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815" windowHeight="7335" activeTab="1"/>
  </bookViews>
  <sheets>
    <sheet name="DATA AWAL" sheetId="1" r:id="rId1"/>
    <sheet name="HASIL AKHIR FIX" sheetId="4" r:id="rId2"/>
    <sheet name="PROSES SAMPLING" sheetId="2" r:id="rId3"/>
    <sheet name="SAMPLING KECAMATAN" sheetId="3" r:id="rId4"/>
    <sheet name="DETAIL SAMPL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2" i="5" l="1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49" i="5"/>
  <c r="F350" i="5"/>
  <c r="F351" i="5"/>
  <c r="F352" i="5"/>
  <c r="F353" i="5"/>
  <c r="F354" i="5"/>
  <c r="F355" i="5"/>
  <c r="F356" i="5"/>
  <c r="F357" i="5"/>
  <c r="F358" i="5"/>
  <c r="F359" i="5"/>
  <c r="F337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277" i="5"/>
  <c r="F278" i="5"/>
  <c r="F279" i="5"/>
  <c r="F280" i="5"/>
  <c r="F281" i="5"/>
  <c r="F282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61" i="5"/>
  <c r="F348" i="5"/>
  <c r="F346" i="5"/>
  <c r="F345" i="5"/>
  <c r="F344" i="5"/>
  <c r="F343" i="5"/>
  <c r="F342" i="5"/>
  <c r="F341" i="5"/>
  <c r="F340" i="5"/>
  <c r="F339" i="5"/>
  <c r="F319" i="5"/>
  <c r="F303" i="5"/>
  <c r="F302" i="5"/>
  <c r="F301" i="5"/>
  <c r="F284" i="5"/>
  <c r="F276" i="5"/>
  <c r="F260" i="5"/>
  <c r="F246" i="5"/>
  <c r="F231" i="5"/>
  <c r="F229" i="5"/>
  <c r="F228" i="5"/>
  <c r="F227" i="5"/>
  <c r="F226" i="5"/>
  <c r="F225" i="5"/>
  <c r="F224" i="5"/>
  <c r="F223" i="5"/>
  <c r="F222" i="5"/>
  <c r="F221" i="5"/>
  <c r="F203" i="5"/>
  <c r="F184" i="5"/>
  <c r="F168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3" i="5"/>
  <c r="F152" i="5"/>
  <c r="F151" i="5"/>
  <c r="F150" i="5"/>
  <c r="F149" i="5"/>
  <c r="F148" i="5"/>
  <c r="F147" i="5"/>
  <c r="F146" i="5"/>
  <c r="F145" i="5"/>
  <c r="F144" i="5"/>
  <c r="F143" i="5"/>
  <c r="F117" i="5"/>
  <c r="F91" i="5"/>
  <c r="F75" i="5"/>
  <c r="F54" i="5"/>
  <c r="F38" i="5"/>
  <c r="F23" i="5"/>
  <c r="F21" i="5"/>
  <c r="F7" i="5"/>
  <c r="G381" i="5" l="1"/>
  <c r="G383" i="5"/>
  <c r="G380" i="5"/>
  <c r="G382" i="5"/>
  <c r="G364" i="5"/>
  <c r="G362" i="5"/>
  <c r="G363" i="5"/>
  <c r="G361" i="5"/>
  <c r="G350" i="5"/>
  <c r="G351" i="5"/>
  <c r="G349" i="5"/>
  <c r="G340" i="5"/>
  <c r="G339" i="5"/>
  <c r="G319" i="5"/>
  <c r="G324" i="5"/>
  <c r="G322" i="5"/>
  <c r="G320" i="5"/>
  <c r="G325" i="5"/>
  <c r="G323" i="5"/>
  <c r="G321" i="5"/>
  <c r="G302" i="5"/>
  <c r="G305" i="5"/>
  <c r="G304" i="5"/>
  <c r="G303" i="5"/>
  <c r="G301" i="5"/>
  <c r="G286" i="5"/>
  <c r="G285" i="5"/>
  <c r="G284" i="5"/>
  <c r="G276" i="5"/>
  <c r="G277" i="5"/>
  <c r="G278" i="5"/>
  <c r="G260" i="5"/>
  <c r="G265" i="5"/>
  <c r="G263" i="5"/>
  <c r="G261" i="5"/>
  <c r="G264" i="5"/>
  <c r="G262" i="5"/>
  <c r="G246" i="5"/>
  <c r="G250" i="5"/>
  <c r="G248" i="5"/>
  <c r="G249" i="5"/>
  <c r="G247" i="5"/>
  <c r="G231" i="5"/>
  <c r="G238" i="5"/>
  <c r="G236" i="5"/>
  <c r="G234" i="5"/>
  <c r="G232" i="5"/>
  <c r="G237" i="5"/>
  <c r="G235" i="5"/>
  <c r="G233" i="5"/>
  <c r="G222" i="5"/>
  <c r="G221" i="5"/>
  <c r="G203" i="5"/>
  <c r="G207" i="5"/>
  <c r="G205" i="5"/>
  <c r="G206" i="5"/>
  <c r="G204" i="5"/>
  <c r="G184" i="5"/>
  <c r="G191" i="5"/>
  <c r="G189" i="5"/>
  <c r="G187" i="5"/>
  <c r="G185" i="5"/>
  <c r="G190" i="5"/>
  <c r="G188" i="5"/>
  <c r="G186" i="5"/>
  <c r="G168" i="5"/>
  <c r="G171" i="5"/>
  <c r="G169" i="5"/>
  <c r="G170" i="5"/>
  <c r="G155" i="5"/>
  <c r="G157" i="5"/>
  <c r="G156" i="5"/>
  <c r="G144" i="5"/>
  <c r="G146" i="5"/>
  <c r="G147" i="5"/>
  <c r="G145" i="5"/>
  <c r="G143" i="5"/>
  <c r="G122" i="5"/>
  <c r="G120" i="5"/>
  <c r="G118" i="5"/>
  <c r="G121" i="5"/>
  <c r="G119" i="5"/>
  <c r="G117" i="5"/>
  <c r="G91" i="5"/>
  <c r="G95" i="5"/>
  <c r="G93" i="5"/>
  <c r="G94" i="5"/>
  <c r="G92" i="5"/>
  <c r="G75" i="5"/>
  <c r="G80" i="5"/>
  <c r="G78" i="5"/>
  <c r="G76" i="5"/>
  <c r="G79" i="5"/>
  <c r="G77" i="5"/>
  <c r="G54" i="5"/>
  <c r="G57" i="5"/>
  <c r="G55" i="5"/>
  <c r="G56" i="5"/>
  <c r="G45" i="5"/>
  <c r="G43" i="5"/>
  <c r="G41" i="5"/>
  <c r="G39" i="5"/>
  <c r="G46" i="5"/>
  <c r="G44" i="5"/>
  <c r="G42" i="5"/>
  <c r="G40" i="5"/>
  <c r="G38" i="5"/>
  <c r="G27" i="5"/>
  <c r="G7" i="5"/>
  <c r="G25" i="5"/>
  <c r="G28" i="5"/>
  <c r="G26" i="5"/>
  <c r="G24" i="5"/>
  <c r="G12" i="5"/>
  <c r="G10" i="5"/>
  <c r="G8" i="5"/>
  <c r="G11" i="5"/>
  <c r="G9" i="5"/>
  <c r="G348" i="5"/>
  <c r="G23" i="5"/>
  <c r="C32" i="3" l="1"/>
  <c r="K31" i="2"/>
  <c r="H31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7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8" i="2"/>
  <c r="F9" i="2"/>
  <c r="F10" i="2"/>
  <c r="F7" i="2"/>
  <c r="I31" i="2"/>
  <c r="D31" i="2"/>
  <c r="C31" i="2"/>
  <c r="E30" i="2"/>
  <c r="E29" i="2"/>
  <c r="H29" i="2" s="1"/>
  <c r="E28" i="2"/>
  <c r="E27" i="2"/>
  <c r="H27" i="2" s="1"/>
  <c r="E26" i="2"/>
  <c r="E25" i="2"/>
  <c r="E24" i="2"/>
  <c r="E23" i="2"/>
  <c r="H23" i="2" s="1"/>
  <c r="E22" i="2"/>
  <c r="E21" i="2"/>
  <c r="H21" i="2" s="1"/>
  <c r="E20" i="2"/>
  <c r="E19" i="2"/>
  <c r="H19" i="2" s="1"/>
  <c r="E18" i="2"/>
  <c r="E17" i="2"/>
  <c r="E16" i="2"/>
  <c r="E15" i="2"/>
  <c r="H15" i="2" s="1"/>
  <c r="E14" i="2"/>
  <c r="E13" i="2"/>
  <c r="H13" i="2" s="1"/>
  <c r="E12" i="2"/>
  <c r="E11" i="2"/>
  <c r="H11" i="2" s="1"/>
  <c r="E10" i="2"/>
  <c r="H10" i="2" s="1"/>
  <c r="E9" i="2"/>
  <c r="E8" i="2"/>
  <c r="E7" i="2"/>
  <c r="H25" i="2"/>
  <c r="H17" i="2"/>
  <c r="D26" i="1"/>
  <c r="E26" i="1"/>
  <c r="F26" i="1"/>
  <c r="C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H9" i="2" l="1"/>
  <c r="H14" i="2"/>
  <c r="H18" i="2"/>
  <c r="H22" i="2"/>
  <c r="H26" i="2"/>
  <c r="H30" i="2"/>
  <c r="H8" i="2"/>
  <c r="H12" i="2"/>
  <c r="H16" i="2"/>
  <c r="H20" i="2"/>
  <c r="H24" i="2"/>
  <c r="H28" i="2"/>
  <c r="E31" i="2"/>
  <c r="H7" i="2"/>
</calcChain>
</file>

<file path=xl/sharedStrings.xml><?xml version="1.0" encoding="utf-8"?>
<sst xmlns="http://schemas.openxmlformats.org/spreadsheetml/2006/main" count="654" uniqueCount="391">
  <si>
    <t>Kecamatan</t>
  </si>
  <si>
    <t>JML TPS</t>
  </si>
  <si>
    <t>Laki-laki</t>
  </si>
  <si>
    <t>Perempuan</t>
  </si>
  <si>
    <t>Total</t>
  </si>
  <si>
    <t>BANGIL</t>
  </si>
  <si>
    <t>BEJI</t>
  </si>
  <si>
    <t>GEMPOL</t>
  </si>
  <si>
    <t>GONDANGWETAN</t>
  </si>
  <si>
    <t>GRATI</t>
  </si>
  <si>
    <t>KEJAYAN</t>
  </si>
  <si>
    <t>KRATON</t>
  </si>
  <si>
    <t>LEKOK</t>
  </si>
  <si>
    <t>LUMBANG</t>
  </si>
  <si>
    <t>NGULING</t>
  </si>
  <si>
    <t>PANDAAN</t>
  </si>
  <si>
    <t>PASREPAN</t>
  </si>
  <si>
    <t>POHJENTREK</t>
  </si>
  <si>
    <t>PRIGEN</t>
  </si>
  <si>
    <t>PURWODADI</t>
  </si>
  <si>
    <t>PURWOSARI</t>
  </si>
  <si>
    <t>PUSPO</t>
  </si>
  <si>
    <t>REJOSO</t>
  </si>
  <si>
    <t>REMBANG</t>
  </si>
  <si>
    <t>SUKOREJO</t>
  </si>
  <si>
    <t>TOSARI</t>
  </si>
  <si>
    <t>TUTUR</t>
  </si>
  <si>
    <t>WINONGAN</t>
  </si>
  <si>
    <t>WONOREJO</t>
  </si>
  <si>
    <r>
      <t>PENENTUAN PROPORSI SAMPEL TPS PER KELURAHAN DENGAN PROPORTIONAL</t>
    </r>
    <r>
      <rPr>
        <b/>
        <i/>
        <sz val="12"/>
        <color theme="1"/>
        <rFont val="Calibri"/>
        <family val="2"/>
        <scheme val="minor"/>
      </rPr>
      <t xml:space="preserve"> RANDOM SAMPLING</t>
    </r>
  </si>
  <si>
    <t>BERDASARKAN DATA DPT PILKADA 2018</t>
  </si>
  <si>
    <t>NO</t>
  </si>
  <si>
    <t>KELURAHAN</t>
  </si>
  <si>
    <t>PEMILIH TERDAFTAR</t>
  </si>
  <si>
    <t>SAMPEL DPT</t>
  </si>
  <si>
    <t>TOTAL DPT</t>
  </si>
  <si>
    <t>SAMPLING TPS</t>
  </si>
  <si>
    <t>LAKI-LAKI</t>
  </si>
  <si>
    <t>PEREMPUAN</t>
  </si>
  <si>
    <t>JUMLAH</t>
  </si>
  <si>
    <t>SAMPEL</t>
  </si>
  <si>
    <t>KUOTA</t>
  </si>
  <si>
    <t>TOTAL</t>
  </si>
  <si>
    <t>KUOTA DPT / DESA</t>
  </si>
  <si>
    <t>KECAMATAN</t>
  </si>
  <si>
    <t>JUMLAH TPS SAMPEL</t>
  </si>
  <si>
    <t>PENENTUAN PROPORSI SAMPEL TPS PER KECAMATAN</t>
  </si>
  <si>
    <t>PETUNJUK:</t>
  </si>
  <si>
    <t>1. Satu desa diambil satu TPS</t>
  </si>
  <si>
    <t>2. Korlap disilahkan memilih desa sampel sendiri (bebas)</t>
  </si>
  <si>
    <t>QUICK COUNT KABUPATEN PASURUAN 2018</t>
  </si>
  <si>
    <t>BENDO MUNGAL</t>
  </si>
  <si>
    <t>DERMO</t>
  </si>
  <si>
    <t>GEMPENG</t>
  </si>
  <si>
    <t>KALIANYAR</t>
  </si>
  <si>
    <t>KALIREJO</t>
  </si>
  <si>
    <t>KAUMAN</t>
  </si>
  <si>
    <t>KERSIKAN</t>
  </si>
  <si>
    <t>KIDUL DALEM</t>
  </si>
  <si>
    <t>KOLURSARI</t>
  </si>
  <si>
    <t>LATEK</t>
  </si>
  <si>
    <t>MANARUWI</t>
  </si>
  <si>
    <t>MASANGAN</t>
  </si>
  <si>
    <t>POGAR</t>
  </si>
  <si>
    <t>RACI</t>
  </si>
  <si>
    <t>TAMBAKAN</t>
  </si>
  <si>
    <t xml:space="preserve">CLUSTER RANDOM SAMPLING </t>
  </si>
  <si>
    <t>PEMILIHAN DESA SAMPEL</t>
  </si>
  <si>
    <t>DESA/KELURAHAN</t>
  </si>
  <si>
    <t>JML RESPONDEN</t>
  </si>
  <si>
    <t>TABEL ACAK</t>
  </si>
  <si>
    <t>DESA SAMPEL</t>
  </si>
  <si>
    <t>TAMANSARI</t>
  </si>
  <si>
    <t>REJOSARI</t>
  </si>
  <si>
    <t>WONOKERTO</t>
  </si>
  <si>
    <t>BAKALAN</t>
  </si>
  <si>
    <t>GADING</t>
  </si>
  <si>
    <t>TLOGOSARI</t>
  </si>
  <si>
    <t>KEMIRI</t>
  </si>
  <si>
    <t>NGADIREJO</t>
  </si>
  <si>
    <t>ARJOSARI</t>
  </si>
  <si>
    <t>KARANGREJO</t>
  </si>
  <si>
    <t>BANJARSARI</t>
  </si>
  <si>
    <t>PAGAK</t>
  </si>
  <si>
    <t>KANIGORO</t>
  </si>
  <si>
    <t>GLANGGANG</t>
  </si>
  <si>
    <t>JATISARI</t>
  </si>
  <si>
    <t>PAJARAN</t>
  </si>
  <si>
    <t>TAMBAKREJO</t>
  </si>
  <si>
    <t>NGEMBAL</t>
  </si>
  <si>
    <t>WONOSARI</t>
  </si>
  <si>
    <t>KLUWUT</t>
  </si>
  <si>
    <t>QUICK COUNT PASURUAN 2018</t>
  </si>
  <si>
    <t>BAUJENG</t>
  </si>
  <si>
    <t>CANGKRING MALANG</t>
  </si>
  <si>
    <t>GAJAHBENDO</t>
  </si>
  <si>
    <t>GUNUNG GANGSIR</t>
  </si>
  <si>
    <t>GUNUNG SARI</t>
  </si>
  <si>
    <t>KEDUNG BOTO</t>
  </si>
  <si>
    <t>KEDUNG RINGIN</t>
  </si>
  <si>
    <t>KENEP</t>
  </si>
  <si>
    <t>NGEMBE</t>
  </si>
  <si>
    <t>SIDOWAYAH</t>
  </si>
  <si>
    <t>WONOKOYO</t>
  </si>
  <si>
    <t>BULUSARI</t>
  </si>
  <si>
    <t>CARAT</t>
  </si>
  <si>
    <t>JERUK PURUT</t>
  </si>
  <si>
    <t>KEJAPANAN</t>
  </si>
  <si>
    <t>KEPULUNGAN</t>
  </si>
  <si>
    <t>LEGOK</t>
  </si>
  <si>
    <t>NGERONG</t>
  </si>
  <si>
    <t>RANDUPITU</t>
  </si>
  <si>
    <t>SUMBER SUKO</t>
  </si>
  <si>
    <t>WATUKOSEK</t>
  </si>
  <si>
    <t>WINONG</t>
  </si>
  <si>
    <t>WONOSUNYO</t>
  </si>
  <si>
    <t>BAJANGAN</t>
  </si>
  <si>
    <t>BAYEMAN</t>
  </si>
  <si>
    <t>BRAMBANG</t>
  </si>
  <si>
    <t>GAYAM</t>
  </si>
  <si>
    <t>GONDANG REJO</t>
  </si>
  <si>
    <t>GONDANG WETAN</t>
  </si>
  <si>
    <t>GROGOL</t>
  </si>
  <si>
    <t>KALI REJO</t>
  </si>
  <si>
    <t>KARANG SENTUL</t>
  </si>
  <si>
    <t>KEBON CANDI</t>
  </si>
  <si>
    <t>LAJUK</t>
  </si>
  <si>
    <t>PATEGUHAN</t>
  </si>
  <si>
    <t>PEKANGKUNGAN</t>
  </si>
  <si>
    <t>RANGGEH</t>
  </si>
  <si>
    <t>SEKAR PUTIH</t>
  </si>
  <si>
    <t>TEBAS</t>
  </si>
  <si>
    <t>TENGGILIS REJO</t>
  </si>
  <si>
    <t>WONOJATI</t>
  </si>
  <si>
    <t>CUKUR GONDANG</t>
  </si>
  <si>
    <t>GRATI TUNON</t>
  </si>
  <si>
    <t>KALIPANG</t>
  </si>
  <si>
    <t>KAMBINGAN REJO</t>
  </si>
  <si>
    <t>KARANG KLIWON</t>
  </si>
  <si>
    <t>KARANG LO</t>
  </si>
  <si>
    <t>KEBON REJO</t>
  </si>
  <si>
    <t>KEDAWUNG KULON</t>
  </si>
  <si>
    <t>KEDAWUNG WETAN</t>
  </si>
  <si>
    <t>PLOSOSARI</t>
  </si>
  <si>
    <t>RANU KLINDUNGAN</t>
  </si>
  <si>
    <t>REBALAS</t>
  </si>
  <si>
    <t>SUMBER AGUNG</t>
  </si>
  <si>
    <t>SUMBER DAWESARI</t>
  </si>
  <si>
    <t>TREWUNG</t>
  </si>
  <si>
    <t>AMBAL AMBIL</t>
  </si>
  <si>
    <t>BENERWOJO</t>
  </si>
  <si>
    <t>COBAN JOYO</t>
  </si>
  <si>
    <t>KEDEMUNGAN</t>
  </si>
  <si>
    <t>KEDUNG PENGARON</t>
  </si>
  <si>
    <t>KEPUH</t>
  </si>
  <si>
    <t>KETANGI REJO</t>
  </si>
  <si>
    <t>KLANGRONG</t>
  </si>
  <si>
    <t>KLINTER</t>
  </si>
  <si>
    <t>KURUNG</t>
  </si>
  <si>
    <t>LINGGO</t>
  </si>
  <si>
    <t>LOROKAN</t>
  </si>
  <si>
    <t>LUWUK</t>
  </si>
  <si>
    <t>ORO ORO PULE</t>
  </si>
  <si>
    <t>PACAR KELING</t>
  </si>
  <si>
    <t>PATEBON</t>
  </si>
  <si>
    <t>RANDU GONG</t>
  </si>
  <si>
    <t>SLADI</t>
  </si>
  <si>
    <t>SUMBER BANTENG</t>
  </si>
  <si>
    <t>TANGGULANGIN</t>
  </si>
  <si>
    <t>TUNDO SORO</t>
  </si>
  <si>
    <t>WANGKAL WETAN</t>
  </si>
  <si>
    <t>WRATI</t>
  </si>
  <si>
    <t>ASEMKANDANG</t>
  </si>
  <si>
    <t>BENDUNGAN</t>
  </si>
  <si>
    <t>CURAH DUKUH</t>
  </si>
  <si>
    <t>DHOMPO</t>
  </si>
  <si>
    <t>GAMBIR KUNING</t>
  </si>
  <si>
    <t>GERONGAN</t>
  </si>
  <si>
    <t>JERUK</t>
  </si>
  <si>
    <t>KARANG ANYAR</t>
  </si>
  <si>
    <t>KEBOTOHAN</t>
  </si>
  <si>
    <t>KLAMPIS REJO</t>
  </si>
  <si>
    <t>MULYO REJO</t>
  </si>
  <si>
    <t>NGABAR</t>
  </si>
  <si>
    <t>NGEMPIT</t>
  </si>
  <si>
    <t>PLINGGISAN</t>
  </si>
  <si>
    <t>PUKUL</t>
  </si>
  <si>
    <t>PULOKERTO</t>
  </si>
  <si>
    <t>SELOTAMBAK</t>
  </si>
  <si>
    <t>SEMARE</t>
  </si>
  <si>
    <t>SIDOGIRI</t>
  </si>
  <si>
    <t>SLAMBRIT</t>
  </si>
  <si>
    <t>TAMBAKSARI</t>
  </si>
  <si>
    <t>ALAS TLOGO</t>
  </si>
  <si>
    <t>BALUNG ANYAR</t>
  </si>
  <si>
    <t>BRANANG</t>
  </si>
  <si>
    <t>GEJUG JATI</t>
  </si>
  <si>
    <t>JATIREJO</t>
  </si>
  <si>
    <t>PASINAN</t>
  </si>
  <si>
    <t>ROWO GEMPOL</t>
  </si>
  <si>
    <t>SEMEDUSARI</t>
  </si>
  <si>
    <t>TAMBAK LEKOK</t>
  </si>
  <si>
    <t>TAMPUNG</t>
  </si>
  <si>
    <t>WATES</t>
  </si>
  <si>
    <t>BANJARIMBO</t>
  </si>
  <si>
    <t>BULUKANDANG</t>
  </si>
  <si>
    <t>CUKURGULING</t>
  </si>
  <si>
    <t>KARANG ASEM</t>
  </si>
  <si>
    <t>KARANG JATI</t>
  </si>
  <si>
    <t>KRONTO</t>
  </si>
  <si>
    <t>PANCUR</t>
  </si>
  <si>
    <t>PANDITAN</t>
  </si>
  <si>
    <t>WATULUMBUNG</t>
  </si>
  <si>
    <t>WELULANG</t>
  </si>
  <si>
    <t>DANDANG GENDIS</t>
  </si>
  <si>
    <t>KAPASAN</t>
  </si>
  <si>
    <t>KEDAWANG</t>
  </si>
  <si>
    <t>MLATEN</t>
  </si>
  <si>
    <t>PENUNGGUL</t>
  </si>
  <si>
    <t>RANDUATI</t>
  </si>
  <si>
    <t>SANG ANOM</t>
  </si>
  <si>
    <t>SEBALONG</t>
  </si>
  <si>
    <t>SEDARUM</t>
  </si>
  <si>
    <t>SUDIMULYO</t>
  </si>
  <si>
    <t>SUMBER ANYAR</t>
  </si>
  <si>
    <t>WATES TANI</t>
  </si>
  <si>
    <t>WATUPRAPAT</t>
  </si>
  <si>
    <t>WOT GALIH</t>
  </si>
  <si>
    <t>BANJAR KEJEN</t>
  </si>
  <si>
    <t>DURENSEWU</t>
  </si>
  <si>
    <t>JOGOSARI</t>
  </si>
  <si>
    <t>KEBON WARIS</t>
  </si>
  <si>
    <t>KEMIRI SEWU</t>
  </si>
  <si>
    <t>KUTOREJO</t>
  </si>
  <si>
    <t>NOGOSARI</t>
  </si>
  <si>
    <t>PETUNGASRI</t>
  </si>
  <si>
    <t>PLINTAHAN</t>
  </si>
  <si>
    <t>SEBANI</t>
  </si>
  <si>
    <t>SUMBER GEDANG</t>
  </si>
  <si>
    <t>SUMBER REJO</t>
  </si>
  <si>
    <t>TAWANG REJO</t>
  </si>
  <si>
    <t>TUNGGUL WULUNG</t>
  </si>
  <si>
    <t>WEDORO</t>
  </si>
  <si>
    <t>AMPELSARI</t>
  </si>
  <si>
    <t>CENGKRONG</t>
  </si>
  <si>
    <t>GALIH</t>
  </si>
  <si>
    <t>JOGOREPUH</t>
  </si>
  <si>
    <t>KLAKAH</t>
  </si>
  <si>
    <t>LEMAHBANG</t>
  </si>
  <si>
    <t>MANGGUAN</t>
  </si>
  <si>
    <t>NGANTUNGAN</t>
  </si>
  <si>
    <t>PETUNG</t>
  </si>
  <si>
    <t>POHGADING</t>
  </si>
  <si>
    <t>POHGEDANG</t>
  </si>
  <si>
    <t>REJOSALAM</t>
  </si>
  <si>
    <t>SAPULANTE</t>
  </si>
  <si>
    <t>SIBON</t>
  </si>
  <si>
    <t>TEMPURAN</t>
  </si>
  <si>
    <t>LOGOWOK</t>
  </si>
  <si>
    <t>PARAS REJO</t>
  </si>
  <si>
    <t>PLERET</t>
  </si>
  <si>
    <t>SUNGI KULON</t>
  </si>
  <si>
    <t>SUNGI WETAN</t>
  </si>
  <si>
    <t>SUSUKAN REJO</t>
  </si>
  <si>
    <t>TIDU</t>
  </si>
  <si>
    <t>WARUNG DOWO</t>
  </si>
  <si>
    <t>CANDI WATES</t>
  </si>
  <si>
    <t>DAYUREJO</t>
  </si>
  <si>
    <t>GAMBIRAN</t>
  </si>
  <si>
    <t>JATIARJO</t>
  </si>
  <si>
    <t>KETANIRENG</t>
  </si>
  <si>
    <t>LEDUG</t>
  </si>
  <si>
    <t>LUMBANG REJO</t>
  </si>
  <si>
    <t>PECALUKAN</t>
  </si>
  <si>
    <t>SEKARJOHO</t>
  </si>
  <si>
    <t>SUKOLELO</t>
  </si>
  <si>
    <t>SUKORENO</t>
  </si>
  <si>
    <t>WATUAGUNG</t>
  </si>
  <si>
    <t>CAPANG</t>
  </si>
  <si>
    <t>COWEK</t>
  </si>
  <si>
    <t>DAWUHAN SENGON</t>
  </si>
  <si>
    <t>GAJAH REJO</t>
  </si>
  <si>
    <t>GERBO</t>
  </si>
  <si>
    <t>LEBAK REJO</t>
  </si>
  <si>
    <t>PAREREJO</t>
  </si>
  <si>
    <t>PUCANG SARI</t>
  </si>
  <si>
    <t>SEMUT</t>
  </si>
  <si>
    <t>SENTUL</t>
  </si>
  <si>
    <t>TAMBAK SARI</t>
  </si>
  <si>
    <t>CENDONO</t>
  </si>
  <si>
    <t>KARANG REJO</t>
  </si>
  <si>
    <t>KAYOMAN</t>
  </si>
  <si>
    <t>KERTOSARI</t>
  </si>
  <si>
    <t>MARTOPURO</t>
  </si>
  <si>
    <t>PAGER</t>
  </si>
  <si>
    <t>PUCANGSARI</t>
  </si>
  <si>
    <t>SEKAR MOJO</t>
  </si>
  <si>
    <t>SENGONAGUNG</t>
  </si>
  <si>
    <t>SUKODERMO</t>
  </si>
  <si>
    <t>TEJOWANGI</t>
  </si>
  <si>
    <t>JANGJANGWULUNG</t>
  </si>
  <si>
    <t>JIMBARAN</t>
  </si>
  <si>
    <t>KEDUWUNG</t>
  </si>
  <si>
    <t>PALANG SARI</t>
  </si>
  <si>
    <t>PUSUNG MALANG</t>
  </si>
  <si>
    <t>JARANGAN</t>
  </si>
  <si>
    <t>KARANG PANDAN</t>
  </si>
  <si>
    <t>KAWIS REJO</t>
  </si>
  <si>
    <t>KEDUNG BAKO</t>
  </si>
  <si>
    <t>KEMANTREN REJO</t>
  </si>
  <si>
    <t>KETEGAN</t>
  </si>
  <si>
    <t>MANIK REJO</t>
  </si>
  <si>
    <t>PANDAN REJO</t>
  </si>
  <si>
    <t>PATUGURAN</t>
  </si>
  <si>
    <t>REJOSO KIDUL</t>
  </si>
  <si>
    <t>REJOSOLOR</t>
  </si>
  <si>
    <t>SADENG REJO</t>
  </si>
  <si>
    <t>SAMBIREJO</t>
  </si>
  <si>
    <t>SEGORO PURO</t>
  </si>
  <si>
    <t>TOYANING</t>
  </si>
  <si>
    <t>GENENG WARU</t>
  </si>
  <si>
    <t>KALISAT</t>
  </si>
  <si>
    <t>KEDUNG BANTENG</t>
  </si>
  <si>
    <t>KRENGIH</t>
  </si>
  <si>
    <t>MOJOPARON</t>
  </si>
  <si>
    <t>ORO-ORO OMBOKULON</t>
  </si>
  <si>
    <t>ORO-ORO OMBOWETAN</t>
  </si>
  <si>
    <t>ORO-OROBULU</t>
  </si>
  <si>
    <t>PANDEAN</t>
  </si>
  <si>
    <t>PEJANGKUNGAN</t>
  </si>
  <si>
    <t>PEKOREN</t>
  </si>
  <si>
    <t>SIYAR</t>
  </si>
  <si>
    <t>SUMBER GLAGAH</t>
  </si>
  <si>
    <t>CANDI BINANGUN</t>
  </si>
  <si>
    <t>CURAH REJO</t>
  </si>
  <si>
    <t>DUKUH SARI</t>
  </si>
  <si>
    <t>GLAGAH SARI</t>
  </si>
  <si>
    <t>GUNTING</t>
  </si>
  <si>
    <t>KARANGSONO</t>
  </si>
  <si>
    <t>KENDURUAN</t>
  </si>
  <si>
    <t>LECARI</t>
  </si>
  <si>
    <t>MOJOTENGAH</t>
  </si>
  <si>
    <t>NGADIMULYO</t>
  </si>
  <si>
    <t>PAKUKERTO</t>
  </si>
  <si>
    <t>SEBANDUNG</t>
  </si>
  <si>
    <t>SUKORAME</t>
  </si>
  <si>
    <t>SUWAYUWO</t>
  </si>
  <si>
    <t>TANJUNGARUM</t>
  </si>
  <si>
    <t>BALEDONO</t>
  </si>
  <si>
    <t>KANDANGAN</t>
  </si>
  <si>
    <t>MOROREJO</t>
  </si>
  <si>
    <t>NGADIWONO</t>
  </si>
  <si>
    <t>PODOKOYO</t>
  </si>
  <si>
    <t>SEDAENG</t>
  </si>
  <si>
    <t>WONOKITRI</t>
  </si>
  <si>
    <t>ANDONO SARI</t>
  </si>
  <si>
    <t>BLARANG</t>
  </si>
  <si>
    <t>GENDRO</t>
  </si>
  <si>
    <t>KALI PUCANG</t>
  </si>
  <si>
    <t>KAYU KEBEK</t>
  </si>
  <si>
    <t>PUNGGING</t>
  </si>
  <si>
    <t>SUMBER PITU</t>
  </si>
  <si>
    <t>BANDARAN</t>
  </si>
  <si>
    <t>JELADRI</t>
  </si>
  <si>
    <t>KANDUNG</t>
  </si>
  <si>
    <t>KARANG TENGAH</t>
  </si>
  <si>
    <t>KEDUNG REJO</t>
  </si>
  <si>
    <t>LEBAK</t>
  </si>
  <si>
    <t>MENDALAN</t>
  </si>
  <si>
    <t>MENYARIK</t>
  </si>
  <si>
    <t>MINGGIR</t>
  </si>
  <si>
    <t>PENATAAN</t>
  </si>
  <si>
    <t>PRODO</t>
  </si>
  <si>
    <t>SIDEPAN</t>
  </si>
  <si>
    <t>SRUWI</t>
  </si>
  <si>
    <t>UMBULAN</t>
  </si>
  <si>
    <t>WINONGAN KIDUL</t>
  </si>
  <si>
    <t>WINONGAN LOR</t>
  </si>
  <si>
    <t>COBAN BLIMBING</t>
  </si>
  <si>
    <t>JATI GUNTING</t>
  </si>
  <si>
    <t>KARANG MENGGAH</t>
  </si>
  <si>
    <t>KARANGJATI ANYAR</t>
  </si>
  <si>
    <t>KENDANG DUKUH</t>
  </si>
  <si>
    <t>LEBAKSARI</t>
  </si>
  <si>
    <t>PAKIJANGAN</t>
  </si>
  <si>
    <t>REBONO</t>
  </si>
  <si>
    <t>SAMBISIRAH</t>
  </si>
  <si>
    <t>TPS SAMPEL</t>
  </si>
  <si>
    <t>SUSUKANREJO</t>
  </si>
  <si>
    <t>OROBULU</t>
  </si>
  <si>
    <t>KUOTA 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</si>
</sst>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3454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0404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40404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rgb="FFE7E7E7"/>
      </left>
      <right style="medium">
        <color rgb="FFE7E7E7"/>
      </right>
      <top style="medium">
        <color rgb="FFEBEBEB"/>
      </top>
      <bottom style="medium">
        <color rgb="FFE7E7E7"/>
      </bottom>
      <diagonal/>
    </border>
    <border>
      <left style="medium">
        <color rgb="FFE7E7E7"/>
      </left>
      <right style="medium">
        <color rgb="FFE7E7E7"/>
      </right>
      <top style="medium">
        <color rgb="FFDDDDDD"/>
      </top>
      <bottom style="medium">
        <color rgb="FFE7E7E7"/>
      </bottom>
      <diagonal/>
    </border>
    <border>
      <left style="medium">
        <color rgb="FFE7E7E7"/>
      </left>
      <right style="medium">
        <color rgb="FFE7E7E7"/>
      </right>
      <top style="medium">
        <color rgb="FFDDDDDD"/>
      </top>
      <bottom style="medium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3" fontId="3" fillId="2" borderId="1" xfId="0" applyNumberFormat="1" applyFont="1" applyFill="1" applyBorder="1" applyAlignment="1">
      <alignment horizontal="right" vertical="top" wrapText="1"/>
    </xf>
    <xf numFmtId="3" fontId="3" fillId="3" borderId="2" xfId="0" applyNumberFormat="1" applyFont="1" applyFill="1" applyBorder="1" applyAlignment="1">
      <alignment horizontal="right" vertical="top" wrapText="1"/>
    </xf>
    <xf numFmtId="3" fontId="3" fillId="2" borderId="2" xfId="0" applyNumberFormat="1" applyFont="1" applyFill="1" applyBorder="1" applyAlignment="1">
      <alignment horizontal="right" vertical="top" wrapText="1"/>
    </xf>
    <xf numFmtId="3" fontId="3" fillId="4" borderId="3" xfId="0" applyNumberFormat="1" applyFont="1" applyFill="1" applyBorder="1" applyAlignment="1">
      <alignment horizontal="right" vertical="top" wrapText="1"/>
    </xf>
    <xf numFmtId="3" fontId="0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3" fontId="1" fillId="6" borderId="5" xfId="0" applyNumberFormat="1" applyFont="1" applyFill="1" applyBorder="1" applyAlignment="1">
      <alignment horizontal="center" vertical="center"/>
    </xf>
    <xf numFmtId="0" fontId="0" fillId="0" borderId="0" xfId="0" applyFont="1" applyBorder="1"/>
    <xf numFmtId="3" fontId="0" fillId="0" borderId="0" xfId="0" applyNumberFormat="1" applyFont="1" applyBorder="1"/>
    <xf numFmtId="3" fontId="6" fillId="0" borderId="5" xfId="0" applyNumberFormat="1" applyFont="1" applyFill="1" applyBorder="1" applyAlignment="1">
      <alignment horizontal="right" vertical="top"/>
    </xf>
    <xf numFmtId="0" fontId="6" fillId="0" borderId="5" xfId="0" applyFont="1" applyFill="1" applyBorder="1" applyAlignment="1">
      <alignment horizontal="center" vertical="top" wrapText="1"/>
    </xf>
    <xf numFmtId="0" fontId="6" fillId="0" borderId="0" xfId="0" applyFont="1"/>
    <xf numFmtId="3" fontId="6" fillId="0" borderId="5" xfId="0" applyNumberFormat="1" applyFont="1" applyFill="1" applyBorder="1" applyAlignment="1">
      <alignment horizontal="right" vertical="top" wrapText="1"/>
    </xf>
    <xf numFmtId="3" fontId="6" fillId="0" borderId="5" xfId="0" applyNumberFormat="1" applyFont="1" applyFill="1" applyBorder="1"/>
    <xf numFmtId="3" fontId="6" fillId="0" borderId="5" xfId="0" applyNumberFormat="1" applyFont="1" applyBorder="1"/>
    <xf numFmtId="0" fontId="6" fillId="7" borderId="6" xfId="0" applyFont="1" applyFill="1" applyBorder="1" applyAlignment="1">
      <alignment horizontal="center" vertical="top" wrapText="1"/>
    </xf>
    <xf numFmtId="3" fontId="6" fillId="0" borderId="6" xfId="0" applyNumberFormat="1" applyFont="1" applyFill="1" applyBorder="1" applyAlignment="1">
      <alignment horizontal="right" vertical="top"/>
    </xf>
    <xf numFmtId="3" fontId="6" fillId="0" borderId="6" xfId="0" applyNumberFormat="1" applyFont="1" applyFill="1" applyBorder="1" applyAlignment="1">
      <alignment horizontal="right" vertical="top" wrapText="1"/>
    </xf>
    <xf numFmtId="3" fontId="6" fillId="0" borderId="6" xfId="0" applyNumberFormat="1" applyFont="1" applyFill="1" applyBorder="1"/>
    <xf numFmtId="3" fontId="6" fillId="7" borderId="6" xfId="0" applyNumberFormat="1" applyFont="1" applyFill="1" applyBorder="1"/>
    <xf numFmtId="3" fontId="6" fillId="0" borderId="6" xfId="0" applyNumberFormat="1" applyFont="1" applyBorder="1"/>
    <xf numFmtId="0" fontId="6" fillId="0" borderId="6" xfId="0" applyFont="1" applyFill="1" applyBorder="1" applyAlignment="1">
      <alignment horizontal="center" vertical="top" wrapText="1"/>
    </xf>
    <xf numFmtId="3" fontId="6" fillId="0" borderId="9" xfId="0" applyNumberFormat="1" applyFont="1" applyFill="1" applyBorder="1" applyAlignment="1">
      <alignment horizontal="right" vertical="top"/>
    </xf>
    <xf numFmtId="3" fontId="6" fillId="0" borderId="9" xfId="0" applyNumberFormat="1" applyFont="1" applyFill="1" applyBorder="1" applyAlignment="1">
      <alignment horizontal="right" vertical="top" wrapText="1"/>
    </xf>
    <xf numFmtId="3" fontId="6" fillId="0" borderId="9" xfId="0" applyNumberFormat="1" applyFont="1" applyFill="1" applyBorder="1"/>
    <xf numFmtId="3" fontId="6" fillId="7" borderId="9" xfId="0" applyNumberFormat="1" applyFont="1" applyFill="1" applyBorder="1"/>
    <xf numFmtId="3" fontId="6" fillId="0" borderId="9" xfId="0" applyNumberFormat="1" applyFont="1" applyBorder="1"/>
    <xf numFmtId="0" fontId="7" fillId="7" borderId="8" xfId="0" applyFont="1" applyFill="1" applyBorder="1"/>
    <xf numFmtId="3" fontId="6" fillId="0" borderId="6" xfId="0" applyNumberFormat="1" applyFont="1" applyFill="1" applyBorder="1" applyAlignment="1"/>
    <xf numFmtId="3" fontId="6" fillId="0" borderId="7" xfId="0" applyNumberFormat="1" applyFont="1" applyFill="1" applyBorder="1" applyAlignment="1">
      <alignment horizontal="right" vertical="top" wrapText="1"/>
    </xf>
    <xf numFmtId="3" fontId="6" fillId="0" borderId="0" xfId="0" applyNumberFormat="1" applyFont="1" applyFill="1" applyBorder="1"/>
    <xf numFmtId="3" fontId="6" fillId="0" borderId="7" xfId="0" applyNumberFormat="1" applyFont="1" applyBorder="1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" fontId="2" fillId="0" borderId="0" xfId="0" applyNumberFormat="1" applyFont="1"/>
    <xf numFmtId="0" fontId="4" fillId="5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3" fontId="1" fillId="6" borderId="4" xfId="0" applyNumberFormat="1" applyFont="1" applyFill="1" applyBorder="1" applyAlignment="1">
      <alignment horizontal="center" vertical="center" wrapText="1"/>
    </xf>
    <xf numFmtId="3" fontId="1" fillId="6" borderId="5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4" xfId="0" applyBorder="1"/>
    <xf numFmtId="0" fontId="0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left" indent="1"/>
    </xf>
    <xf numFmtId="0" fontId="4" fillId="0" borderId="4" xfId="0" applyFont="1" applyBorder="1" applyAlignment="1">
      <alignment horizontal="center"/>
    </xf>
    <xf numFmtId="0" fontId="4" fillId="7" borderId="4" xfId="0" applyFont="1" applyFill="1" applyBorder="1" applyAlignment="1">
      <alignment horizontal="left" wrapText="1" indent="1"/>
    </xf>
    <xf numFmtId="0" fontId="12" fillId="7" borderId="4" xfId="0" applyFont="1" applyFill="1" applyBorder="1" applyAlignment="1">
      <alignment horizontal="left" indent="1"/>
    </xf>
    <xf numFmtId="2" fontId="0" fillId="7" borderId="4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0" borderId="4" xfId="0" applyBorder="1" applyAlignment="1">
      <alignment horizontal="left" indent="1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left" wrapText="1" indent="1"/>
    </xf>
    <xf numFmtId="0" fontId="12" fillId="0" borderId="4" xfId="0" applyFont="1" applyBorder="1" applyAlignment="1">
      <alignment horizontal="left" indent="1"/>
    </xf>
    <xf numFmtId="0" fontId="13" fillId="0" borderId="4" xfId="0" applyFont="1" applyBorder="1" applyAlignment="1">
      <alignment horizontal="center"/>
    </xf>
    <xf numFmtId="0" fontId="4" fillId="7" borderId="4" xfId="0" applyFont="1" applyFill="1" applyBorder="1" applyAlignment="1">
      <alignment horizontal="left" vertical="center" indent="1"/>
    </xf>
    <xf numFmtId="0" fontId="9" fillId="7" borderId="4" xfId="0" applyFont="1" applyFill="1" applyBorder="1" applyAlignment="1">
      <alignment horizontal="left" inden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left" vertical="center" wrapText="1" indent="1"/>
    </xf>
    <xf numFmtId="0" fontId="12" fillId="7" borderId="4" xfId="0" applyFont="1" applyFill="1" applyBorder="1" applyAlignment="1">
      <alignment horizontal="left" vertical="center" indent="1"/>
    </xf>
    <xf numFmtId="0" fontId="13" fillId="7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indent="1"/>
    </xf>
    <xf numFmtId="0" fontId="10" fillId="0" borderId="4" xfId="0" applyFont="1" applyBorder="1" applyAlignment="1">
      <alignment horizontal="left" vertical="center" indent="1"/>
    </xf>
    <xf numFmtId="0" fontId="10" fillId="5" borderId="4" xfId="0" applyFont="1" applyFill="1" applyBorder="1" applyAlignment="1">
      <alignment horizontal="left" vertical="center" inden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0" fillId="0" borderId="4" xfId="0" applyFill="1" applyBorder="1" applyAlignment="1">
      <alignment horizontal="left" indent="1"/>
    </xf>
    <xf numFmtId="0" fontId="4" fillId="0" borderId="13" xfId="0" applyFont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6" fillId="0" borderId="4" xfId="0" applyFont="1" applyFill="1" applyBorder="1"/>
    <xf numFmtId="0" fontId="0" fillId="0" borderId="4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2" fillId="0" borderId="0" xfId="0" applyFont="1" applyBorder="1" applyAlignment="1">
      <alignment horizontal="center"/>
    </xf>
    <xf numFmtId="0" fontId="15" fillId="6" borderId="4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selection activeCell="I15" sqref="I15"/>
    </sheetView>
  </sheetViews>
  <sheetFormatPr defaultRowHeight="15" x14ac:dyDescent="0.25"/>
  <cols>
    <col min="1" max="1" width="9.140625" style="2"/>
    <col min="2" max="2" width="18.5703125" style="2" customWidth="1"/>
    <col min="3" max="3" width="9.140625" style="4"/>
    <col min="4" max="4" width="10.5703125" style="4" customWidth="1"/>
    <col min="5" max="5" width="12.85546875" style="4" customWidth="1"/>
    <col min="6" max="6" width="9.140625" style="4"/>
    <col min="7" max="16384" width="9.140625" style="2"/>
  </cols>
  <sheetData>
    <row r="1" spans="2:6" ht="15.75" thickBot="1" x14ac:dyDescent="0.3">
      <c r="B1" s="3" t="s">
        <v>0</v>
      </c>
      <c r="C1" s="9" t="s">
        <v>1</v>
      </c>
      <c r="D1" s="9" t="s">
        <v>2</v>
      </c>
      <c r="E1" s="9" t="s">
        <v>3</v>
      </c>
      <c r="F1" s="9" t="s">
        <v>4</v>
      </c>
    </row>
    <row r="2" spans="2:6" ht="15.75" thickBot="1" x14ac:dyDescent="0.3">
      <c r="B2" s="2" t="s">
        <v>5</v>
      </c>
      <c r="C2" s="5">
        <v>118</v>
      </c>
      <c r="D2" s="5">
        <v>29007</v>
      </c>
      <c r="E2" s="5">
        <v>29645</v>
      </c>
      <c r="F2" s="5">
        <f t="shared" ref="F2:F25" si="0">D2+E2</f>
        <v>58652</v>
      </c>
    </row>
    <row r="3" spans="2:6" ht="15.75" thickBot="1" x14ac:dyDescent="0.3">
      <c r="B3" s="2" t="s">
        <v>6</v>
      </c>
      <c r="C3" s="6">
        <v>125</v>
      </c>
      <c r="D3" s="6">
        <v>30096</v>
      </c>
      <c r="E3" s="6">
        <v>31096</v>
      </c>
      <c r="F3" s="5">
        <f t="shared" si="0"/>
        <v>61192</v>
      </c>
    </row>
    <row r="4" spans="2:6" ht="15.75" thickBot="1" x14ac:dyDescent="0.3">
      <c r="B4" s="2" t="s">
        <v>7</v>
      </c>
      <c r="C4" s="7">
        <v>174</v>
      </c>
      <c r="D4" s="7">
        <v>44727</v>
      </c>
      <c r="E4" s="7">
        <v>45696</v>
      </c>
      <c r="F4" s="5">
        <f t="shared" si="0"/>
        <v>90423</v>
      </c>
    </row>
    <row r="5" spans="2:6" ht="15.75" thickBot="1" x14ac:dyDescent="0.3">
      <c r="B5" s="2" t="s">
        <v>8</v>
      </c>
      <c r="C5" s="6">
        <v>81</v>
      </c>
      <c r="D5" s="6">
        <v>19387</v>
      </c>
      <c r="E5" s="6">
        <v>19621</v>
      </c>
      <c r="F5" s="5">
        <f t="shared" si="0"/>
        <v>39008</v>
      </c>
    </row>
    <row r="6" spans="2:6" ht="15.75" thickBot="1" x14ac:dyDescent="0.3">
      <c r="B6" s="2" t="s">
        <v>9</v>
      </c>
      <c r="C6" s="7">
        <v>120</v>
      </c>
      <c r="D6" s="7">
        <v>27911</v>
      </c>
      <c r="E6" s="7">
        <v>28862</v>
      </c>
      <c r="F6" s="5">
        <f t="shared" si="0"/>
        <v>56773</v>
      </c>
    </row>
    <row r="7" spans="2:6" ht="15.75" thickBot="1" x14ac:dyDescent="0.3">
      <c r="B7" s="2" t="s">
        <v>10</v>
      </c>
      <c r="C7" s="6">
        <v>106</v>
      </c>
      <c r="D7" s="6">
        <v>23074</v>
      </c>
      <c r="E7" s="6">
        <v>24586</v>
      </c>
      <c r="F7" s="5">
        <f t="shared" si="0"/>
        <v>47660</v>
      </c>
    </row>
    <row r="8" spans="2:6" ht="15.75" thickBot="1" x14ac:dyDescent="0.3">
      <c r="B8" s="2" t="s">
        <v>11</v>
      </c>
      <c r="C8" s="7">
        <v>121</v>
      </c>
      <c r="D8" s="7">
        <v>30838</v>
      </c>
      <c r="E8" s="7">
        <v>31783</v>
      </c>
      <c r="F8" s="5">
        <f t="shared" si="0"/>
        <v>62621</v>
      </c>
    </row>
    <row r="9" spans="2:6" ht="15.75" thickBot="1" x14ac:dyDescent="0.3">
      <c r="B9" s="2" t="s">
        <v>12</v>
      </c>
      <c r="C9" s="6">
        <v>101</v>
      </c>
      <c r="D9" s="6">
        <v>25448</v>
      </c>
      <c r="E9" s="6">
        <v>26955</v>
      </c>
      <c r="F9" s="5">
        <f t="shared" si="0"/>
        <v>52403</v>
      </c>
    </row>
    <row r="10" spans="2:6" ht="15.75" thickBot="1" x14ac:dyDescent="0.3">
      <c r="B10" s="2" t="s">
        <v>13</v>
      </c>
      <c r="C10" s="7">
        <v>60</v>
      </c>
      <c r="D10" s="7">
        <v>13368</v>
      </c>
      <c r="E10" s="7">
        <v>13805</v>
      </c>
      <c r="F10" s="5">
        <f t="shared" si="0"/>
        <v>27173</v>
      </c>
    </row>
    <row r="11" spans="2:6" ht="15.75" thickBot="1" x14ac:dyDescent="0.3">
      <c r="B11" s="2" t="s">
        <v>14</v>
      </c>
      <c r="C11" s="6">
        <v>84</v>
      </c>
      <c r="D11" s="6">
        <v>21754</v>
      </c>
      <c r="E11" s="6">
        <v>23437</v>
      </c>
      <c r="F11" s="5">
        <f t="shared" si="0"/>
        <v>45191</v>
      </c>
    </row>
    <row r="12" spans="2:6" ht="15.75" thickBot="1" x14ac:dyDescent="0.3">
      <c r="B12" s="2" t="s">
        <v>15</v>
      </c>
      <c r="C12" s="7">
        <v>167</v>
      </c>
      <c r="D12" s="7">
        <v>39357</v>
      </c>
      <c r="E12" s="7">
        <v>40056</v>
      </c>
      <c r="F12" s="5">
        <f t="shared" si="0"/>
        <v>79413</v>
      </c>
    </row>
    <row r="13" spans="2:6" ht="15.75" thickBot="1" x14ac:dyDescent="0.3">
      <c r="B13" s="2" t="s">
        <v>16</v>
      </c>
      <c r="C13" s="6">
        <v>92</v>
      </c>
      <c r="D13" s="6">
        <v>19258</v>
      </c>
      <c r="E13" s="6">
        <v>20299</v>
      </c>
      <c r="F13" s="5">
        <f t="shared" si="0"/>
        <v>39557</v>
      </c>
    </row>
    <row r="14" spans="2:6" ht="15.75" thickBot="1" x14ac:dyDescent="0.3">
      <c r="B14" s="2" t="s">
        <v>17</v>
      </c>
      <c r="C14" s="7">
        <v>47</v>
      </c>
      <c r="D14" s="7">
        <v>10998</v>
      </c>
      <c r="E14" s="7">
        <v>10900</v>
      </c>
      <c r="F14" s="5">
        <f t="shared" si="0"/>
        <v>21898</v>
      </c>
    </row>
    <row r="15" spans="2:6" ht="15.75" thickBot="1" x14ac:dyDescent="0.3">
      <c r="B15" s="2" t="s">
        <v>18</v>
      </c>
      <c r="C15" s="6">
        <v>152</v>
      </c>
      <c r="D15" s="6">
        <v>32115</v>
      </c>
      <c r="E15" s="6">
        <v>31807</v>
      </c>
      <c r="F15" s="5">
        <f t="shared" si="0"/>
        <v>63922</v>
      </c>
    </row>
    <row r="16" spans="2:6" ht="15.75" thickBot="1" x14ac:dyDescent="0.3">
      <c r="B16" s="2" t="s">
        <v>19</v>
      </c>
      <c r="C16" s="7">
        <v>102</v>
      </c>
      <c r="D16" s="7">
        <v>25393</v>
      </c>
      <c r="E16" s="7">
        <v>25315</v>
      </c>
      <c r="F16" s="5">
        <f t="shared" si="0"/>
        <v>50708</v>
      </c>
    </row>
    <row r="17" spans="2:6" ht="15.75" thickBot="1" x14ac:dyDescent="0.3">
      <c r="B17" s="2" t="s">
        <v>20</v>
      </c>
      <c r="C17" s="6">
        <v>110</v>
      </c>
      <c r="D17" s="6">
        <v>30336</v>
      </c>
      <c r="E17" s="6">
        <v>30874</v>
      </c>
      <c r="F17" s="5">
        <f t="shared" si="0"/>
        <v>61210</v>
      </c>
    </row>
    <row r="18" spans="2:6" ht="15.75" thickBot="1" x14ac:dyDescent="0.3">
      <c r="B18" s="2" t="s">
        <v>21</v>
      </c>
      <c r="C18" s="7">
        <v>51</v>
      </c>
      <c r="D18" s="7">
        <v>10415</v>
      </c>
      <c r="E18" s="7">
        <v>10910</v>
      </c>
      <c r="F18" s="5">
        <f t="shared" si="0"/>
        <v>21325</v>
      </c>
    </row>
    <row r="19" spans="2:6" ht="15.75" thickBot="1" x14ac:dyDescent="0.3">
      <c r="B19" s="2" t="s">
        <v>22</v>
      </c>
      <c r="C19" s="6">
        <v>68</v>
      </c>
      <c r="D19" s="6">
        <v>16915</v>
      </c>
      <c r="E19" s="6">
        <v>16954</v>
      </c>
      <c r="F19" s="5">
        <f t="shared" si="0"/>
        <v>33869</v>
      </c>
    </row>
    <row r="20" spans="2:6" ht="15.75" thickBot="1" x14ac:dyDescent="0.3">
      <c r="B20" s="2" t="s">
        <v>23</v>
      </c>
      <c r="C20" s="7">
        <v>94</v>
      </c>
      <c r="D20" s="7">
        <v>22770</v>
      </c>
      <c r="E20" s="7">
        <v>24357</v>
      </c>
      <c r="F20" s="5">
        <f t="shared" si="0"/>
        <v>47127</v>
      </c>
    </row>
    <row r="21" spans="2:6" ht="15.75" thickBot="1" x14ac:dyDescent="0.3">
      <c r="B21" s="2" t="s">
        <v>24</v>
      </c>
      <c r="C21" s="6">
        <v>136</v>
      </c>
      <c r="D21" s="6">
        <v>29871</v>
      </c>
      <c r="E21" s="6">
        <v>31018</v>
      </c>
      <c r="F21" s="5">
        <f t="shared" si="0"/>
        <v>60889</v>
      </c>
    </row>
    <row r="22" spans="2:6" ht="15.75" thickBot="1" x14ac:dyDescent="0.3">
      <c r="B22" s="2" t="s">
        <v>25</v>
      </c>
      <c r="C22" s="7">
        <v>36</v>
      </c>
      <c r="D22" s="7">
        <v>7043</v>
      </c>
      <c r="E22" s="7">
        <v>7160</v>
      </c>
      <c r="F22" s="5">
        <f t="shared" si="0"/>
        <v>14203</v>
      </c>
    </row>
    <row r="23" spans="2:6" ht="15.75" thickBot="1" x14ac:dyDescent="0.3">
      <c r="B23" s="2" t="s">
        <v>26</v>
      </c>
      <c r="C23" s="6">
        <v>78</v>
      </c>
      <c r="D23" s="6">
        <v>20963</v>
      </c>
      <c r="E23" s="6">
        <v>20731</v>
      </c>
      <c r="F23" s="5">
        <f t="shared" si="0"/>
        <v>41694</v>
      </c>
    </row>
    <row r="24" spans="2:6" ht="15.75" thickBot="1" x14ac:dyDescent="0.3">
      <c r="B24" s="2" t="s">
        <v>27</v>
      </c>
      <c r="C24" s="7">
        <v>72</v>
      </c>
      <c r="D24" s="7">
        <v>15884</v>
      </c>
      <c r="E24" s="7">
        <v>16425</v>
      </c>
      <c r="F24" s="5">
        <f t="shared" si="0"/>
        <v>32309</v>
      </c>
    </row>
    <row r="25" spans="2:6" ht="15.75" thickBot="1" x14ac:dyDescent="0.3">
      <c r="B25" s="2" t="s">
        <v>28</v>
      </c>
      <c r="C25" s="8">
        <v>85</v>
      </c>
      <c r="D25" s="8">
        <v>20588</v>
      </c>
      <c r="E25" s="8">
        <v>21694</v>
      </c>
      <c r="F25" s="5">
        <f t="shared" si="0"/>
        <v>42282</v>
      </c>
    </row>
    <row r="26" spans="2:6" x14ac:dyDescent="0.25">
      <c r="C26" s="4">
        <f>SUM(C2:C25)</f>
        <v>2380</v>
      </c>
      <c r="D26" s="4">
        <f t="shared" ref="D26:F26" si="1">SUM(D2:D25)</f>
        <v>567516</v>
      </c>
      <c r="E26" s="4">
        <f t="shared" si="1"/>
        <v>583986</v>
      </c>
      <c r="F26" s="4">
        <f t="shared" si="1"/>
        <v>1151502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abSelected="1" workbookViewId="0">
      <selection activeCell="J15" sqref="J15"/>
    </sheetView>
  </sheetViews>
  <sheetFormatPr defaultRowHeight="15" x14ac:dyDescent="0.25"/>
  <cols>
    <col min="1" max="1" width="6.5703125" style="1" customWidth="1"/>
    <col min="2" max="2" width="15.5703125" customWidth="1"/>
    <col min="3" max="3" width="16.85546875" style="1" customWidth="1"/>
    <col min="4" max="4" width="21.7109375" customWidth="1"/>
    <col min="5" max="5" width="9.140625" style="1"/>
  </cols>
  <sheetData>
    <row r="1" spans="1:5" x14ac:dyDescent="0.25">
      <c r="A1" s="112" t="s">
        <v>92</v>
      </c>
      <c r="B1" s="112"/>
      <c r="C1" s="112"/>
      <c r="D1" s="112"/>
      <c r="E1" s="112"/>
    </row>
    <row r="2" spans="1:5" ht="15.75" customHeight="1" x14ac:dyDescent="0.25">
      <c r="A2" s="112" t="s">
        <v>66</v>
      </c>
      <c r="B2" s="112"/>
      <c r="C2" s="112"/>
      <c r="D2" s="112"/>
      <c r="E2" s="112"/>
    </row>
    <row r="3" spans="1:5" ht="15.75" customHeight="1" x14ac:dyDescent="0.25">
      <c r="A3" s="112" t="s">
        <v>67</v>
      </c>
      <c r="B3" s="112"/>
      <c r="C3" s="112"/>
      <c r="D3" s="112"/>
      <c r="E3" s="112"/>
    </row>
    <row r="4" spans="1:5" ht="15.75" customHeight="1" x14ac:dyDescent="0.25">
      <c r="A4" s="113" t="s">
        <v>31</v>
      </c>
      <c r="B4" s="113" t="s">
        <v>44</v>
      </c>
      <c r="C4" s="113" t="s">
        <v>390</v>
      </c>
      <c r="D4" s="113" t="s">
        <v>71</v>
      </c>
      <c r="E4" s="113" t="s">
        <v>387</v>
      </c>
    </row>
    <row r="5" spans="1:5" ht="15" customHeight="1" x14ac:dyDescent="0.25">
      <c r="A5" s="113"/>
      <c r="B5" s="113" t="s">
        <v>44</v>
      </c>
      <c r="C5" s="113"/>
      <c r="D5" s="113"/>
      <c r="E5" s="113"/>
    </row>
    <row r="6" spans="1:5" x14ac:dyDescent="0.25">
      <c r="A6" s="108">
        <v>1</v>
      </c>
      <c r="B6" s="114" t="s">
        <v>5</v>
      </c>
      <c r="C6" s="108">
        <v>6</v>
      </c>
      <c r="D6" s="109"/>
      <c r="E6" s="108"/>
    </row>
    <row r="7" spans="1:5" x14ac:dyDescent="0.25">
      <c r="A7" s="108"/>
      <c r="B7" s="114"/>
      <c r="C7" s="108"/>
      <c r="D7" s="109" t="s">
        <v>56</v>
      </c>
      <c r="E7" s="108">
        <v>3</v>
      </c>
    </row>
    <row r="8" spans="1:5" x14ac:dyDescent="0.25">
      <c r="A8" s="108"/>
      <c r="B8" s="114"/>
      <c r="C8" s="108"/>
      <c r="D8" s="109" t="s">
        <v>55</v>
      </c>
      <c r="E8" s="108">
        <v>2</v>
      </c>
    </row>
    <row r="9" spans="1:5" x14ac:dyDescent="0.25">
      <c r="A9" s="108"/>
      <c r="B9" s="114"/>
      <c r="C9" s="108"/>
      <c r="D9" s="109" t="s">
        <v>57</v>
      </c>
      <c r="E9" s="108">
        <v>3</v>
      </c>
    </row>
    <row r="10" spans="1:5" x14ac:dyDescent="0.25">
      <c r="A10" s="108"/>
      <c r="B10" s="114"/>
      <c r="C10" s="108"/>
      <c r="D10" s="109" t="s">
        <v>53</v>
      </c>
      <c r="E10" s="108">
        <v>6</v>
      </c>
    </row>
    <row r="11" spans="1:5" x14ac:dyDescent="0.25">
      <c r="A11" s="108"/>
      <c r="B11" s="114"/>
      <c r="C11" s="108"/>
      <c r="D11" s="109" t="s">
        <v>64</v>
      </c>
      <c r="E11" s="108">
        <v>1</v>
      </c>
    </row>
    <row r="12" spans="1:5" x14ac:dyDescent="0.25">
      <c r="A12" s="108"/>
      <c r="B12" s="114"/>
      <c r="C12" s="108"/>
      <c r="D12" s="109" t="s">
        <v>58</v>
      </c>
      <c r="E12" s="108">
        <v>11</v>
      </c>
    </row>
    <row r="13" spans="1:5" x14ac:dyDescent="0.25">
      <c r="A13" s="108">
        <v>2</v>
      </c>
      <c r="B13" s="114" t="s">
        <v>6</v>
      </c>
      <c r="C13" s="108">
        <v>6</v>
      </c>
      <c r="D13" s="109"/>
      <c r="E13" s="108"/>
    </row>
    <row r="14" spans="1:5" x14ac:dyDescent="0.25">
      <c r="A14" s="108"/>
      <c r="B14" s="114"/>
      <c r="C14" s="108"/>
      <c r="D14" s="109" t="s">
        <v>103</v>
      </c>
      <c r="E14" s="108">
        <v>3</v>
      </c>
    </row>
    <row r="15" spans="1:5" x14ac:dyDescent="0.25">
      <c r="A15" s="108"/>
      <c r="B15" s="114"/>
      <c r="C15" s="108"/>
      <c r="D15" s="109" t="s">
        <v>95</v>
      </c>
      <c r="E15" s="108">
        <v>1</v>
      </c>
    </row>
    <row r="16" spans="1:5" x14ac:dyDescent="0.25">
      <c r="A16" s="108"/>
      <c r="B16" s="114"/>
      <c r="C16" s="108"/>
      <c r="D16" s="109" t="s">
        <v>94</v>
      </c>
      <c r="E16" s="108">
        <v>9</v>
      </c>
    </row>
    <row r="17" spans="1:5" x14ac:dyDescent="0.25">
      <c r="A17" s="108"/>
      <c r="B17" s="114"/>
      <c r="C17" s="108"/>
      <c r="D17" s="109" t="s">
        <v>99</v>
      </c>
      <c r="E17" s="108">
        <v>6</v>
      </c>
    </row>
    <row r="18" spans="1:5" x14ac:dyDescent="0.25">
      <c r="A18" s="108"/>
      <c r="B18" s="114"/>
      <c r="C18" s="108"/>
      <c r="D18" s="109" t="s">
        <v>102</v>
      </c>
      <c r="E18" s="108">
        <v>2</v>
      </c>
    </row>
    <row r="19" spans="1:5" x14ac:dyDescent="0.25">
      <c r="A19" s="108"/>
      <c r="B19" s="114"/>
      <c r="C19" s="108"/>
      <c r="D19" s="109" t="s">
        <v>97</v>
      </c>
      <c r="E19" s="108">
        <v>3</v>
      </c>
    </row>
    <row r="20" spans="1:5" x14ac:dyDescent="0.25">
      <c r="A20" s="108">
        <v>3</v>
      </c>
      <c r="B20" s="114" t="s">
        <v>7</v>
      </c>
      <c r="C20" s="108">
        <v>9</v>
      </c>
      <c r="D20" s="109"/>
      <c r="E20" s="108"/>
    </row>
    <row r="21" spans="1:5" x14ac:dyDescent="0.25">
      <c r="A21" s="108"/>
      <c r="B21" s="114"/>
      <c r="C21" s="108"/>
      <c r="D21" s="109" t="s">
        <v>90</v>
      </c>
      <c r="E21" s="108">
        <v>2</v>
      </c>
    </row>
    <row r="22" spans="1:5" x14ac:dyDescent="0.25">
      <c r="A22" s="108"/>
      <c r="B22" s="114"/>
      <c r="C22" s="108"/>
      <c r="D22" s="109" t="s">
        <v>108</v>
      </c>
      <c r="E22" s="108">
        <v>9</v>
      </c>
    </row>
    <row r="23" spans="1:5" x14ac:dyDescent="0.25">
      <c r="A23" s="108"/>
      <c r="B23" s="114"/>
      <c r="C23" s="108"/>
      <c r="D23" s="109" t="s">
        <v>111</v>
      </c>
      <c r="E23" s="108">
        <v>4</v>
      </c>
    </row>
    <row r="24" spans="1:5" x14ac:dyDescent="0.25">
      <c r="A24" s="108"/>
      <c r="B24" s="114"/>
      <c r="C24" s="108"/>
      <c r="D24" s="109" t="s">
        <v>113</v>
      </c>
      <c r="E24" s="108">
        <v>2</v>
      </c>
    </row>
    <row r="25" spans="1:5" x14ac:dyDescent="0.25">
      <c r="A25" s="108"/>
      <c r="B25" s="114"/>
      <c r="C25" s="108"/>
      <c r="D25" s="109" t="s">
        <v>7</v>
      </c>
      <c r="E25" s="108">
        <v>7</v>
      </c>
    </row>
    <row r="26" spans="1:5" x14ac:dyDescent="0.25">
      <c r="A26" s="108"/>
      <c r="B26" s="114"/>
      <c r="C26" s="108"/>
      <c r="D26" s="109" t="s">
        <v>110</v>
      </c>
      <c r="E26" s="108">
        <v>12</v>
      </c>
    </row>
    <row r="27" spans="1:5" x14ac:dyDescent="0.25">
      <c r="A27" s="108"/>
      <c r="B27" s="114"/>
      <c r="C27" s="108"/>
      <c r="D27" s="109" t="s">
        <v>109</v>
      </c>
      <c r="E27" s="108">
        <v>2</v>
      </c>
    </row>
    <row r="28" spans="1:5" x14ac:dyDescent="0.25">
      <c r="A28" s="108"/>
      <c r="B28" s="114"/>
      <c r="C28" s="108"/>
      <c r="D28" s="109" t="s">
        <v>112</v>
      </c>
      <c r="E28" s="108">
        <v>3</v>
      </c>
    </row>
    <row r="29" spans="1:5" x14ac:dyDescent="0.25">
      <c r="A29" s="108"/>
      <c r="B29" s="114"/>
      <c r="C29" s="108"/>
      <c r="D29" s="109" t="s">
        <v>114</v>
      </c>
      <c r="E29" s="108">
        <v>5</v>
      </c>
    </row>
    <row r="30" spans="1:5" x14ac:dyDescent="0.25">
      <c r="A30" s="108">
        <v>4</v>
      </c>
      <c r="B30" s="114" t="s">
        <v>8</v>
      </c>
      <c r="C30" s="108">
        <v>4</v>
      </c>
      <c r="D30" s="109"/>
      <c r="E30" s="108"/>
    </row>
    <row r="31" spans="1:5" x14ac:dyDescent="0.25">
      <c r="A31" s="108"/>
      <c r="B31" s="114"/>
      <c r="C31" s="108"/>
      <c r="D31" s="109" t="s">
        <v>131</v>
      </c>
      <c r="E31" s="108">
        <v>2</v>
      </c>
    </row>
    <row r="32" spans="1:5" x14ac:dyDescent="0.25">
      <c r="A32" s="108"/>
      <c r="B32" s="114"/>
      <c r="C32" s="108"/>
      <c r="D32" s="109" t="s">
        <v>121</v>
      </c>
      <c r="E32" s="108">
        <v>3</v>
      </c>
    </row>
    <row r="33" spans="1:5" x14ac:dyDescent="0.25">
      <c r="A33" s="108"/>
      <c r="B33" s="114"/>
      <c r="C33" s="108"/>
      <c r="D33" s="109" t="s">
        <v>123</v>
      </c>
      <c r="E33" s="108">
        <v>1</v>
      </c>
    </row>
    <row r="34" spans="1:5" x14ac:dyDescent="0.25">
      <c r="A34" s="108"/>
      <c r="B34" s="114"/>
      <c r="C34" s="108"/>
      <c r="D34" s="109" t="s">
        <v>133</v>
      </c>
      <c r="E34" s="108">
        <v>2</v>
      </c>
    </row>
    <row r="35" spans="1:5" x14ac:dyDescent="0.25">
      <c r="A35" s="108">
        <v>5</v>
      </c>
      <c r="B35" s="114" t="s">
        <v>9</v>
      </c>
      <c r="C35" s="108">
        <v>6</v>
      </c>
      <c r="D35" s="109"/>
      <c r="E35" s="108"/>
    </row>
    <row r="36" spans="1:5" x14ac:dyDescent="0.25">
      <c r="A36" s="108"/>
      <c r="B36" s="114"/>
      <c r="C36" s="108"/>
      <c r="D36" s="109" t="s">
        <v>145</v>
      </c>
      <c r="E36" s="108">
        <v>8</v>
      </c>
    </row>
    <row r="37" spans="1:5" x14ac:dyDescent="0.25">
      <c r="A37" s="108"/>
      <c r="B37" s="114"/>
      <c r="C37" s="108"/>
      <c r="D37" s="109" t="s">
        <v>146</v>
      </c>
      <c r="E37" s="108">
        <v>2</v>
      </c>
    </row>
    <row r="38" spans="1:5" x14ac:dyDescent="0.25">
      <c r="A38" s="108"/>
      <c r="B38" s="114"/>
      <c r="C38" s="108"/>
      <c r="D38" s="109" t="s">
        <v>144</v>
      </c>
      <c r="E38" s="108">
        <v>2</v>
      </c>
    </row>
    <row r="39" spans="1:5" x14ac:dyDescent="0.25">
      <c r="A39" s="108"/>
      <c r="B39" s="114"/>
      <c r="C39" s="108"/>
      <c r="D39" s="109" t="s">
        <v>138</v>
      </c>
      <c r="E39" s="108">
        <v>1</v>
      </c>
    </row>
    <row r="40" spans="1:5" x14ac:dyDescent="0.25">
      <c r="A40" s="108"/>
      <c r="B40" s="114"/>
      <c r="C40" s="108"/>
      <c r="D40" s="109" t="s">
        <v>137</v>
      </c>
      <c r="E40" s="108">
        <v>2</v>
      </c>
    </row>
    <row r="41" spans="1:5" x14ac:dyDescent="0.25">
      <c r="A41" s="108"/>
      <c r="B41" s="114"/>
      <c r="C41" s="108"/>
      <c r="D41" s="109" t="s">
        <v>141</v>
      </c>
      <c r="E41" s="108">
        <v>5</v>
      </c>
    </row>
    <row r="42" spans="1:5" x14ac:dyDescent="0.25">
      <c r="A42" s="108">
        <v>6</v>
      </c>
      <c r="B42" s="114" t="s">
        <v>10</v>
      </c>
      <c r="C42" s="108">
        <v>5</v>
      </c>
      <c r="D42" s="109"/>
      <c r="E42" s="108"/>
    </row>
    <row r="43" spans="1:5" x14ac:dyDescent="0.25">
      <c r="A43" s="108"/>
      <c r="B43" s="114"/>
      <c r="C43" s="108"/>
      <c r="D43" s="109" t="s">
        <v>167</v>
      </c>
      <c r="E43" s="108">
        <v>1</v>
      </c>
    </row>
    <row r="44" spans="1:5" x14ac:dyDescent="0.25">
      <c r="A44" s="108"/>
      <c r="B44" s="114"/>
      <c r="C44" s="108"/>
      <c r="D44" s="109" t="s">
        <v>164</v>
      </c>
      <c r="E44" s="108">
        <v>2</v>
      </c>
    </row>
    <row r="45" spans="1:5" x14ac:dyDescent="0.25">
      <c r="A45" s="108"/>
      <c r="B45" s="114"/>
      <c r="C45" s="108"/>
      <c r="D45" s="109" t="s">
        <v>154</v>
      </c>
      <c r="E45" s="108">
        <v>2</v>
      </c>
    </row>
    <row r="46" spans="1:5" x14ac:dyDescent="0.25">
      <c r="A46" s="108"/>
      <c r="B46" s="114"/>
      <c r="C46" s="108"/>
      <c r="D46" s="109" t="s">
        <v>166</v>
      </c>
      <c r="E46" s="108">
        <v>3</v>
      </c>
    </row>
    <row r="47" spans="1:5" x14ac:dyDescent="0.25">
      <c r="A47" s="108"/>
      <c r="B47" s="114"/>
      <c r="C47" s="108"/>
      <c r="D47" s="109" t="s">
        <v>151</v>
      </c>
      <c r="E47" s="108">
        <v>4</v>
      </c>
    </row>
    <row r="48" spans="1:5" x14ac:dyDescent="0.25">
      <c r="A48" s="108">
        <v>7</v>
      </c>
      <c r="B48" s="114" t="s">
        <v>11</v>
      </c>
      <c r="C48" s="108">
        <v>6</v>
      </c>
      <c r="D48" s="109"/>
      <c r="E48" s="108"/>
    </row>
    <row r="49" spans="1:5" x14ac:dyDescent="0.25">
      <c r="A49" s="108"/>
      <c r="B49" s="114"/>
      <c r="C49" s="108"/>
      <c r="D49" s="109" t="s">
        <v>183</v>
      </c>
      <c r="E49" s="108">
        <v>2</v>
      </c>
    </row>
    <row r="50" spans="1:5" x14ac:dyDescent="0.25">
      <c r="A50" s="108"/>
      <c r="B50" s="114"/>
      <c r="C50" s="108"/>
      <c r="D50" s="109" t="s">
        <v>185</v>
      </c>
      <c r="E50" s="108">
        <v>1</v>
      </c>
    </row>
    <row r="51" spans="1:5" x14ac:dyDescent="0.25">
      <c r="A51" s="108"/>
      <c r="B51" s="114"/>
      <c r="C51" s="108"/>
      <c r="D51" s="109" t="s">
        <v>88</v>
      </c>
      <c r="E51" s="108">
        <v>4</v>
      </c>
    </row>
    <row r="52" spans="1:5" x14ac:dyDescent="0.25">
      <c r="A52" s="108"/>
      <c r="B52" s="114"/>
      <c r="C52" s="108"/>
      <c r="D52" s="109" t="s">
        <v>178</v>
      </c>
      <c r="E52" s="108">
        <v>1</v>
      </c>
    </row>
    <row r="53" spans="1:5" x14ac:dyDescent="0.25">
      <c r="A53" s="108"/>
      <c r="B53" s="114"/>
      <c r="C53" s="108"/>
      <c r="D53" s="109" t="s">
        <v>73</v>
      </c>
      <c r="E53" s="108">
        <v>2</v>
      </c>
    </row>
    <row r="54" spans="1:5" x14ac:dyDescent="0.25">
      <c r="A54" s="108"/>
      <c r="B54" s="114"/>
      <c r="C54" s="108"/>
      <c r="D54" s="109" t="s">
        <v>11</v>
      </c>
      <c r="E54" s="108">
        <v>2</v>
      </c>
    </row>
    <row r="55" spans="1:5" x14ac:dyDescent="0.25">
      <c r="A55" s="108">
        <v>8</v>
      </c>
      <c r="B55" s="114" t="s">
        <v>12</v>
      </c>
      <c r="C55" s="108">
        <v>5</v>
      </c>
      <c r="D55" s="109"/>
      <c r="E55" s="108"/>
    </row>
    <row r="56" spans="1:5" x14ac:dyDescent="0.25">
      <c r="A56" s="108"/>
      <c r="B56" s="114"/>
      <c r="C56" s="108"/>
      <c r="D56" s="109" t="s">
        <v>203</v>
      </c>
      <c r="E56" s="108">
        <v>5</v>
      </c>
    </row>
    <row r="57" spans="1:5" x14ac:dyDescent="0.25">
      <c r="A57" s="108"/>
      <c r="B57" s="114"/>
      <c r="C57" s="108"/>
      <c r="D57" s="109" t="s">
        <v>199</v>
      </c>
      <c r="E57" s="108">
        <v>9</v>
      </c>
    </row>
    <row r="58" spans="1:5" x14ac:dyDescent="0.25">
      <c r="A58" s="108"/>
      <c r="B58" s="114"/>
      <c r="C58" s="108"/>
      <c r="D58" s="109" t="s">
        <v>195</v>
      </c>
      <c r="E58" s="108">
        <v>5</v>
      </c>
    </row>
    <row r="59" spans="1:5" x14ac:dyDescent="0.25">
      <c r="A59" s="108"/>
      <c r="B59" s="114"/>
      <c r="C59" s="108"/>
      <c r="D59" s="109" t="s">
        <v>200</v>
      </c>
      <c r="E59" s="108">
        <v>2</v>
      </c>
    </row>
    <row r="60" spans="1:5" x14ac:dyDescent="0.25">
      <c r="A60" s="108"/>
      <c r="B60" s="114"/>
      <c r="C60" s="108"/>
      <c r="D60" s="109" t="s">
        <v>196</v>
      </c>
      <c r="E60" s="108">
        <v>7</v>
      </c>
    </row>
    <row r="61" spans="1:5" x14ac:dyDescent="0.25">
      <c r="A61" s="108">
        <v>9</v>
      </c>
      <c r="B61" s="114" t="s">
        <v>13</v>
      </c>
      <c r="C61" s="108">
        <v>3</v>
      </c>
      <c r="D61" s="109"/>
      <c r="E61" s="108"/>
    </row>
    <row r="62" spans="1:5" x14ac:dyDescent="0.25">
      <c r="A62" s="108"/>
      <c r="B62" s="114"/>
      <c r="C62" s="108"/>
      <c r="D62" s="109" t="s">
        <v>211</v>
      </c>
      <c r="E62" s="108">
        <v>2</v>
      </c>
    </row>
    <row r="63" spans="1:5" x14ac:dyDescent="0.25">
      <c r="A63" s="108"/>
      <c r="B63" s="114"/>
      <c r="C63" s="108"/>
      <c r="D63" s="109" t="s">
        <v>204</v>
      </c>
      <c r="E63" s="108">
        <v>1</v>
      </c>
    </row>
    <row r="64" spans="1:5" x14ac:dyDescent="0.25">
      <c r="A64" s="108"/>
      <c r="B64" s="114"/>
      <c r="C64" s="108"/>
      <c r="D64" s="109" t="s">
        <v>207</v>
      </c>
      <c r="E64" s="108">
        <v>3</v>
      </c>
    </row>
    <row r="65" spans="1:5" x14ac:dyDescent="0.25">
      <c r="A65" s="108">
        <v>10</v>
      </c>
      <c r="B65" s="114" t="s">
        <v>14</v>
      </c>
      <c r="C65" s="108">
        <v>4</v>
      </c>
      <c r="D65" s="109"/>
      <c r="E65" s="108"/>
    </row>
    <row r="66" spans="1:5" x14ac:dyDescent="0.25">
      <c r="A66" s="108"/>
      <c r="B66" s="114"/>
      <c r="C66" s="108"/>
      <c r="D66" s="109" t="s">
        <v>224</v>
      </c>
      <c r="E66" s="108">
        <v>5</v>
      </c>
    </row>
    <row r="67" spans="1:5" x14ac:dyDescent="0.25">
      <c r="A67" s="108"/>
      <c r="B67" s="114"/>
      <c r="C67" s="108"/>
      <c r="D67" s="109" t="s">
        <v>218</v>
      </c>
      <c r="E67" s="108">
        <v>1</v>
      </c>
    </row>
    <row r="68" spans="1:5" x14ac:dyDescent="0.25">
      <c r="A68" s="108"/>
      <c r="B68" s="114"/>
      <c r="C68" s="108"/>
      <c r="D68" s="109" t="s">
        <v>225</v>
      </c>
      <c r="E68" s="108">
        <v>2</v>
      </c>
    </row>
    <row r="69" spans="1:5" x14ac:dyDescent="0.25">
      <c r="A69" s="108"/>
      <c r="B69" s="114"/>
      <c r="C69" s="108"/>
      <c r="D69" s="109" t="s">
        <v>220</v>
      </c>
      <c r="E69" s="108">
        <v>1</v>
      </c>
    </row>
    <row r="70" spans="1:5" x14ac:dyDescent="0.25">
      <c r="A70" s="108">
        <v>11</v>
      </c>
      <c r="B70" s="114" t="s">
        <v>15</v>
      </c>
      <c r="C70" s="108">
        <v>8</v>
      </c>
      <c r="D70" s="109"/>
      <c r="E70" s="108"/>
    </row>
    <row r="71" spans="1:5" x14ac:dyDescent="0.25">
      <c r="A71" s="108"/>
      <c r="B71" s="114"/>
      <c r="C71" s="108"/>
      <c r="D71" s="109" t="s">
        <v>240</v>
      </c>
      <c r="E71" s="108">
        <v>5</v>
      </c>
    </row>
    <row r="72" spans="1:5" x14ac:dyDescent="0.25">
      <c r="A72" s="108"/>
      <c r="B72" s="114"/>
      <c r="C72" s="108"/>
      <c r="D72" s="109" t="s">
        <v>238</v>
      </c>
      <c r="E72" s="108">
        <v>11</v>
      </c>
    </row>
    <row r="73" spans="1:5" x14ac:dyDescent="0.25">
      <c r="A73" s="108"/>
      <c r="B73" s="114"/>
      <c r="C73" s="108"/>
      <c r="D73" s="109" t="s">
        <v>233</v>
      </c>
      <c r="E73" s="108">
        <v>5</v>
      </c>
    </row>
    <row r="74" spans="1:5" x14ac:dyDescent="0.25">
      <c r="A74" s="108"/>
      <c r="B74" s="114"/>
      <c r="C74" s="108"/>
      <c r="D74" s="109" t="s">
        <v>234</v>
      </c>
      <c r="E74" s="108">
        <v>3</v>
      </c>
    </row>
    <row r="75" spans="1:5" x14ac:dyDescent="0.25">
      <c r="A75" s="108"/>
      <c r="B75" s="114"/>
      <c r="C75" s="108"/>
      <c r="D75" s="109" t="s">
        <v>236</v>
      </c>
      <c r="E75" s="108">
        <v>1</v>
      </c>
    </row>
    <row r="76" spans="1:5" x14ac:dyDescent="0.25">
      <c r="A76" s="108"/>
      <c r="B76" s="114"/>
      <c r="C76" s="108"/>
      <c r="D76" s="109" t="s">
        <v>235</v>
      </c>
      <c r="E76" s="108">
        <v>3</v>
      </c>
    </row>
    <row r="77" spans="1:5" x14ac:dyDescent="0.25">
      <c r="A77" s="108"/>
      <c r="B77" s="114"/>
      <c r="C77" s="108"/>
      <c r="D77" s="109" t="s">
        <v>231</v>
      </c>
      <c r="E77" s="108">
        <v>4</v>
      </c>
    </row>
    <row r="78" spans="1:5" x14ac:dyDescent="0.25">
      <c r="A78" s="108"/>
      <c r="B78" s="114"/>
      <c r="C78" s="108"/>
      <c r="D78" s="109" t="s">
        <v>237</v>
      </c>
      <c r="E78" s="108">
        <v>1</v>
      </c>
    </row>
    <row r="79" spans="1:5" x14ac:dyDescent="0.25">
      <c r="A79" s="108">
        <v>12</v>
      </c>
      <c r="B79" s="114" t="s">
        <v>16</v>
      </c>
      <c r="C79" s="108">
        <v>5</v>
      </c>
      <c r="D79" s="109"/>
      <c r="E79" s="108"/>
    </row>
    <row r="80" spans="1:5" x14ac:dyDescent="0.25">
      <c r="A80" s="108"/>
      <c r="B80" s="114"/>
      <c r="C80" s="108"/>
      <c r="D80" s="109" t="s">
        <v>249</v>
      </c>
      <c r="E80" s="108">
        <v>2</v>
      </c>
    </row>
    <row r="81" spans="1:5" x14ac:dyDescent="0.25">
      <c r="A81" s="108"/>
      <c r="B81" s="114"/>
      <c r="C81" s="108"/>
      <c r="D81" s="109" t="s">
        <v>256</v>
      </c>
      <c r="E81" s="108">
        <v>2</v>
      </c>
    </row>
    <row r="82" spans="1:5" x14ac:dyDescent="0.25">
      <c r="A82" s="108"/>
      <c r="B82" s="114"/>
      <c r="C82" s="108"/>
      <c r="D82" s="109" t="s">
        <v>252</v>
      </c>
      <c r="E82" s="108">
        <v>2</v>
      </c>
    </row>
    <row r="83" spans="1:5" x14ac:dyDescent="0.25">
      <c r="A83" s="108"/>
      <c r="B83" s="114"/>
      <c r="C83" s="108"/>
      <c r="D83" s="109" t="s">
        <v>248</v>
      </c>
      <c r="E83" s="108">
        <v>1</v>
      </c>
    </row>
    <row r="84" spans="1:5" x14ac:dyDescent="0.25">
      <c r="A84" s="108"/>
      <c r="B84" s="114"/>
      <c r="C84" s="108"/>
      <c r="D84" s="109" t="s">
        <v>16</v>
      </c>
      <c r="E84" s="108">
        <v>7</v>
      </c>
    </row>
    <row r="85" spans="1:5" x14ac:dyDescent="0.25">
      <c r="A85" s="108">
        <v>13</v>
      </c>
      <c r="B85" s="114" t="s">
        <v>17</v>
      </c>
      <c r="C85" s="108">
        <v>2</v>
      </c>
      <c r="D85" s="109"/>
      <c r="E85" s="108"/>
    </row>
    <row r="86" spans="1:5" x14ac:dyDescent="0.25">
      <c r="A86" s="108"/>
      <c r="B86" s="114"/>
      <c r="C86" s="108"/>
      <c r="D86" s="109" t="s">
        <v>258</v>
      </c>
      <c r="E86" s="108">
        <v>1</v>
      </c>
    </row>
    <row r="87" spans="1:5" x14ac:dyDescent="0.25">
      <c r="A87" s="108"/>
      <c r="B87" s="114"/>
      <c r="C87" s="108"/>
      <c r="D87" s="109" t="s">
        <v>388</v>
      </c>
      <c r="E87" s="108">
        <v>2</v>
      </c>
    </row>
    <row r="88" spans="1:5" x14ac:dyDescent="0.25">
      <c r="A88" s="108">
        <v>14</v>
      </c>
      <c r="B88" s="114" t="s">
        <v>18</v>
      </c>
      <c r="C88" s="108">
        <v>8</v>
      </c>
      <c r="D88" s="109"/>
      <c r="E88" s="108"/>
    </row>
    <row r="89" spans="1:5" x14ac:dyDescent="0.25">
      <c r="A89" s="108"/>
      <c r="B89" s="114"/>
      <c r="C89" s="108"/>
      <c r="D89" s="109" t="s">
        <v>275</v>
      </c>
      <c r="E89" s="108">
        <v>4</v>
      </c>
    </row>
    <row r="90" spans="1:5" x14ac:dyDescent="0.25">
      <c r="A90" s="108"/>
      <c r="B90" s="114"/>
      <c r="C90" s="108"/>
      <c r="D90" s="109" t="s">
        <v>267</v>
      </c>
      <c r="E90" s="108">
        <v>9</v>
      </c>
    </row>
    <row r="91" spans="1:5" x14ac:dyDescent="0.25">
      <c r="A91" s="108"/>
      <c r="B91" s="114"/>
      <c r="C91" s="108"/>
      <c r="D91" s="109" t="s">
        <v>266</v>
      </c>
      <c r="E91" s="108">
        <v>4</v>
      </c>
    </row>
    <row r="92" spans="1:5" x14ac:dyDescent="0.25">
      <c r="A92" s="108"/>
      <c r="B92" s="114"/>
      <c r="C92" s="108"/>
      <c r="D92" s="109" t="s">
        <v>273</v>
      </c>
      <c r="E92" s="108">
        <v>1</v>
      </c>
    </row>
    <row r="93" spans="1:5" x14ac:dyDescent="0.25">
      <c r="A93" s="108"/>
      <c r="B93" s="114"/>
      <c r="C93" s="108"/>
      <c r="D93" s="109" t="s">
        <v>277</v>
      </c>
      <c r="E93" s="108">
        <v>5</v>
      </c>
    </row>
    <row r="94" spans="1:5" x14ac:dyDescent="0.25">
      <c r="A94" s="108"/>
      <c r="B94" s="114"/>
      <c r="C94" s="108"/>
      <c r="D94" s="109" t="s">
        <v>272</v>
      </c>
      <c r="E94" s="108">
        <v>3</v>
      </c>
    </row>
    <row r="95" spans="1:5" x14ac:dyDescent="0.25">
      <c r="A95" s="108"/>
      <c r="B95" s="114"/>
      <c r="C95" s="108"/>
      <c r="D95" s="109" t="s">
        <v>270</v>
      </c>
      <c r="E95" s="108">
        <v>5</v>
      </c>
    </row>
    <row r="96" spans="1:5" x14ac:dyDescent="0.25">
      <c r="A96" s="108"/>
      <c r="B96" s="114"/>
      <c r="C96" s="108"/>
      <c r="D96" s="109" t="s">
        <v>271</v>
      </c>
      <c r="E96" s="108">
        <v>9</v>
      </c>
    </row>
    <row r="97" spans="1:5" x14ac:dyDescent="0.25">
      <c r="A97" s="108">
        <v>15</v>
      </c>
      <c r="B97" s="114" t="s">
        <v>19</v>
      </c>
      <c r="C97" s="108">
        <v>5</v>
      </c>
      <c r="D97" s="109"/>
      <c r="E97" s="108"/>
    </row>
    <row r="98" spans="1:5" x14ac:dyDescent="0.25">
      <c r="A98" s="108"/>
      <c r="B98" s="114"/>
      <c r="C98" s="108"/>
      <c r="D98" s="109" t="s">
        <v>280</v>
      </c>
      <c r="E98" s="108">
        <v>2</v>
      </c>
    </row>
    <row r="99" spans="1:5" x14ac:dyDescent="0.25">
      <c r="A99" s="108"/>
      <c r="B99" s="114"/>
      <c r="C99" s="108"/>
      <c r="D99" s="109" t="s">
        <v>279</v>
      </c>
      <c r="E99" s="108">
        <v>3</v>
      </c>
    </row>
    <row r="100" spans="1:5" x14ac:dyDescent="0.25">
      <c r="A100" s="108"/>
      <c r="B100" s="114"/>
      <c r="C100" s="108"/>
      <c r="D100" s="109" t="s">
        <v>288</v>
      </c>
      <c r="E100" s="108">
        <v>2</v>
      </c>
    </row>
    <row r="101" spans="1:5" x14ac:dyDescent="0.25">
      <c r="A101" s="108"/>
      <c r="B101" s="114"/>
      <c r="C101" s="108"/>
      <c r="D101" s="109" t="s">
        <v>284</v>
      </c>
      <c r="E101" s="108">
        <v>9</v>
      </c>
    </row>
    <row r="102" spans="1:5" x14ac:dyDescent="0.25">
      <c r="A102" s="108"/>
      <c r="B102" s="114"/>
      <c r="C102" s="108"/>
      <c r="D102" s="109" t="s">
        <v>278</v>
      </c>
      <c r="E102" s="108">
        <v>1</v>
      </c>
    </row>
    <row r="103" spans="1:5" x14ac:dyDescent="0.25">
      <c r="A103" s="108">
        <v>16</v>
      </c>
      <c r="B103" s="114" t="s">
        <v>20</v>
      </c>
      <c r="C103" s="108">
        <v>6</v>
      </c>
      <c r="D103" s="109"/>
      <c r="E103" s="108"/>
    </row>
    <row r="104" spans="1:5" x14ac:dyDescent="0.25">
      <c r="A104" s="108"/>
      <c r="B104" s="114"/>
      <c r="C104" s="108"/>
      <c r="D104" s="109" t="s">
        <v>295</v>
      </c>
      <c r="E104" s="108">
        <v>3</v>
      </c>
    </row>
    <row r="105" spans="1:5" x14ac:dyDescent="0.25">
      <c r="A105" s="108"/>
      <c r="B105" s="114"/>
      <c r="C105" s="108"/>
      <c r="D105" s="109" t="s">
        <v>292</v>
      </c>
      <c r="E105" s="108">
        <v>2</v>
      </c>
    </row>
    <row r="106" spans="1:5" x14ac:dyDescent="0.25">
      <c r="A106" s="108"/>
      <c r="B106" s="114"/>
      <c r="C106" s="108"/>
      <c r="D106" s="109" t="s">
        <v>239</v>
      </c>
      <c r="E106" s="108">
        <v>2</v>
      </c>
    </row>
    <row r="107" spans="1:5" x14ac:dyDescent="0.25">
      <c r="A107" s="108"/>
      <c r="B107" s="114"/>
      <c r="C107" s="108"/>
      <c r="D107" s="109" t="s">
        <v>297</v>
      </c>
      <c r="E107" s="108">
        <v>6</v>
      </c>
    </row>
    <row r="108" spans="1:5" x14ac:dyDescent="0.25">
      <c r="A108" s="108"/>
      <c r="B108" s="114"/>
      <c r="C108" s="108"/>
      <c r="D108" s="109" t="s">
        <v>296</v>
      </c>
      <c r="E108" s="108">
        <v>3</v>
      </c>
    </row>
    <row r="109" spans="1:5" x14ac:dyDescent="0.25">
      <c r="A109" s="108"/>
      <c r="B109" s="114"/>
      <c r="C109" s="108"/>
      <c r="D109" s="109" t="s">
        <v>289</v>
      </c>
      <c r="E109" s="108">
        <v>2</v>
      </c>
    </row>
    <row r="110" spans="1:5" x14ac:dyDescent="0.25">
      <c r="A110" s="108">
        <v>17</v>
      </c>
      <c r="B110" s="114" t="s">
        <v>21</v>
      </c>
      <c r="C110" s="108">
        <v>3</v>
      </c>
      <c r="D110" s="109"/>
      <c r="E110" s="108"/>
    </row>
    <row r="111" spans="1:5" x14ac:dyDescent="0.25">
      <c r="A111" s="108"/>
      <c r="B111" s="114"/>
      <c r="C111" s="108"/>
      <c r="D111" s="109" t="s">
        <v>301</v>
      </c>
      <c r="E111" s="108">
        <v>5</v>
      </c>
    </row>
    <row r="112" spans="1:5" x14ac:dyDescent="0.25">
      <c r="A112" s="108"/>
      <c r="B112" s="114"/>
      <c r="C112" s="108"/>
      <c r="D112" s="109" t="s">
        <v>21</v>
      </c>
      <c r="E112" s="108">
        <v>2</v>
      </c>
    </row>
    <row r="113" spans="1:5" x14ac:dyDescent="0.25">
      <c r="A113" s="108"/>
      <c r="B113" s="114"/>
      <c r="C113" s="108"/>
      <c r="D113" s="109" t="s">
        <v>78</v>
      </c>
      <c r="E113" s="108">
        <v>2</v>
      </c>
    </row>
    <row r="114" spans="1:5" x14ac:dyDescent="0.25">
      <c r="A114" s="108">
        <v>18</v>
      </c>
      <c r="B114" s="114" t="s">
        <v>22</v>
      </c>
      <c r="C114" s="108">
        <v>3</v>
      </c>
      <c r="D114" s="109"/>
      <c r="E114" s="108"/>
    </row>
    <row r="115" spans="1:5" x14ac:dyDescent="0.25">
      <c r="A115" s="108"/>
      <c r="B115" s="114"/>
      <c r="C115" s="108"/>
      <c r="D115" s="109" t="s">
        <v>318</v>
      </c>
      <c r="E115" s="108">
        <v>1</v>
      </c>
    </row>
    <row r="116" spans="1:5" x14ac:dyDescent="0.25">
      <c r="A116" s="108"/>
      <c r="B116" s="114"/>
      <c r="C116" s="108"/>
      <c r="D116" s="109" t="s">
        <v>312</v>
      </c>
      <c r="E116" s="108">
        <v>2</v>
      </c>
    </row>
    <row r="117" spans="1:5" x14ac:dyDescent="0.25">
      <c r="A117" s="108"/>
      <c r="B117" s="114"/>
      <c r="C117" s="108"/>
      <c r="D117" s="109" t="s">
        <v>317</v>
      </c>
      <c r="E117" s="108">
        <v>3</v>
      </c>
    </row>
    <row r="118" spans="1:5" x14ac:dyDescent="0.25">
      <c r="A118" s="108">
        <v>19</v>
      </c>
      <c r="B118" s="114" t="s">
        <v>23</v>
      </c>
      <c r="C118" s="108">
        <v>5</v>
      </c>
      <c r="D118" s="109"/>
      <c r="E118" s="108"/>
    </row>
    <row r="119" spans="1:5" x14ac:dyDescent="0.25">
      <c r="A119" s="108"/>
      <c r="B119" s="114"/>
      <c r="C119" s="108"/>
      <c r="D119" s="109" t="s">
        <v>23</v>
      </c>
      <c r="E119" s="108">
        <v>5</v>
      </c>
    </row>
    <row r="120" spans="1:5" x14ac:dyDescent="0.25">
      <c r="A120" s="108"/>
      <c r="B120" s="114"/>
      <c r="C120" s="108"/>
      <c r="D120" s="109" t="s">
        <v>389</v>
      </c>
      <c r="E120" s="108">
        <v>3</v>
      </c>
    </row>
    <row r="121" spans="1:5" x14ac:dyDescent="0.25">
      <c r="A121" s="108"/>
      <c r="B121" s="114"/>
      <c r="C121" s="108"/>
      <c r="D121" s="109" t="s">
        <v>325</v>
      </c>
      <c r="E121" s="108">
        <v>2</v>
      </c>
    </row>
    <row r="122" spans="1:5" x14ac:dyDescent="0.25">
      <c r="A122" s="108"/>
      <c r="B122" s="114"/>
      <c r="C122" s="108"/>
      <c r="D122" s="109" t="s">
        <v>320</v>
      </c>
      <c r="E122" s="108">
        <v>1</v>
      </c>
    </row>
    <row r="123" spans="1:5" x14ac:dyDescent="0.25">
      <c r="A123" s="108"/>
      <c r="B123" s="114"/>
      <c r="C123" s="108"/>
      <c r="D123" s="109" t="s">
        <v>324</v>
      </c>
      <c r="E123" s="108">
        <v>3</v>
      </c>
    </row>
    <row r="124" spans="1:5" x14ac:dyDescent="0.25">
      <c r="A124" s="108">
        <v>20</v>
      </c>
      <c r="B124" s="114" t="s">
        <v>24</v>
      </c>
      <c r="C124" s="108">
        <v>7</v>
      </c>
      <c r="D124" s="109"/>
      <c r="E124" s="108"/>
    </row>
    <row r="125" spans="1:5" x14ac:dyDescent="0.25">
      <c r="A125" s="108"/>
      <c r="B125" s="114"/>
      <c r="C125" s="108"/>
      <c r="D125" s="109" t="s">
        <v>337</v>
      </c>
      <c r="E125" s="108">
        <v>2</v>
      </c>
    </row>
    <row r="126" spans="1:5" x14ac:dyDescent="0.25">
      <c r="A126" s="108"/>
      <c r="B126" s="114"/>
      <c r="C126" s="108"/>
      <c r="D126" s="109" t="s">
        <v>339</v>
      </c>
      <c r="E126" s="108">
        <v>5</v>
      </c>
    </row>
    <row r="127" spans="1:5" x14ac:dyDescent="0.25">
      <c r="A127" s="108"/>
      <c r="B127" s="114"/>
      <c r="C127" s="108"/>
      <c r="D127" s="109" t="s">
        <v>343</v>
      </c>
      <c r="E127" s="108">
        <v>6</v>
      </c>
    </row>
    <row r="128" spans="1:5" x14ac:dyDescent="0.25">
      <c r="A128" s="108"/>
      <c r="B128" s="114"/>
      <c r="C128" s="108"/>
      <c r="D128" s="109" t="s">
        <v>341</v>
      </c>
      <c r="E128" s="108">
        <v>4</v>
      </c>
    </row>
    <row r="129" spans="1:5" x14ac:dyDescent="0.25">
      <c r="A129" s="108"/>
      <c r="B129" s="114"/>
      <c r="C129" s="108"/>
      <c r="D129" s="109" t="s">
        <v>248</v>
      </c>
      <c r="E129" s="108">
        <v>8</v>
      </c>
    </row>
    <row r="130" spans="1:5" x14ac:dyDescent="0.25">
      <c r="A130" s="108"/>
      <c r="B130" s="114"/>
      <c r="C130" s="108"/>
      <c r="D130" s="109" t="s">
        <v>335</v>
      </c>
      <c r="E130" s="108">
        <v>2</v>
      </c>
    </row>
    <row r="131" spans="1:5" x14ac:dyDescent="0.25">
      <c r="A131" s="108"/>
      <c r="B131" s="114"/>
      <c r="C131" s="108"/>
      <c r="D131" s="109" t="s">
        <v>336</v>
      </c>
      <c r="E131" s="108">
        <v>9</v>
      </c>
    </row>
    <row r="132" spans="1:5" x14ac:dyDescent="0.25">
      <c r="A132" s="108">
        <v>21</v>
      </c>
      <c r="B132" s="114" t="s">
        <v>25</v>
      </c>
      <c r="C132" s="108">
        <v>2</v>
      </c>
      <c r="D132" s="109"/>
      <c r="E132" s="108"/>
    </row>
    <row r="133" spans="1:5" x14ac:dyDescent="0.25">
      <c r="A133" s="108"/>
      <c r="B133" s="114"/>
      <c r="C133" s="108"/>
      <c r="D133" s="109" t="s">
        <v>348</v>
      </c>
      <c r="E133" s="108">
        <v>2</v>
      </c>
    </row>
    <row r="134" spans="1:5" x14ac:dyDescent="0.25">
      <c r="A134" s="108"/>
      <c r="B134" s="114"/>
      <c r="C134" s="108"/>
      <c r="D134" s="109" t="s">
        <v>354</v>
      </c>
      <c r="E134" s="108">
        <v>3</v>
      </c>
    </row>
    <row r="135" spans="1:5" x14ac:dyDescent="0.25">
      <c r="A135" s="108">
        <v>22</v>
      </c>
      <c r="B135" s="114" t="s">
        <v>26</v>
      </c>
      <c r="C135" s="108">
        <v>4</v>
      </c>
      <c r="D135" s="109"/>
      <c r="E135" s="108"/>
    </row>
    <row r="136" spans="1:5" x14ac:dyDescent="0.25">
      <c r="A136" s="108"/>
      <c r="B136" s="114"/>
      <c r="C136" s="108"/>
      <c r="D136" s="109" t="s">
        <v>358</v>
      </c>
      <c r="E136" s="108">
        <v>3</v>
      </c>
    </row>
    <row r="137" spans="1:5" x14ac:dyDescent="0.25">
      <c r="A137" s="108"/>
      <c r="B137" s="114"/>
      <c r="C137" s="108"/>
      <c r="D137" s="109" t="s">
        <v>359</v>
      </c>
      <c r="E137" s="108">
        <v>2</v>
      </c>
    </row>
    <row r="138" spans="1:5" x14ac:dyDescent="0.25">
      <c r="A138" s="108"/>
      <c r="B138" s="114"/>
      <c r="C138" s="108"/>
      <c r="D138" s="109" t="s">
        <v>356</v>
      </c>
      <c r="E138" s="108">
        <v>4</v>
      </c>
    </row>
    <row r="139" spans="1:5" x14ac:dyDescent="0.25">
      <c r="A139" s="108"/>
      <c r="B139" s="114"/>
      <c r="C139" s="108"/>
      <c r="D139" s="109" t="s">
        <v>79</v>
      </c>
      <c r="E139" s="108">
        <v>2</v>
      </c>
    </row>
    <row r="140" spans="1:5" x14ac:dyDescent="0.25">
      <c r="A140" s="108">
        <v>23</v>
      </c>
      <c r="B140" s="114" t="s">
        <v>27</v>
      </c>
      <c r="C140" s="108">
        <v>4</v>
      </c>
      <c r="D140" s="109"/>
      <c r="E140" s="108"/>
    </row>
    <row r="141" spans="1:5" x14ac:dyDescent="0.25">
      <c r="A141" s="108"/>
      <c r="B141" s="114"/>
      <c r="C141" s="108"/>
      <c r="D141" s="109" t="s">
        <v>376</v>
      </c>
      <c r="E141" s="108">
        <v>1</v>
      </c>
    </row>
    <row r="142" spans="1:5" x14ac:dyDescent="0.25">
      <c r="A142" s="108"/>
      <c r="B142" s="114"/>
      <c r="C142" s="108"/>
      <c r="D142" s="109" t="s">
        <v>377</v>
      </c>
      <c r="E142" s="108">
        <v>2</v>
      </c>
    </row>
    <row r="143" spans="1:5" x14ac:dyDescent="0.25">
      <c r="A143" s="108"/>
      <c r="B143" s="114"/>
      <c r="C143" s="108"/>
      <c r="D143" s="109" t="s">
        <v>76</v>
      </c>
      <c r="E143" s="108">
        <v>2</v>
      </c>
    </row>
    <row r="144" spans="1:5" x14ac:dyDescent="0.25">
      <c r="A144" s="108"/>
      <c r="B144" s="114"/>
      <c r="C144" s="108"/>
      <c r="D144" s="109" t="s">
        <v>372</v>
      </c>
      <c r="E144" s="108">
        <v>2</v>
      </c>
    </row>
    <row r="145" spans="1:5" x14ac:dyDescent="0.25">
      <c r="A145" s="108">
        <v>24</v>
      </c>
      <c r="B145" s="114" t="s">
        <v>28</v>
      </c>
      <c r="C145" s="108">
        <v>4</v>
      </c>
      <c r="D145" s="109"/>
      <c r="E145" s="108"/>
    </row>
    <row r="146" spans="1:5" x14ac:dyDescent="0.25">
      <c r="A146" s="108"/>
      <c r="B146" s="114"/>
      <c r="C146" s="108"/>
      <c r="D146" s="109" t="s">
        <v>378</v>
      </c>
      <c r="E146" s="108">
        <v>2</v>
      </c>
    </row>
    <row r="147" spans="1:5" x14ac:dyDescent="0.25">
      <c r="A147" s="108"/>
      <c r="B147" s="114"/>
      <c r="C147" s="108"/>
      <c r="D147" s="109" t="s">
        <v>384</v>
      </c>
      <c r="E147" s="108">
        <v>3</v>
      </c>
    </row>
    <row r="148" spans="1:5" x14ac:dyDescent="0.25">
      <c r="A148" s="108"/>
      <c r="B148" s="114"/>
      <c r="C148" s="108"/>
      <c r="D148" s="109" t="s">
        <v>385</v>
      </c>
      <c r="E148" s="108">
        <v>2</v>
      </c>
    </row>
    <row r="149" spans="1:5" x14ac:dyDescent="0.25">
      <c r="A149" s="110"/>
      <c r="B149" s="115"/>
      <c r="C149" s="110"/>
      <c r="D149" s="111" t="s">
        <v>381</v>
      </c>
      <c r="E149" s="110">
        <v>4</v>
      </c>
    </row>
  </sheetData>
  <mergeCells count="8">
    <mergeCell ref="A1:E1"/>
    <mergeCell ref="A2:E2"/>
    <mergeCell ref="A3:E3"/>
    <mergeCell ref="B4:B5"/>
    <mergeCell ref="C4:C5"/>
    <mergeCell ref="A4:A5"/>
    <mergeCell ref="D4:D5"/>
    <mergeCell ref="E4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O10" sqref="O10"/>
    </sheetView>
  </sheetViews>
  <sheetFormatPr defaultRowHeight="15" x14ac:dyDescent="0.25"/>
  <cols>
    <col min="1" max="1" width="7.28515625" style="13" customWidth="1"/>
    <col min="2" max="2" width="24.140625" style="13" customWidth="1"/>
    <col min="3" max="3" width="13.140625" style="14" customWidth="1"/>
    <col min="4" max="4" width="13.5703125" style="14" customWidth="1"/>
    <col min="5" max="5" width="9.140625" style="13"/>
    <col min="6" max="7" width="9.7109375" style="14" customWidth="1"/>
    <col min="8" max="8" width="9.140625" style="14"/>
    <col min="9" max="9" width="9.140625" style="13"/>
    <col min="10" max="11" width="9.140625" style="14"/>
    <col min="12" max="16384" width="9.140625" style="2"/>
  </cols>
  <sheetData>
    <row r="1" spans="1:11" ht="15.75" x14ac:dyDescent="0.25">
      <c r="A1" s="42" t="s">
        <v>50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5.75" x14ac:dyDescent="0.25">
      <c r="A2" s="42" t="s">
        <v>29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15.75" x14ac:dyDescent="0.25">
      <c r="A3" s="42" t="s">
        <v>30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ht="15.7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25">
      <c r="A5" s="43" t="s">
        <v>31</v>
      </c>
      <c r="B5" s="43" t="s">
        <v>32</v>
      </c>
      <c r="C5" s="44" t="s">
        <v>33</v>
      </c>
      <c r="D5" s="44"/>
      <c r="E5" s="44"/>
      <c r="F5" s="45" t="s">
        <v>34</v>
      </c>
      <c r="G5" s="45" t="s">
        <v>35</v>
      </c>
      <c r="H5" s="45" t="s">
        <v>43</v>
      </c>
      <c r="I5" s="45" t="s">
        <v>36</v>
      </c>
      <c r="J5" s="45"/>
      <c r="K5" s="45"/>
    </row>
    <row r="6" spans="1:11" x14ac:dyDescent="0.25">
      <c r="A6" s="43"/>
      <c r="B6" s="43"/>
      <c r="C6" s="11" t="s">
        <v>37</v>
      </c>
      <c r="D6" s="12" t="s">
        <v>38</v>
      </c>
      <c r="E6" s="11" t="s">
        <v>39</v>
      </c>
      <c r="F6" s="46"/>
      <c r="G6" s="46"/>
      <c r="H6" s="46"/>
      <c r="I6" s="12" t="s">
        <v>1</v>
      </c>
      <c r="J6" s="12" t="s">
        <v>40</v>
      </c>
      <c r="K6" s="12" t="s">
        <v>41</v>
      </c>
    </row>
    <row r="7" spans="1:11" x14ac:dyDescent="0.25">
      <c r="A7" s="16">
        <v>1</v>
      </c>
      <c r="B7" s="17" t="s">
        <v>5</v>
      </c>
      <c r="C7" s="15">
        <v>29007</v>
      </c>
      <c r="D7" s="15">
        <v>29645</v>
      </c>
      <c r="E7" s="15">
        <f t="shared" ref="E7:E30" si="0">C7+D7</f>
        <v>58652</v>
      </c>
      <c r="F7" s="18">
        <f>120/2380*1151502</f>
        <v>58058.924369747903</v>
      </c>
      <c r="G7" s="19">
        <v>1151502</v>
      </c>
      <c r="H7" s="19">
        <f>E7/G7*F7</f>
        <v>2957.2436974789921</v>
      </c>
      <c r="I7" s="15">
        <v>118</v>
      </c>
      <c r="J7" s="20">
        <v>120</v>
      </c>
      <c r="K7" s="20">
        <f>I7/2380*J7</f>
        <v>5.9495798319327724</v>
      </c>
    </row>
    <row r="8" spans="1:11" x14ac:dyDescent="0.25">
      <c r="A8" s="21">
        <v>2</v>
      </c>
      <c r="B8" s="17" t="s">
        <v>6</v>
      </c>
      <c r="C8" s="22">
        <v>30096</v>
      </c>
      <c r="D8" s="22">
        <v>31096</v>
      </c>
      <c r="E8" s="22">
        <f t="shared" si="0"/>
        <v>61192</v>
      </c>
      <c r="F8" s="23">
        <f t="shared" ref="F8:F30" si="1">120/2380*1151502</f>
        <v>58058.924369747903</v>
      </c>
      <c r="G8" s="24">
        <v>1151502</v>
      </c>
      <c r="H8" s="25">
        <f t="shared" ref="H8:H30" si="2">E8/G8*F8</f>
        <v>3085.3109243697481</v>
      </c>
      <c r="I8" s="22">
        <v>125</v>
      </c>
      <c r="J8" s="26">
        <v>120</v>
      </c>
      <c r="K8" s="26">
        <f t="shared" ref="K8:K30" si="3">I8/2380*J8</f>
        <v>6.3025210084033612</v>
      </c>
    </row>
    <row r="9" spans="1:11" x14ac:dyDescent="0.25">
      <c r="A9" s="27">
        <v>3</v>
      </c>
      <c r="B9" s="17" t="s">
        <v>7</v>
      </c>
      <c r="C9" s="22">
        <v>44727</v>
      </c>
      <c r="D9" s="22">
        <v>45696</v>
      </c>
      <c r="E9" s="22">
        <f t="shared" si="0"/>
        <v>90423</v>
      </c>
      <c r="F9" s="23">
        <f t="shared" si="1"/>
        <v>58058.924369747903</v>
      </c>
      <c r="G9" s="24">
        <v>1151502</v>
      </c>
      <c r="H9" s="24">
        <f t="shared" si="2"/>
        <v>4559.1428571428569</v>
      </c>
      <c r="I9" s="22">
        <v>174</v>
      </c>
      <c r="J9" s="26">
        <v>120</v>
      </c>
      <c r="K9" s="26">
        <f t="shared" si="3"/>
        <v>8.7731092436974798</v>
      </c>
    </row>
    <row r="10" spans="1:11" x14ac:dyDescent="0.25">
      <c r="A10" s="21">
        <v>4</v>
      </c>
      <c r="B10" s="17" t="s">
        <v>8</v>
      </c>
      <c r="C10" s="22">
        <v>19387</v>
      </c>
      <c r="D10" s="22">
        <v>19621</v>
      </c>
      <c r="E10" s="22">
        <f t="shared" si="0"/>
        <v>39008</v>
      </c>
      <c r="F10" s="23">
        <f t="shared" si="1"/>
        <v>58058.924369747903</v>
      </c>
      <c r="G10" s="24">
        <v>1151502</v>
      </c>
      <c r="H10" s="25">
        <f t="shared" si="2"/>
        <v>1966.7899159663866</v>
      </c>
      <c r="I10" s="22">
        <v>81</v>
      </c>
      <c r="J10" s="26">
        <v>120</v>
      </c>
      <c r="K10" s="26">
        <f t="shared" si="3"/>
        <v>4.0840336134453779</v>
      </c>
    </row>
    <row r="11" spans="1:11" x14ac:dyDescent="0.25">
      <c r="A11" s="27">
        <v>5</v>
      </c>
      <c r="B11" s="17" t="s">
        <v>9</v>
      </c>
      <c r="C11" s="22">
        <v>27911</v>
      </c>
      <c r="D11" s="22">
        <v>28862</v>
      </c>
      <c r="E11" s="22">
        <f t="shared" si="0"/>
        <v>56773</v>
      </c>
      <c r="F11" s="23">
        <f t="shared" si="1"/>
        <v>58058.924369747903</v>
      </c>
      <c r="G11" s="24">
        <v>1151502</v>
      </c>
      <c r="H11" s="24">
        <f t="shared" si="2"/>
        <v>2862.5042016806724</v>
      </c>
      <c r="I11" s="22">
        <v>120</v>
      </c>
      <c r="J11" s="26">
        <v>120</v>
      </c>
      <c r="K11" s="26">
        <f t="shared" si="3"/>
        <v>6.0504201680672267</v>
      </c>
    </row>
    <row r="12" spans="1:11" x14ac:dyDescent="0.25">
      <c r="A12" s="21">
        <v>6</v>
      </c>
      <c r="B12" s="17" t="s">
        <v>10</v>
      </c>
      <c r="C12" s="22">
        <v>23074</v>
      </c>
      <c r="D12" s="22">
        <v>24586</v>
      </c>
      <c r="E12" s="22">
        <f t="shared" si="0"/>
        <v>47660</v>
      </c>
      <c r="F12" s="23">
        <f t="shared" si="1"/>
        <v>58058.924369747903</v>
      </c>
      <c r="G12" s="24">
        <v>1151502</v>
      </c>
      <c r="H12" s="25">
        <f t="shared" si="2"/>
        <v>2403.0252100840339</v>
      </c>
      <c r="I12" s="22">
        <v>106</v>
      </c>
      <c r="J12" s="26">
        <v>120</v>
      </c>
      <c r="K12" s="26">
        <f t="shared" si="3"/>
        <v>5.344537815126051</v>
      </c>
    </row>
    <row r="13" spans="1:11" x14ac:dyDescent="0.25">
      <c r="A13" s="27">
        <v>7</v>
      </c>
      <c r="B13" s="17" t="s">
        <v>11</v>
      </c>
      <c r="C13" s="22">
        <v>30838</v>
      </c>
      <c r="D13" s="22">
        <v>31783</v>
      </c>
      <c r="E13" s="22">
        <f t="shared" si="0"/>
        <v>62621</v>
      </c>
      <c r="F13" s="23">
        <f t="shared" si="1"/>
        <v>58058.924369747903</v>
      </c>
      <c r="G13" s="24">
        <v>1151502</v>
      </c>
      <c r="H13" s="24">
        <f t="shared" si="2"/>
        <v>3157.3613445378155</v>
      </c>
      <c r="I13" s="22">
        <v>121</v>
      </c>
      <c r="J13" s="26">
        <v>120</v>
      </c>
      <c r="K13" s="26">
        <f t="shared" si="3"/>
        <v>6.1008403361344534</v>
      </c>
    </row>
    <row r="14" spans="1:11" x14ac:dyDescent="0.25">
      <c r="A14" s="21">
        <v>8</v>
      </c>
      <c r="B14" s="17" t="s">
        <v>12</v>
      </c>
      <c r="C14" s="22">
        <v>25448</v>
      </c>
      <c r="D14" s="22">
        <v>26955</v>
      </c>
      <c r="E14" s="22">
        <f t="shared" si="0"/>
        <v>52403</v>
      </c>
      <c r="F14" s="23">
        <f t="shared" si="1"/>
        <v>58058.924369747903</v>
      </c>
      <c r="G14" s="24">
        <v>1151502</v>
      </c>
      <c r="H14" s="25">
        <f t="shared" si="2"/>
        <v>2642.1680672268913</v>
      </c>
      <c r="I14" s="22">
        <v>101</v>
      </c>
      <c r="J14" s="26">
        <v>120</v>
      </c>
      <c r="K14" s="26">
        <f t="shared" si="3"/>
        <v>5.0924369747899165</v>
      </c>
    </row>
    <row r="15" spans="1:11" x14ac:dyDescent="0.25">
      <c r="A15" s="27">
        <v>9</v>
      </c>
      <c r="B15" s="17" t="s">
        <v>13</v>
      </c>
      <c r="C15" s="22">
        <v>13368</v>
      </c>
      <c r="D15" s="22">
        <v>13805</v>
      </c>
      <c r="E15" s="22">
        <f t="shared" si="0"/>
        <v>27173</v>
      </c>
      <c r="F15" s="23">
        <f t="shared" si="1"/>
        <v>58058.924369747903</v>
      </c>
      <c r="G15" s="24">
        <v>1151502</v>
      </c>
      <c r="H15" s="24">
        <f t="shared" si="2"/>
        <v>1370.0672268907565</v>
      </c>
      <c r="I15" s="22">
        <v>60</v>
      </c>
      <c r="J15" s="26">
        <v>120</v>
      </c>
      <c r="K15" s="26">
        <f t="shared" si="3"/>
        <v>3.0252100840336134</v>
      </c>
    </row>
    <row r="16" spans="1:11" x14ac:dyDescent="0.25">
      <c r="A16" s="21">
        <v>10</v>
      </c>
      <c r="B16" s="17" t="s">
        <v>14</v>
      </c>
      <c r="C16" s="22">
        <v>21754</v>
      </c>
      <c r="D16" s="22">
        <v>23437</v>
      </c>
      <c r="E16" s="22">
        <f t="shared" si="0"/>
        <v>45191</v>
      </c>
      <c r="F16" s="23">
        <f t="shared" si="1"/>
        <v>58058.924369747903</v>
      </c>
      <c r="G16" s="24">
        <v>1151502</v>
      </c>
      <c r="H16" s="25">
        <f t="shared" si="2"/>
        <v>2278.5378151260506</v>
      </c>
      <c r="I16" s="22">
        <v>84</v>
      </c>
      <c r="J16" s="26">
        <v>120</v>
      </c>
      <c r="K16" s="26">
        <f t="shared" si="3"/>
        <v>4.2352941176470589</v>
      </c>
    </row>
    <row r="17" spans="1:11" x14ac:dyDescent="0.25">
      <c r="A17" s="27">
        <v>11</v>
      </c>
      <c r="B17" s="17" t="s">
        <v>15</v>
      </c>
      <c r="C17" s="22">
        <v>39357</v>
      </c>
      <c r="D17" s="22">
        <v>40056</v>
      </c>
      <c r="E17" s="22">
        <f t="shared" si="0"/>
        <v>79413</v>
      </c>
      <c r="F17" s="23">
        <f t="shared" si="1"/>
        <v>58058.924369747903</v>
      </c>
      <c r="G17" s="24">
        <v>1151502</v>
      </c>
      <c r="H17" s="24">
        <f t="shared" si="2"/>
        <v>4004.0168067226891</v>
      </c>
      <c r="I17" s="22">
        <v>167</v>
      </c>
      <c r="J17" s="26">
        <v>120</v>
      </c>
      <c r="K17" s="26">
        <f t="shared" si="3"/>
        <v>8.420168067226891</v>
      </c>
    </row>
    <row r="18" spans="1:11" x14ac:dyDescent="0.25">
      <c r="A18" s="21">
        <v>12</v>
      </c>
      <c r="B18" s="17" t="s">
        <v>16</v>
      </c>
      <c r="C18" s="22">
        <v>19258</v>
      </c>
      <c r="D18" s="22">
        <v>20299</v>
      </c>
      <c r="E18" s="22">
        <f t="shared" si="0"/>
        <v>39557</v>
      </c>
      <c r="F18" s="23">
        <f t="shared" si="1"/>
        <v>58058.924369747903</v>
      </c>
      <c r="G18" s="24">
        <v>1151502</v>
      </c>
      <c r="H18" s="25">
        <f t="shared" si="2"/>
        <v>1994.4705882352944</v>
      </c>
      <c r="I18" s="22">
        <v>92</v>
      </c>
      <c r="J18" s="26">
        <v>120</v>
      </c>
      <c r="K18" s="26">
        <f t="shared" si="3"/>
        <v>4.6386554621848743</v>
      </c>
    </row>
    <row r="19" spans="1:11" x14ac:dyDescent="0.25">
      <c r="A19" s="27">
        <v>13</v>
      </c>
      <c r="B19" s="17" t="s">
        <v>17</v>
      </c>
      <c r="C19" s="22">
        <v>10998</v>
      </c>
      <c r="D19" s="22">
        <v>10900</v>
      </c>
      <c r="E19" s="22">
        <f t="shared" si="0"/>
        <v>21898</v>
      </c>
      <c r="F19" s="23">
        <f t="shared" si="1"/>
        <v>58058.924369747903</v>
      </c>
      <c r="G19" s="24">
        <v>1151502</v>
      </c>
      <c r="H19" s="24">
        <f t="shared" si="2"/>
        <v>1104.1008403361345</v>
      </c>
      <c r="I19" s="22">
        <v>47</v>
      </c>
      <c r="J19" s="26">
        <v>120</v>
      </c>
      <c r="K19" s="26">
        <f t="shared" si="3"/>
        <v>2.3697478991596639</v>
      </c>
    </row>
    <row r="20" spans="1:11" x14ac:dyDescent="0.25">
      <c r="A20" s="21">
        <v>14</v>
      </c>
      <c r="B20" s="17" t="s">
        <v>18</v>
      </c>
      <c r="C20" s="22">
        <v>32115</v>
      </c>
      <c r="D20" s="22">
        <v>31807</v>
      </c>
      <c r="E20" s="22">
        <f t="shared" si="0"/>
        <v>63922</v>
      </c>
      <c r="F20" s="23">
        <f t="shared" si="1"/>
        <v>58058.924369747903</v>
      </c>
      <c r="G20" s="24">
        <v>1151502</v>
      </c>
      <c r="H20" s="25">
        <f t="shared" si="2"/>
        <v>3222.9579831932774</v>
      </c>
      <c r="I20" s="22">
        <v>152</v>
      </c>
      <c r="J20" s="26">
        <v>120</v>
      </c>
      <c r="K20" s="26">
        <f t="shared" si="3"/>
        <v>7.6638655462184868</v>
      </c>
    </row>
    <row r="21" spans="1:11" x14ac:dyDescent="0.25">
      <c r="A21" s="27">
        <v>15</v>
      </c>
      <c r="B21" s="17" t="s">
        <v>19</v>
      </c>
      <c r="C21" s="22">
        <v>25393</v>
      </c>
      <c r="D21" s="22">
        <v>25315</v>
      </c>
      <c r="E21" s="22">
        <f t="shared" si="0"/>
        <v>50708</v>
      </c>
      <c r="F21" s="23">
        <f t="shared" si="1"/>
        <v>58058.924369747903</v>
      </c>
      <c r="G21" s="24">
        <v>1151502</v>
      </c>
      <c r="H21" s="24">
        <f t="shared" si="2"/>
        <v>2556.705882352941</v>
      </c>
      <c r="I21" s="22">
        <v>102</v>
      </c>
      <c r="J21" s="26">
        <v>120</v>
      </c>
      <c r="K21" s="26">
        <f t="shared" si="3"/>
        <v>5.1428571428571432</v>
      </c>
    </row>
    <row r="22" spans="1:11" x14ac:dyDescent="0.25">
      <c r="A22" s="21">
        <v>16</v>
      </c>
      <c r="B22" s="17" t="s">
        <v>20</v>
      </c>
      <c r="C22" s="22">
        <v>30336</v>
      </c>
      <c r="D22" s="22">
        <v>30874</v>
      </c>
      <c r="E22" s="22">
        <f t="shared" si="0"/>
        <v>61210</v>
      </c>
      <c r="F22" s="23">
        <f t="shared" si="1"/>
        <v>58058.924369747903</v>
      </c>
      <c r="G22" s="24">
        <v>1151502</v>
      </c>
      <c r="H22" s="25">
        <f t="shared" si="2"/>
        <v>3086.2184873949582</v>
      </c>
      <c r="I22" s="22">
        <v>110</v>
      </c>
      <c r="J22" s="26">
        <v>120</v>
      </c>
      <c r="K22" s="26">
        <f t="shared" si="3"/>
        <v>5.5462184873949578</v>
      </c>
    </row>
    <row r="23" spans="1:11" x14ac:dyDescent="0.25">
      <c r="A23" s="27">
        <v>17</v>
      </c>
      <c r="B23" s="17" t="s">
        <v>21</v>
      </c>
      <c r="C23" s="22">
        <v>10415</v>
      </c>
      <c r="D23" s="22">
        <v>10910</v>
      </c>
      <c r="E23" s="22">
        <f t="shared" si="0"/>
        <v>21325</v>
      </c>
      <c r="F23" s="23">
        <f t="shared" si="1"/>
        <v>58058.924369747903</v>
      </c>
      <c r="G23" s="24">
        <v>1151502</v>
      </c>
      <c r="H23" s="24">
        <f t="shared" si="2"/>
        <v>1075.2100840336136</v>
      </c>
      <c r="I23" s="22">
        <v>51</v>
      </c>
      <c r="J23" s="26">
        <v>120</v>
      </c>
      <c r="K23" s="26">
        <f t="shared" si="3"/>
        <v>2.5714285714285716</v>
      </c>
    </row>
    <row r="24" spans="1:11" x14ac:dyDescent="0.25">
      <c r="A24" s="21">
        <v>18</v>
      </c>
      <c r="B24" s="17" t="s">
        <v>22</v>
      </c>
      <c r="C24" s="22">
        <v>16915</v>
      </c>
      <c r="D24" s="22">
        <v>16954</v>
      </c>
      <c r="E24" s="22">
        <f t="shared" si="0"/>
        <v>33869</v>
      </c>
      <c r="F24" s="23">
        <f t="shared" si="1"/>
        <v>58058.924369747903</v>
      </c>
      <c r="G24" s="24">
        <v>1151502</v>
      </c>
      <c r="H24" s="25">
        <f t="shared" si="2"/>
        <v>1707.6806722689078</v>
      </c>
      <c r="I24" s="22">
        <v>68</v>
      </c>
      <c r="J24" s="26">
        <v>120</v>
      </c>
      <c r="K24" s="26">
        <f t="shared" si="3"/>
        <v>3.4285714285714284</v>
      </c>
    </row>
    <row r="25" spans="1:11" x14ac:dyDescent="0.25">
      <c r="A25" s="27">
        <v>19</v>
      </c>
      <c r="B25" s="17" t="s">
        <v>23</v>
      </c>
      <c r="C25" s="22">
        <v>22770</v>
      </c>
      <c r="D25" s="22">
        <v>24357</v>
      </c>
      <c r="E25" s="22">
        <f t="shared" si="0"/>
        <v>47127</v>
      </c>
      <c r="F25" s="23">
        <f t="shared" si="1"/>
        <v>58058.924369747903</v>
      </c>
      <c r="G25" s="24">
        <v>1151502</v>
      </c>
      <c r="H25" s="24">
        <f t="shared" si="2"/>
        <v>2376.1512605042017</v>
      </c>
      <c r="I25" s="22">
        <v>94</v>
      </c>
      <c r="J25" s="26">
        <v>120</v>
      </c>
      <c r="K25" s="26">
        <f t="shared" si="3"/>
        <v>4.7394957983193278</v>
      </c>
    </row>
    <row r="26" spans="1:11" x14ac:dyDescent="0.25">
      <c r="A26" s="21">
        <v>20</v>
      </c>
      <c r="B26" s="17" t="s">
        <v>24</v>
      </c>
      <c r="C26" s="22">
        <v>29871</v>
      </c>
      <c r="D26" s="22">
        <v>31018</v>
      </c>
      <c r="E26" s="22">
        <f t="shared" si="0"/>
        <v>60889</v>
      </c>
      <c r="F26" s="23">
        <f t="shared" si="1"/>
        <v>58058.924369747903</v>
      </c>
      <c r="G26" s="24">
        <v>1151502</v>
      </c>
      <c r="H26" s="25">
        <f t="shared" si="2"/>
        <v>3070.0336134453783</v>
      </c>
      <c r="I26" s="22">
        <v>136</v>
      </c>
      <c r="J26" s="26">
        <v>120</v>
      </c>
      <c r="K26" s="26">
        <f t="shared" si="3"/>
        <v>6.8571428571428568</v>
      </c>
    </row>
    <row r="27" spans="1:11" x14ac:dyDescent="0.25">
      <c r="A27" s="27">
        <v>21</v>
      </c>
      <c r="B27" s="17" t="s">
        <v>25</v>
      </c>
      <c r="C27" s="22">
        <v>7043</v>
      </c>
      <c r="D27" s="22">
        <v>7160</v>
      </c>
      <c r="E27" s="22">
        <f t="shared" si="0"/>
        <v>14203</v>
      </c>
      <c r="F27" s="23">
        <f t="shared" si="1"/>
        <v>58058.924369747903</v>
      </c>
      <c r="G27" s="24">
        <v>1151502</v>
      </c>
      <c r="H27" s="24">
        <f t="shared" si="2"/>
        <v>716.11764705882354</v>
      </c>
      <c r="I27" s="22">
        <v>36</v>
      </c>
      <c r="J27" s="26">
        <v>120</v>
      </c>
      <c r="K27" s="26">
        <f t="shared" si="3"/>
        <v>1.8151260504201681</v>
      </c>
    </row>
    <row r="28" spans="1:11" x14ac:dyDescent="0.25">
      <c r="A28" s="21">
        <v>22</v>
      </c>
      <c r="B28" s="17" t="s">
        <v>26</v>
      </c>
      <c r="C28" s="22">
        <v>20963</v>
      </c>
      <c r="D28" s="22">
        <v>20731</v>
      </c>
      <c r="E28" s="22">
        <f t="shared" si="0"/>
        <v>41694</v>
      </c>
      <c r="F28" s="23">
        <f t="shared" si="1"/>
        <v>58058.924369747903</v>
      </c>
      <c r="G28" s="24">
        <v>1151502</v>
      </c>
      <c r="H28" s="25">
        <f t="shared" si="2"/>
        <v>2102.2184873949582</v>
      </c>
      <c r="I28" s="22">
        <v>78</v>
      </c>
      <c r="J28" s="26">
        <v>120</v>
      </c>
      <c r="K28" s="26">
        <f t="shared" si="3"/>
        <v>3.9327731092436977</v>
      </c>
    </row>
    <row r="29" spans="1:11" x14ac:dyDescent="0.25">
      <c r="A29" s="27">
        <v>23</v>
      </c>
      <c r="B29" s="17" t="s">
        <v>27</v>
      </c>
      <c r="C29" s="22">
        <v>15884</v>
      </c>
      <c r="D29" s="22">
        <v>16425</v>
      </c>
      <c r="E29" s="22">
        <f t="shared" si="0"/>
        <v>32309</v>
      </c>
      <c r="F29" s="23">
        <f t="shared" si="1"/>
        <v>58058.924369747903</v>
      </c>
      <c r="G29" s="24">
        <v>1151502</v>
      </c>
      <c r="H29" s="24">
        <f t="shared" si="2"/>
        <v>1629.0252100840337</v>
      </c>
      <c r="I29" s="22">
        <v>72</v>
      </c>
      <c r="J29" s="26">
        <v>120</v>
      </c>
      <c r="K29" s="26">
        <f t="shared" si="3"/>
        <v>3.6302521008403361</v>
      </c>
    </row>
    <row r="30" spans="1:11" x14ac:dyDescent="0.25">
      <c r="A30" s="21">
        <v>24</v>
      </c>
      <c r="B30" s="17" t="s">
        <v>28</v>
      </c>
      <c r="C30" s="28">
        <v>20588</v>
      </c>
      <c r="D30" s="28">
        <v>21694</v>
      </c>
      <c r="E30" s="28">
        <f t="shared" si="0"/>
        <v>42282</v>
      </c>
      <c r="F30" s="29">
        <f t="shared" si="1"/>
        <v>58058.924369747903</v>
      </c>
      <c r="G30" s="30">
        <v>1151502</v>
      </c>
      <c r="H30" s="31">
        <f t="shared" si="2"/>
        <v>2131.8655462184875</v>
      </c>
      <c r="I30" s="28">
        <v>85</v>
      </c>
      <c r="J30" s="32">
        <v>120</v>
      </c>
      <c r="K30" s="32">
        <f t="shared" si="3"/>
        <v>4.2857142857142856</v>
      </c>
    </row>
    <row r="31" spans="1:11" x14ac:dyDescent="0.25">
      <c r="A31" s="27"/>
      <c r="B31" s="33" t="s">
        <v>42</v>
      </c>
      <c r="C31" s="34">
        <f t="shared" ref="C31:E31" si="4">SUM(C7:C30)</f>
        <v>567516</v>
      </c>
      <c r="D31" s="34">
        <f t="shared" si="4"/>
        <v>583986</v>
      </c>
      <c r="E31" s="34">
        <f t="shared" si="4"/>
        <v>1151502</v>
      </c>
      <c r="F31" s="35"/>
      <c r="G31" s="36"/>
      <c r="H31" s="24">
        <f>SUM(H7:H30)</f>
        <v>58058.924369747918</v>
      </c>
      <c r="I31" s="34">
        <f>SUM(I7:I30)</f>
        <v>2380</v>
      </c>
      <c r="J31" s="26"/>
      <c r="K31" s="37">
        <f>SUM(K7:K30)</f>
        <v>120</v>
      </c>
    </row>
    <row r="32" spans="1:11" x14ac:dyDescent="0.25">
      <c r="E32" s="14"/>
    </row>
  </sheetData>
  <mergeCells count="10">
    <mergeCell ref="A1:K1"/>
    <mergeCell ref="A2:K2"/>
    <mergeCell ref="A3:K3"/>
    <mergeCell ref="A5:A6"/>
    <mergeCell ref="B5:B6"/>
    <mergeCell ref="C5:E5"/>
    <mergeCell ref="F5:F6"/>
    <mergeCell ref="G5:G6"/>
    <mergeCell ref="H5:H6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8" zoomScale="90" zoomScaleNormal="90" workbookViewId="0">
      <selection activeCell="F14" sqref="F14"/>
    </sheetView>
  </sheetViews>
  <sheetFormatPr defaultRowHeight="15" x14ac:dyDescent="0.25"/>
  <cols>
    <col min="1" max="1" width="7.85546875" style="1" customWidth="1"/>
    <col min="2" max="2" width="31.5703125" customWidth="1"/>
    <col min="3" max="3" width="16.5703125" customWidth="1"/>
  </cols>
  <sheetData>
    <row r="1" spans="1:3" x14ac:dyDescent="0.25">
      <c r="A1" s="52" t="s">
        <v>50</v>
      </c>
      <c r="B1" s="52"/>
      <c r="C1" s="52"/>
    </row>
    <row r="2" spans="1:3" x14ac:dyDescent="0.25">
      <c r="A2" s="52" t="s">
        <v>46</v>
      </c>
      <c r="B2" s="52"/>
      <c r="C2" s="52"/>
    </row>
    <row r="3" spans="1:3" x14ac:dyDescent="0.25">
      <c r="A3" s="47" t="s">
        <v>47</v>
      </c>
      <c r="B3" s="47"/>
      <c r="C3" s="39"/>
    </row>
    <row r="4" spans="1:3" x14ac:dyDescent="0.25">
      <c r="A4" s="40" t="s">
        <v>48</v>
      </c>
      <c r="B4" s="39"/>
      <c r="C4" s="39"/>
    </row>
    <row r="5" spans="1:3" ht="18.75" customHeight="1" x14ac:dyDescent="0.25">
      <c r="A5" s="40" t="s">
        <v>49</v>
      </c>
      <c r="B5" s="39"/>
      <c r="C5" s="39"/>
    </row>
    <row r="6" spans="1:3" x14ac:dyDescent="0.25">
      <c r="A6" s="51" t="s">
        <v>31</v>
      </c>
      <c r="B6" s="50" t="s">
        <v>44</v>
      </c>
      <c r="C6" s="50" t="s">
        <v>45</v>
      </c>
    </row>
    <row r="7" spans="1:3" x14ac:dyDescent="0.25">
      <c r="A7" s="51"/>
      <c r="B7" s="50"/>
      <c r="C7" s="50"/>
    </row>
    <row r="8" spans="1:3" x14ac:dyDescent="0.25">
      <c r="A8" s="1">
        <v>1</v>
      </c>
      <c r="B8" s="2" t="s">
        <v>5</v>
      </c>
      <c r="C8" s="38">
        <v>5.9495798319327724</v>
      </c>
    </row>
    <row r="9" spans="1:3" x14ac:dyDescent="0.25">
      <c r="A9" s="1">
        <v>2</v>
      </c>
      <c r="B9" s="2" t="s">
        <v>6</v>
      </c>
      <c r="C9" s="38">
        <v>6.3025210084033612</v>
      </c>
    </row>
    <row r="10" spans="1:3" x14ac:dyDescent="0.25">
      <c r="A10" s="1">
        <v>3</v>
      </c>
      <c r="B10" s="2" t="s">
        <v>7</v>
      </c>
      <c r="C10" s="38">
        <v>8.7731092436974798</v>
      </c>
    </row>
    <row r="11" spans="1:3" x14ac:dyDescent="0.25">
      <c r="A11" s="1">
        <v>4</v>
      </c>
      <c r="B11" s="2" t="s">
        <v>8</v>
      </c>
      <c r="C11" s="38">
        <v>4.0840336134453779</v>
      </c>
    </row>
    <row r="12" spans="1:3" x14ac:dyDescent="0.25">
      <c r="A12" s="1">
        <v>5</v>
      </c>
      <c r="B12" s="2" t="s">
        <v>9</v>
      </c>
      <c r="C12" s="38">
        <v>6.0504201680672267</v>
      </c>
    </row>
    <row r="13" spans="1:3" x14ac:dyDescent="0.25">
      <c r="A13" s="1">
        <v>6</v>
      </c>
      <c r="B13" s="2" t="s">
        <v>10</v>
      </c>
      <c r="C13" s="38">
        <v>5.344537815126051</v>
      </c>
    </row>
    <row r="14" spans="1:3" x14ac:dyDescent="0.25">
      <c r="A14" s="1">
        <v>7</v>
      </c>
      <c r="B14" s="2" t="s">
        <v>11</v>
      </c>
      <c r="C14" s="38">
        <v>6.1008403361344534</v>
      </c>
    </row>
    <row r="15" spans="1:3" x14ac:dyDescent="0.25">
      <c r="A15" s="1">
        <v>8</v>
      </c>
      <c r="B15" s="2" t="s">
        <v>12</v>
      </c>
      <c r="C15" s="38">
        <v>5.0924369747899165</v>
      </c>
    </row>
    <row r="16" spans="1:3" x14ac:dyDescent="0.25">
      <c r="A16" s="1">
        <v>9</v>
      </c>
      <c r="B16" s="2" t="s">
        <v>13</v>
      </c>
      <c r="C16" s="38">
        <v>3.0252100840336134</v>
      </c>
    </row>
    <row r="17" spans="1:3" x14ac:dyDescent="0.25">
      <c r="A17" s="1">
        <v>10</v>
      </c>
      <c r="B17" s="2" t="s">
        <v>14</v>
      </c>
      <c r="C17" s="38">
        <v>4.2352941176470589</v>
      </c>
    </row>
    <row r="18" spans="1:3" x14ac:dyDescent="0.25">
      <c r="A18" s="1">
        <v>11</v>
      </c>
      <c r="B18" s="2" t="s">
        <v>15</v>
      </c>
      <c r="C18" s="38">
        <v>8.420168067226891</v>
      </c>
    </row>
    <row r="19" spans="1:3" x14ac:dyDescent="0.25">
      <c r="A19" s="1">
        <v>12</v>
      </c>
      <c r="B19" s="2" t="s">
        <v>16</v>
      </c>
      <c r="C19" s="38">
        <v>4.6386554621848743</v>
      </c>
    </row>
    <row r="20" spans="1:3" x14ac:dyDescent="0.25">
      <c r="A20" s="1">
        <v>13</v>
      </c>
      <c r="B20" s="2" t="s">
        <v>17</v>
      </c>
      <c r="C20" s="38">
        <v>2.3697478991596639</v>
      </c>
    </row>
    <row r="21" spans="1:3" x14ac:dyDescent="0.25">
      <c r="A21" s="1">
        <v>14</v>
      </c>
      <c r="B21" s="2" t="s">
        <v>18</v>
      </c>
      <c r="C21" s="38">
        <v>7.6638655462184868</v>
      </c>
    </row>
    <row r="22" spans="1:3" x14ac:dyDescent="0.25">
      <c r="A22" s="1">
        <v>15</v>
      </c>
      <c r="B22" s="2" t="s">
        <v>19</v>
      </c>
      <c r="C22" s="38">
        <v>5.1428571428571432</v>
      </c>
    </row>
    <row r="23" spans="1:3" x14ac:dyDescent="0.25">
      <c r="A23" s="1">
        <v>16</v>
      </c>
      <c r="B23" s="2" t="s">
        <v>20</v>
      </c>
      <c r="C23" s="38">
        <v>5.5462184873949578</v>
      </c>
    </row>
    <row r="24" spans="1:3" x14ac:dyDescent="0.25">
      <c r="A24" s="1">
        <v>17</v>
      </c>
      <c r="B24" s="2" t="s">
        <v>21</v>
      </c>
      <c r="C24" s="38">
        <v>2.5714285714285716</v>
      </c>
    </row>
    <row r="25" spans="1:3" x14ac:dyDescent="0.25">
      <c r="A25" s="1">
        <v>18</v>
      </c>
      <c r="B25" s="2" t="s">
        <v>22</v>
      </c>
      <c r="C25" s="38">
        <v>3.4285714285714284</v>
      </c>
    </row>
    <row r="26" spans="1:3" x14ac:dyDescent="0.25">
      <c r="A26" s="1">
        <v>19</v>
      </c>
      <c r="B26" s="2" t="s">
        <v>23</v>
      </c>
      <c r="C26" s="38">
        <v>4.7394957983193278</v>
      </c>
    </row>
    <row r="27" spans="1:3" x14ac:dyDescent="0.25">
      <c r="A27" s="1">
        <v>20</v>
      </c>
      <c r="B27" s="2" t="s">
        <v>24</v>
      </c>
      <c r="C27" s="38">
        <v>6.8571428571428568</v>
      </c>
    </row>
    <row r="28" spans="1:3" x14ac:dyDescent="0.25">
      <c r="A28" s="1">
        <v>21</v>
      </c>
      <c r="B28" s="2" t="s">
        <v>25</v>
      </c>
      <c r="C28" s="38">
        <v>1.8151260504201681</v>
      </c>
    </row>
    <row r="29" spans="1:3" x14ac:dyDescent="0.25">
      <c r="A29" s="1">
        <v>22</v>
      </c>
      <c r="B29" s="2" t="s">
        <v>26</v>
      </c>
      <c r="C29" s="38">
        <v>3.9327731092436977</v>
      </c>
    </row>
    <row r="30" spans="1:3" x14ac:dyDescent="0.25">
      <c r="A30" s="1">
        <v>23</v>
      </c>
      <c r="B30" s="2" t="s">
        <v>27</v>
      </c>
      <c r="C30" s="38">
        <v>3.6302521008403361</v>
      </c>
    </row>
    <row r="31" spans="1:3" x14ac:dyDescent="0.25">
      <c r="A31" s="1">
        <v>24</v>
      </c>
      <c r="B31" s="2" t="s">
        <v>28</v>
      </c>
      <c r="C31" s="38">
        <v>4.2857142857142856</v>
      </c>
    </row>
    <row r="32" spans="1:3" x14ac:dyDescent="0.25">
      <c r="A32" s="48" t="s">
        <v>39</v>
      </c>
      <c r="B32" s="49"/>
      <c r="C32" s="41">
        <f>SUM(C8:C31)</f>
        <v>120</v>
      </c>
    </row>
  </sheetData>
  <mergeCells count="7">
    <mergeCell ref="A1:C1"/>
    <mergeCell ref="A2:C2"/>
    <mergeCell ref="A3:B3"/>
    <mergeCell ref="A32:B32"/>
    <mergeCell ref="B6:B7"/>
    <mergeCell ref="C6:C7"/>
    <mergeCell ref="A6:A7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workbookViewId="0">
      <selection activeCell="A6" sqref="A1:G1048576"/>
    </sheetView>
  </sheetViews>
  <sheetFormatPr defaultRowHeight="15" x14ac:dyDescent="0.25"/>
  <cols>
    <col min="1" max="1" width="5.28515625" style="1" customWidth="1"/>
    <col min="2" max="2" width="23.140625" customWidth="1"/>
    <col min="3" max="3" width="6.28515625" customWidth="1"/>
    <col min="4" max="4" width="27.42578125" customWidth="1"/>
    <col min="5" max="5" width="12.42578125" style="17" customWidth="1"/>
    <col min="6" max="6" width="8.42578125" style="2" customWidth="1"/>
    <col min="7" max="7" width="21.28515625" customWidth="1"/>
  </cols>
  <sheetData>
    <row r="1" spans="1:7" ht="15.75" x14ac:dyDescent="0.25">
      <c r="A1" s="53" t="s">
        <v>92</v>
      </c>
      <c r="B1" s="53"/>
      <c r="C1" s="53"/>
      <c r="D1" s="53"/>
      <c r="E1" s="53"/>
      <c r="F1" s="53"/>
      <c r="G1" s="53"/>
    </row>
    <row r="2" spans="1:7" ht="15.75" x14ac:dyDescent="0.25">
      <c r="A2" s="54" t="s">
        <v>66</v>
      </c>
      <c r="B2" s="54"/>
      <c r="C2" s="54"/>
      <c r="D2" s="54"/>
      <c r="E2" s="54"/>
      <c r="F2" s="54"/>
      <c r="G2" s="54"/>
    </row>
    <row r="3" spans="1:7" ht="15.75" x14ac:dyDescent="0.25">
      <c r="A3" s="55" t="s">
        <v>67</v>
      </c>
      <c r="B3" s="55"/>
      <c r="C3" s="55"/>
      <c r="D3" s="55"/>
      <c r="E3" s="55"/>
      <c r="F3" s="55"/>
      <c r="G3" s="55"/>
    </row>
    <row r="4" spans="1:7" x14ac:dyDescent="0.25">
      <c r="A4" s="56" t="s">
        <v>31</v>
      </c>
      <c r="B4" s="56" t="s">
        <v>44</v>
      </c>
      <c r="C4" s="56"/>
      <c r="D4" s="56" t="s">
        <v>68</v>
      </c>
      <c r="E4" s="104" t="s">
        <v>69</v>
      </c>
      <c r="F4" s="57" t="s">
        <v>70</v>
      </c>
      <c r="G4" s="57" t="s">
        <v>71</v>
      </c>
    </row>
    <row r="5" spans="1:7" x14ac:dyDescent="0.25">
      <c r="A5" s="56"/>
      <c r="B5" s="56"/>
      <c r="C5" s="56"/>
      <c r="D5" s="56"/>
      <c r="E5" s="104"/>
      <c r="F5" s="57"/>
      <c r="G5" s="57"/>
    </row>
    <row r="6" spans="1:7" x14ac:dyDescent="0.25">
      <c r="A6" s="58">
        <v>1</v>
      </c>
      <c r="B6" s="59" t="s">
        <v>5</v>
      </c>
      <c r="C6" s="60"/>
      <c r="D6" s="61"/>
      <c r="E6" s="101">
        <v>6</v>
      </c>
      <c r="F6" s="62"/>
      <c r="G6" s="61"/>
    </row>
    <row r="7" spans="1:7" ht="15.75" x14ac:dyDescent="0.25">
      <c r="A7" s="63"/>
      <c r="B7" s="64"/>
      <c r="C7" s="65">
        <v>1</v>
      </c>
      <c r="D7" s="71" t="s">
        <v>51</v>
      </c>
      <c r="E7" s="81"/>
      <c r="F7" s="67">
        <f ca="1">RAND()</f>
        <v>0.15560502283137245</v>
      </c>
      <c r="G7" s="61" t="str">
        <f ca="1">INDEX($D$7:$D$21,RANK(F7,$F$7:$F$21))</f>
        <v>MASANGAN</v>
      </c>
    </row>
    <row r="8" spans="1:7" ht="15.75" x14ac:dyDescent="0.25">
      <c r="A8" s="68"/>
      <c r="B8" s="69"/>
      <c r="C8" s="66">
        <v>2</v>
      </c>
      <c r="D8" s="71" t="s">
        <v>52</v>
      </c>
      <c r="E8" s="81"/>
      <c r="F8" s="67">
        <f t="shared" ref="F8:F20" ca="1" si="0">RAND()</f>
        <v>0.47220647428340423</v>
      </c>
      <c r="G8" s="61" t="str">
        <f t="shared" ref="G8:G12" ca="1" si="1">INDEX($D$7:$D$21,RANK(F8,$F$7:$F$21))</f>
        <v>KAUMAN</v>
      </c>
    </row>
    <row r="9" spans="1:7" ht="15.75" x14ac:dyDescent="0.25">
      <c r="A9" s="68"/>
      <c r="B9" s="69"/>
      <c r="C9" s="70">
        <v>3</v>
      </c>
      <c r="D9" s="71" t="s">
        <v>53</v>
      </c>
      <c r="E9" s="81"/>
      <c r="F9" s="67">
        <f t="shared" ca="1" si="0"/>
        <v>0.76743662315997163</v>
      </c>
      <c r="G9" s="61" t="str">
        <f t="shared" ca="1" si="1"/>
        <v>GEMPENG</v>
      </c>
    </row>
    <row r="10" spans="1:7" ht="15.75" x14ac:dyDescent="0.25">
      <c r="A10" s="68"/>
      <c r="B10" s="69"/>
      <c r="C10" s="70">
        <v>4</v>
      </c>
      <c r="D10" s="71" t="s">
        <v>54</v>
      </c>
      <c r="E10" s="105"/>
      <c r="F10" s="67">
        <f t="shared" ca="1" si="0"/>
        <v>9.8945700941505454E-2</v>
      </c>
      <c r="G10" s="61" t="str">
        <f t="shared" ca="1" si="1"/>
        <v>RACI</v>
      </c>
    </row>
    <row r="11" spans="1:7" ht="15.75" x14ac:dyDescent="0.25">
      <c r="A11" s="68"/>
      <c r="B11" s="69"/>
      <c r="C11" s="70">
        <v>5</v>
      </c>
      <c r="D11" s="71" t="s">
        <v>55</v>
      </c>
      <c r="E11" s="105"/>
      <c r="F11" s="67">
        <f t="shared" ca="1" si="0"/>
        <v>0.37683475643614128</v>
      </c>
      <c r="G11" s="61" t="str">
        <f t="shared" ca="1" si="1"/>
        <v>KOLURSARI</v>
      </c>
    </row>
    <row r="12" spans="1:7" ht="15.75" x14ac:dyDescent="0.25">
      <c r="A12" s="68"/>
      <c r="B12" s="69"/>
      <c r="C12" s="70">
        <v>6</v>
      </c>
      <c r="D12" s="71" t="s">
        <v>56</v>
      </c>
      <c r="E12" s="105"/>
      <c r="F12" s="67">
        <f t="shared" ca="1" si="0"/>
        <v>0.45041679606122031</v>
      </c>
      <c r="G12" s="61" t="str">
        <f t="shared" ca="1" si="1"/>
        <v>KERSIKAN</v>
      </c>
    </row>
    <row r="13" spans="1:7" ht="15.75" x14ac:dyDescent="0.25">
      <c r="A13" s="68"/>
      <c r="B13" s="69"/>
      <c r="C13" s="70">
        <v>7</v>
      </c>
      <c r="D13" s="71" t="s">
        <v>57</v>
      </c>
      <c r="E13" s="105"/>
      <c r="F13" s="67">
        <f t="shared" ca="1" si="0"/>
        <v>0.38735467128775281</v>
      </c>
      <c r="G13" s="61"/>
    </row>
    <row r="14" spans="1:7" ht="15.75" x14ac:dyDescent="0.25">
      <c r="A14" s="68"/>
      <c r="B14" s="69"/>
      <c r="C14" s="70">
        <v>8</v>
      </c>
      <c r="D14" s="71" t="s">
        <v>58</v>
      </c>
      <c r="E14" s="105"/>
      <c r="F14" s="67">
        <f t="shared" ca="1" si="0"/>
        <v>0.14027448531826647</v>
      </c>
      <c r="G14" s="61"/>
    </row>
    <row r="15" spans="1:7" ht="15.75" x14ac:dyDescent="0.25">
      <c r="A15" s="68"/>
      <c r="B15" s="69"/>
      <c r="C15" s="70">
        <v>9</v>
      </c>
      <c r="D15" s="71" t="s">
        <v>59</v>
      </c>
      <c r="E15" s="105"/>
      <c r="F15" s="67">
        <f t="shared" ca="1" si="0"/>
        <v>0.55899446422595089</v>
      </c>
      <c r="G15" s="61"/>
    </row>
    <row r="16" spans="1:7" ht="15.75" x14ac:dyDescent="0.25">
      <c r="A16" s="68"/>
      <c r="B16" s="69"/>
      <c r="C16" s="70">
        <v>10</v>
      </c>
      <c r="D16" s="71" t="s">
        <v>60</v>
      </c>
      <c r="E16" s="105"/>
      <c r="F16" s="67">
        <f t="shared" ca="1" si="0"/>
        <v>0.7979909573694145</v>
      </c>
      <c r="G16" s="61"/>
    </row>
    <row r="17" spans="1:7" ht="15.75" x14ac:dyDescent="0.25">
      <c r="A17" s="68"/>
      <c r="B17" s="69"/>
      <c r="C17" s="70">
        <v>11</v>
      </c>
      <c r="D17" s="71" t="s">
        <v>61</v>
      </c>
      <c r="E17" s="105"/>
      <c r="F17" s="67">
        <f t="shared" ca="1" si="0"/>
        <v>8.7118506746065916E-2</v>
      </c>
      <c r="G17" s="61"/>
    </row>
    <row r="18" spans="1:7" ht="15.75" x14ac:dyDescent="0.25">
      <c r="A18" s="68"/>
      <c r="B18" s="69"/>
      <c r="C18" s="70">
        <v>12</v>
      </c>
      <c r="D18" s="71" t="s">
        <v>62</v>
      </c>
      <c r="E18" s="105"/>
      <c r="F18" s="67">
        <f t="shared" ca="1" si="0"/>
        <v>0.18867379953477714</v>
      </c>
      <c r="G18" s="61"/>
    </row>
    <row r="19" spans="1:7" ht="15.75" x14ac:dyDescent="0.25">
      <c r="A19" s="68"/>
      <c r="B19" s="69"/>
      <c r="C19" s="70">
        <v>13</v>
      </c>
      <c r="D19" s="71" t="s">
        <v>63</v>
      </c>
      <c r="E19" s="105"/>
      <c r="F19" s="67">
        <f t="shared" ca="1" si="0"/>
        <v>0.92065288453701177</v>
      </c>
      <c r="G19" s="61"/>
    </row>
    <row r="20" spans="1:7" ht="15.75" x14ac:dyDescent="0.25">
      <c r="A20" s="68"/>
      <c r="B20" s="69"/>
      <c r="C20" s="70">
        <v>14</v>
      </c>
      <c r="D20" s="71" t="s">
        <v>64</v>
      </c>
      <c r="E20" s="105"/>
      <c r="F20" s="67">
        <f t="shared" ca="1" si="0"/>
        <v>0.33701260401041255</v>
      </c>
      <c r="G20" s="61"/>
    </row>
    <row r="21" spans="1:7" ht="15.75" x14ac:dyDescent="0.25">
      <c r="A21" s="68"/>
      <c r="B21" s="69"/>
      <c r="C21" s="70">
        <v>15</v>
      </c>
      <c r="D21" s="71" t="s">
        <v>65</v>
      </c>
      <c r="E21" s="105"/>
      <c r="F21" s="67">
        <f t="shared" ref="F8:F21" ca="1" si="2">RAND()</f>
        <v>0.74229051848846639</v>
      </c>
      <c r="G21" s="61"/>
    </row>
    <row r="22" spans="1:7" ht="15.75" x14ac:dyDescent="0.25">
      <c r="A22" s="72">
        <v>2</v>
      </c>
      <c r="B22" s="73" t="s">
        <v>6</v>
      </c>
      <c r="C22" s="73"/>
      <c r="D22" s="74"/>
      <c r="E22" s="93">
        <v>6</v>
      </c>
      <c r="F22" s="75"/>
      <c r="G22" s="76"/>
    </row>
    <row r="23" spans="1:7" ht="15.75" x14ac:dyDescent="0.25">
      <c r="A23" s="64"/>
      <c r="B23" s="64"/>
      <c r="C23" s="70">
        <v>1</v>
      </c>
      <c r="D23" s="77" t="s">
        <v>93</v>
      </c>
      <c r="E23" s="81"/>
      <c r="F23" s="67">
        <f ca="1">RAND()</f>
        <v>0.11296607559751126</v>
      </c>
      <c r="G23" s="61" t="str">
        <f ca="1">INDEX($D$23:$D$36,RANK(F23,$F$23:$F$36))</f>
        <v>SIDOWAYAH</v>
      </c>
    </row>
    <row r="24" spans="1:7" ht="15.75" x14ac:dyDescent="0.25">
      <c r="A24" s="69"/>
      <c r="B24" s="69"/>
      <c r="C24" s="70">
        <v>2</v>
      </c>
      <c r="D24" s="77" t="s">
        <v>6</v>
      </c>
      <c r="E24" s="81"/>
      <c r="F24" s="67">
        <f t="shared" ref="F24:F36" ca="1" si="3">RAND()</f>
        <v>0.43374783256047911</v>
      </c>
      <c r="G24" s="61" t="str">
        <f t="shared" ref="G24:G28" ca="1" si="4">INDEX($D$23:$D$36,RANK(F24,$F$23:$F$36))</f>
        <v>KENEP</v>
      </c>
    </row>
    <row r="25" spans="1:7" ht="15.75" x14ac:dyDescent="0.25">
      <c r="A25" s="69"/>
      <c r="B25" s="69"/>
      <c r="C25" s="70">
        <v>3</v>
      </c>
      <c r="D25" s="77" t="s">
        <v>94</v>
      </c>
      <c r="E25" s="81"/>
      <c r="F25" s="67">
        <f t="shared" ca="1" si="3"/>
        <v>0.86496724372458633</v>
      </c>
      <c r="G25" s="61" t="str">
        <f t="shared" ca="1" si="4"/>
        <v>BEJI</v>
      </c>
    </row>
    <row r="26" spans="1:7" ht="15.75" x14ac:dyDescent="0.25">
      <c r="A26" s="69"/>
      <c r="B26" s="69"/>
      <c r="C26" s="70">
        <v>4</v>
      </c>
      <c r="D26" s="77" t="s">
        <v>95</v>
      </c>
      <c r="E26" s="81"/>
      <c r="F26" s="67">
        <f t="shared" ca="1" si="3"/>
        <v>0.81057950626574671</v>
      </c>
      <c r="G26" s="61" t="str">
        <f t="shared" ca="1" si="4"/>
        <v>GLANGGANG</v>
      </c>
    </row>
    <row r="27" spans="1:7" ht="15.75" x14ac:dyDescent="0.25">
      <c r="A27" s="69"/>
      <c r="B27" s="69"/>
      <c r="C27" s="70">
        <v>5</v>
      </c>
      <c r="D27" s="77" t="s">
        <v>85</v>
      </c>
      <c r="E27" s="81"/>
      <c r="F27" s="67">
        <f t="shared" ca="1" si="3"/>
        <v>0.81657559153276627</v>
      </c>
      <c r="G27" s="61" t="str">
        <f ca="1">INDEX($D$23:$D$36,RANK(F27,$F$23:$F$36))</f>
        <v>GAJAHBENDO</v>
      </c>
    </row>
    <row r="28" spans="1:7" ht="15.75" x14ac:dyDescent="0.25">
      <c r="A28" s="69"/>
      <c r="B28" s="69"/>
      <c r="C28" s="70">
        <v>6</v>
      </c>
      <c r="D28" s="77" t="s">
        <v>96</v>
      </c>
      <c r="E28" s="81"/>
      <c r="F28" s="67">
        <f t="shared" ca="1" si="3"/>
        <v>0.73147589025549375</v>
      </c>
      <c r="G28" s="61" t="str">
        <f t="shared" ca="1" si="4"/>
        <v>GUNUNG GANGSIR</v>
      </c>
    </row>
    <row r="29" spans="1:7" ht="15.75" x14ac:dyDescent="0.25">
      <c r="A29" s="69"/>
      <c r="B29" s="69"/>
      <c r="C29" s="70">
        <v>7</v>
      </c>
      <c r="D29" s="77" t="s">
        <v>97</v>
      </c>
      <c r="E29" s="81"/>
      <c r="F29" s="67">
        <f t="shared" ca="1" si="3"/>
        <v>0.69459393727857521</v>
      </c>
      <c r="G29" s="61"/>
    </row>
    <row r="30" spans="1:7" ht="15.75" x14ac:dyDescent="0.25">
      <c r="A30" s="69"/>
      <c r="B30" s="69"/>
      <c r="C30" s="70">
        <v>8</v>
      </c>
      <c r="D30" s="77" t="s">
        <v>98</v>
      </c>
      <c r="E30" s="81"/>
      <c r="F30" s="67">
        <f t="shared" ca="1" si="3"/>
        <v>0.24909149417671805</v>
      </c>
      <c r="G30" s="61"/>
    </row>
    <row r="31" spans="1:7" ht="15.75" x14ac:dyDescent="0.25">
      <c r="A31" s="69"/>
      <c r="B31" s="69"/>
      <c r="C31" s="70">
        <v>9</v>
      </c>
      <c r="D31" s="77" t="s">
        <v>99</v>
      </c>
      <c r="E31" s="81"/>
      <c r="F31" s="67">
        <f t="shared" ca="1" si="3"/>
        <v>0.41412911471526337</v>
      </c>
      <c r="G31" s="61"/>
    </row>
    <row r="32" spans="1:7" ht="15.75" x14ac:dyDescent="0.25">
      <c r="A32" s="69"/>
      <c r="B32" s="69"/>
      <c r="C32" s="70">
        <v>10</v>
      </c>
      <c r="D32" s="77" t="s">
        <v>100</v>
      </c>
      <c r="E32" s="81"/>
      <c r="F32" s="67">
        <f t="shared" ca="1" si="3"/>
        <v>0.98996634438306319</v>
      </c>
      <c r="G32" s="61"/>
    </row>
    <row r="33" spans="1:7" ht="15.75" x14ac:dyDescent="0.25">
      <c r="A33" s="69"/>
      <c r="B33" s="69"/>
      <c r="C33" s="70">
        <v>11</v>
      </c>
      <c r="D33" s="77" t="s">
        <v>101</v>
      </c>
      <c r="E33" s="81"/>
      <c r="F33" s="67">
        <f t="shared" ca="1" si="3"/>
        <v>0.69088533329856128</v>
      </c>
      <c r="G33" s="61"/>
    </row>
    <row r="34" spans="1:7" ht="15.75" x14ac:dyDescent="0.25">
      <c r="A34" s="69"/>
      <c r="B34" s="69"/>
      <c r="C34" s="70">
        <v>12</v>
      </c>
      <c r="D34" s="77" t="s">
        <v>83</v>
      </c>
      <c r="E34" s="81"/>
      <c r="F34" s="67">
        <f t="shared" ca="1" si="3"/>
        <v>4.136417014021343E-2</v>
      </c>
      <c r="G34" s="61"/>
    </row>
    <row r="35" spans="1:7" ht="15.75" x14ac:dyDescent="0.25">
      <c r="A35" s="69"/>
      <c r="B35" s="69"/>
      <c r="C35" s="70">
        <v>13</v>
      </c>
      <c r="D35" s="77" t="s">
        <v>102</v>
      </c>
      <c r="E35" s="81"/>
      <c r="F35" s="67">
        <f t="shared" ca="1" si="3"/>
        <v>0.82190262619337984</v>
      </c>
      <c r="G35" s="61"/>
    </row>
    <row r="36" spans="1:7" ht="15.75" x14ac:dyDescent="0.25">
      <c r="A36" s="78"/>
      <c r="B36" s="78"/>
      <c r="C36" s="70">
        <v>14</v>
      </c>
      <c r="D36" s="77" t="s">
        <v>103</v>
      </c>
      <c r="E36" s="81"/>
      <c r="F36" s="67">
        <f t="shared" ca="1" si="3"/>
        <v>0.70430135778011693</v>
      </c>
      <c r="G36" s="61"/>
    </row>
    <row r="37" spans="1:7" ht="15.75" x14ac:dyDescent="0.25">
      <c r="A37" s="72">
        <v>3</v>
      </c>
      <c r="B37" s="79" t="s">
        <v>7</v>
      </c>
      <c r="C37" s="79"/>
      <c r="D37" s="80"/>
      <c r="E37" s="81">
        <v>9</v>
      </c>
      <c r="F37" s="67"/>
      <c r="G37" s="61"/>
    </row>
    <row r="38" spans="1:7" ht="15.75" x14ac:dyDescent="0.25">
      <c r="A38" s="64"/>
      <c r="B38" s="64"/>
      <c r="C38" s="70">
        <v>1</v>
      </c>
      <c r="D38" s="102" t="s">
        <v>104</v>
      </c>
      <c r="E38" s="81"/>
      <c r="F38" s="67">
        <f ca="1">RAND()</f>
        <v>0.91948217447347269</v>
      </c>
      <c r="G38" s="61" t="str">
        <f ca="1">INDEX($D$38:$D$52,RANK(F38,$F$38:$F$52))</f>
        <v>CARAT</v>
      </c>
    </row>
    <row r="39" spans="1:7" ht="15.75" x14ac:dyDescent="0.25">
      <c r="A39" s="69"/>
      <c r="B39" s="69"/>
      <c r="C39" s="70">
        <v>2</v>
      </c>
      <c r="D39" s="102" t="s">
        <v>105</v>
      </c>
      <c r="E39" s="81"/>
      <c r="F39" s="67">
        <f t="shared" ref="F39:F52" ca="1" si="5">RAND()</f>
        <v>0.28492789980933042</v>
      </c>
      <c r="G39" s="61" t="str">
        <f t="shared" ref="G39:G46" ca="1" si="6">INDEX($D$38:$D$52,RANK(F39,$F$38:$F$52))</f>
        <v>WATUKOSEK</v>
      </c>
    </row>
    <row r="40" spans="1:7" ht="15.75" x14ac:dyDescent="0.25">
      <c r="A40" s="69"/>
      <c r="B40" s="69"/>
      <c r="C40" s="70">
        <v>3</v>
      </c>
      <c r="D40" s="102" t="s">
        <v>7</v>
      </c>
      <c r="E40" s="81"/>
      <c r="F40" s="67">
        <f t="shared" ca="1" si="5"/>
        <v>8.1110110484089004E-2</v>
      </c>
      <c r="G40" s="61" t="str">
        <f t="shared" ca="1" si="6"/>
        <v>WONOSARI</v>
      </c>
    </row>
    <row r="41" spans="1:7" ht="15.75" x14ac:dyDescent="0.25">
      <c r="A41" s="69"/>
      <c r="B41" s="69"/>
      <c r="C41" s="70">
        <v>4</v>
      </c>
      <c r="D41" s="102" t="s">
        <v>106</v>
      </c>
      <c r="E41" s="81"/>
      <c r="F41" s="67">
        <f t="shared" ca="1" si="5"/>
        <v>0.15916380157771037</v>
      </c>
      <c r="G41" s="61" t="str">
        <f t="shared" ca="1" si="6"/>
        <v>WINONG</v>
      </c>
    </row>
    <row r="42" spans="1:7" ht="15.75" x14ac:dyDescent="0.25">
      <c r="A42" s="69"/>
      <c r="B42" s="69"/>
      <c r="C42" s="70">
        <v>5</v>
      </c>
      <c r="D42" s="102" t="s">
        <v>81</v>
      </c>
      <c r="E42" s="81"/>
      <c r="F42" s="67">
        <f t="shared" ca="1" si="5"/>
        <v>0.73469091305247203</v>
      </c>
      <c r="G42" s="61" t="str">
        <f t="shared" ca="1" si="6"/>
        <v>KEJAPANAN</v>
      </c>
    </row>
    <row r="43" spans="1:7" ht="15.75" x14ac:dyDescent="0.25">
      <c r="A43" s="69"/>
      <c r="B43" s="69"/>
      <c r="C43" s="70">
        <v>6</v>
      </c>
      <c r="D43" s="102" t="s">
        <v>107</v>
      </c>
      <c r="E43" s="81"/>
      <c r="F43" s="67">
        <f t="shared" ca="1" si="5"/>
        <v>0.62753629361314522</v>
      </c>
      <c r="G43" s="61" t="str">
        <f t="shared" ca="1" si="6"/>
        <v>LEGOK</v>
      </c>
    </row>
    <row r="44" spans="1:7" ht="15.75" x14ac:dyDescent="0.25">
      <c r="A44" s="69"/>
      <c r="B44" s="69"/>
      <c r="C44" s="70">
        <v>7</v>
      </c>
      <c r="D44" s="102" t="s">
        <v>108</v>
      </c>
      <c r="E44" s="81"/>
      <c r="F44" s="67">
        <f t="shared" ca="1" si="5"/>
        <v>0.33726870925369534</v>
      </c>
      <c r="G44" s="61" t="str">
        <f t="shared" ca="1" si="6"/>
        <v>RANDUPITU</v>
      </c>
    </row>
    <row r="45" spans="1:7" ht="15.75" x14ac:dyDescent="0.25">
      <c r="A45" s="69"/>
      <c r="B45" s="69"/>
      <c r="C45" s="70">
        <v>8</v>
      </c>
      <c r="D45" s="102" t="s">
        <v>109</v>
      </c>
      <c r="E45" s="81"/>
      <c r="F45" s="67">
        <f t="shared" ca="1" si="5"/>
        <v>0.79200688917176842</v>
      </c>
      <c r="G45" s="61" t="str">
        <f t="shared" ca="1" si="6"/>
        <v>KARANGREJO</v>
      </c>
    </row>
    <row r="46" spans="1:7" ht="15.75" x14ac:dyDescent="0.25">
      <c r="A46" s="69"/>
      <c r="B46" s="69"/>
      <c r="C46" s="70">
        <v>9</v>
      </c>
      <c r="D46" s="102" t="s">
        <v>110</v>
      </c>
      <c r="E46" s="81"/>
      <c r="F46" s="67">
        <f t="shared" ca="1" si="5"/>
        <v>0.81917548775290905</v>
      </c>
      <c r="G46" s="61" t="str">
        <f t="shared" ca="1" si="6"/>
        <v>JERUK PURUT</v>
      </c>
    </row>
    <row r="47" spans="1:7" ht="15.75" x14ac:dyDescent="0.25">
      <c r="A47" s="69"/>
      <c r="B47" s="69"/>
      <c r="C47" s="70">
        <v>10</v>
      </c>
      <c r="D47" s="102" t="s">
        <v>111</v>
      </c>
      <c r="E47" s="81"/>
      <c r="F47" s="67">
        <f t="shared" ca="1" si="5"/>
        <v>0.923236604435549</v>
      </c>
      <c r="G47" s="61"/>
    </row>
    <row r="48" spans="1:7" ht="15.75" x14ac:dyDescent="0.25">
      <c r="A48" s="69"/>
      <c r="B48" s="69"/>
      <c r="C48" s="70">
        <v>11</v>
      </c>
      <c r="D48" s="102" t="s">
        <v>112</v>
      </c>
      <c r="E48" s="81"/>
      <c r="F48" s="67">
        <f t="shared" ca="1" si="5"/>
        <v>2.5321440494550096E-2</v>
      </c>
      <c r="G48" s="61"/>
    </row>
    <row r="49" spans="1:7" ht="15.75" x14ac:dyDescent="0.25">
      <c r="A49" s="69"/>
      <c r="B49" s="69"/>
      <c r="C49" s="70">
        <v>12</v>
      </c>
      <c r="D49" s="102" t="s">
        <v>113</v>
      </c>
      <c r="E49" s="81"/>
      <c r="F49" s="67">
        <f t="shared" ca="1" si="5"/>
        <v>0.30842106576037509</v>
      </c>
      <c r="G49" s="61"/>
    </row>
    <row r="50" spans="1:7" ht="15.75" x14ac:dyDescent="0.25">
      <c r="A50" s="69"/>
      <c r="B50" s="69"/>
      <c r="C50" s="70">
        <v>13</v>
      </c>
      <c r="D50" s="102" t="s">
        <v>114</v>
      </c>
      <c r="E50" s="81"/>
      <c r="F50" s="67">
        <f t="shared" ca="1" si="5"/>
        <v>0.58660237975638574</v>
      </c>
      <c r="G50" s="61"/>
    </row>
    <row r="51" spans="1:7" ht="15.75" x14ac:dyDescent="0.25">
      <c r="A51" s="69"/>
      <c r="B51" s="69"/>
      <c r="C51" s="70">
        <v>14</v>
      </c>
      <c r="D51" s="102" t="s">
        <v>90</v>
      </c>
      <c r="E51" s="81"/>
      <c r="F51" s="67">
        <f t="shared" ca="1" si="5"/>
        <v>0.81975757100940394</v>
      </c>
      <c r="G51" s="61"/>
    </row>
    <row r="52" spans="1:7" ht="15.75" x14ac:dyDescent="0.25">
      <c r="A52" s="78"/>
      <c r="B52" s="78"/>
      <c r="C52" s="70">
        <v>15</v>
      </c>
      <c r="D52" s="102" t="s">
        <v>115</v>
      </c>
      <c r="E52" s="81"/>
      <c r="F52" s="67">
        <f t="shared" ca="1" si="5"/>
        <v>0.67379523237239713</v>
      </c>
      <c r="G52" s="61"/>
    </row>
    <row r="53" spans="1:7" ht="15.75" x14ac:dyDescent="0.25">
      <c r="A53" s="72">
        <v>4</v>
      </c>
      <c r="B53" s="82" t="s">
        <v>8</v>
      </c>
      <c r="C53" s="82"/>
      <c r="E53" s="93">
        <v>4</v>
      </c>
      <c r="F53" s="75"/>
      <c r="G53" s="76"/>
    </row>
    <row r="54" spans="1:7" ht="15.75" x14ac:dyDescent="0.25">
      <c r="A54" s="84"/>
      <c r="B54" s="84"/>
      <c r="C54" s="70">
        <v>1</v>
      </c>
      <c r="D54" s="77" t="s">
        <v>116</v>
      </c>
      <c r="E54" s="81"/>
      <c r="F54" s="67">
        <f ca="1">RAND()</f>
        <v>0.50019269322353099</v>
      </c>
      <c r="G54" s="61" t="str">
        <f ca="1">INDEX($D$54:$D$73,RANK(F54,$F$54:$F$73))</f>
        <v>KARANG SENTUL</v>
      </c>
    </row>
    <row r="55" spans="1:7" ht="15.75" x14ac:dyDescent="0.25">
      <c r="A55" s="85"/>
      <c r="B55" s="85"/>
      <c r="C55" s="70">
        <v>2</v>
      </c>
      <c r="D55" s="77" t="s">
        <v>117</v>
      </c>
      <c r="E55" s="81"/>
      <c r="F55" s="67">
        <f t="shared" ref="F55:F73" ca="1" si="7">RAND()</f>
        <v>9.0085122511330606E-2</v>
      </c>
      <c r="G55" s="61" t="str">
        <f t="shared" ref="G55:G57" ca="1" si="8">INDEX($D$54:$D$73,RANK(F55,$F$54:$F$73))</f>
        <v>TEBAS</v>
      </c>
    </row>
    <row r="56" spans="1:7" ht="15.75" x14ac:dyDescent="0.25">
      <c r="A56" s="85"/>
      <c r="B56" s="85"/>
      <c r="C56" s="70">
        <v>3</v>
      </c>
      <c r="D56" s="77" t="s">
        <v>118</v>
      </c>
      <c r="E56" s="81"/>
      <c r="F56" s="67">
        <f t="shared" ca="1" si="7"/>
        <v>0.45988430908761502</v>
      </c>
      <c r="G56" s="61" t="str">
        <f t="shared" ca="1" si="8"/>
        <v>KERSIKAN</v>
      </c>
    </row>
    <row r="57" spans="1:7" ht="15.75" x14ac:dyDescent="0.25">
      <c r="A57" s="85"/>
      <c r="B57" s="85"/>
      <c r="C57" s="70">
        <v>4</v>
      </c>
      <c r="D57" s="77" t="s">
        <v>119</v>
      </c>
      <c r="E57" s="81"/>
      <c r="F57" s="67">
        <f t="shared" ca="1" si="7"/>
        <v>0.52366314558004234</v>
      </c>
      <c r="G57" s="61" t="str">
        <f t="shared" ca="1" si="8"/>
        <v>KALI REJO</v>
      </c>
    </row>
    <row r="58" spans="1:7" ht="15.75" x14ac:dyDescent="0.25">
      <c r="A58" s="85"/>
      <c r="B58" s="85"/>
      <c r="C58" s="70">
        <v>5</v>
      </c>
      <c r="D58" s="77" t="s">
        <v>120</v>
      </c>
      <c r="E58" s="81"/>
      <c r="F58" s="67">
        <f t="shared" ca="1" si="7"/>
        <v>0.52629241634816726</v>
      </c>
      <c r="G58" s="61"/>
    </row>
    <row r="59" spans="1:7" ht="15.75" x14ac:dyDescent="0.25">
      <c r="A59" s="85"/>
      <c r="B59" s="85"/>
      <c r="C59" s="70">
        <v>6</v>
      </c>
      <c r="D59" s="77" t="s">
        <v>121</v>
      </c>
      <c r="E59" s="81"/>
      <c r="F59" s="67">
        <f t="shared" ca="1" si="7"/>
        <v>9.6599474088764237E-2</v>
      </c>
      <c r="G59" s="61"/>
    </row>
    <row r="60" spans="1:7" ht="15.75" x14ac:dyDescent="0.25">
      <c r="A60" s="85"/>
      <c r="B60" s="85"/>
      <c r="C60" s="70">
        <v>7</v>
      </c>
      <c r="D60" s="77" t="s">
        <v>122</v>
      </c>
      <c r="E60" s="81"/>
      <c r="F60" s="67">
        <f t="shared" ca="1" si="7"/>
        <v>0.23614303813370541</v>
      </c>
      <c r="G60" s="61"/>
    </row>
    <row r="61" spans="1:7" ht="15.75" x14ac:dyDescent="0.25">
      <c r="A61" s="85"/>
      <c r="B61" s="85"/>
      <c r="C61" s="70">
        <v>8</v>
      </c>
      <c r="D61" s="77" t="s">
        <v>123</v>
      </c>
      <c r="E61" s="81"/>
      <c r="F61" s="67">
        <f t="shared" ca="1" si="7"/>
        <v>0.47962826827474569</v>
      </c>
      <c r="G61" s="61"/>
    </row>
    <row r="62" spans="1:7" ht="15.75" x14ac:dyDescent="0.25">
      <c r="A62" s="85"/>
      <c r="B62" s="85"/>
      <c r="C62" s="70">
        <v>9</v>
      </c>
      <c r="D62" s="77" t="s">
        <v>124</v>
      </c>
      <c r="E62" s="81"/>
      <c r="F62" s="67">
        <f t="shared" ca="1" si="7"/>
        <v>5.9065154309689283E-2</v>
      </c>
      <c r="G62" s="61"/>
    </row>
    <row r="63" spans="1:7" ht="15.75" x14ac:dyDescent="0.25">
      <c r="A63" s="85"/>
      <c r="B63" s="85"/>
      <c r="C63" s="70">
        <v>10</v>
      </c>
      <c r="D63" s="77" t="s">
        <v>125</v>
      </c>
      <c r="E63" s="81"/>
      <c r="F63" s="67">
        <f t="shared" ca="1" si="7"/>
        <v>9.2908479904366126E-2</v>
      </c>
      <c r="G63" s="61"/>
    </row>
    <row r="64" spans="1:7" ht="15.75" x14ac:dyDescent="0.25">
      <c r="A64" s="85"/>
      <c r="B64" s="85"/>
      <c r="C64" s="70">
        <v>11</v>
      </c>
      <c r="D64" s="77" t="s">
        <v>57</v>
      </c>
      <c r="E64" s="81"/>
      <c r="F64" s="67">
        <f t="shared" ca="1" si="7"/>
        <v>0.53453873239419181</v>
      </c>
      <c r="G64" s="61"/>
    </row>
    <row r="65" spans="1:7" ht="15.75" x14ac:dyDescent="0.25">
      <c r="A65" s="85"/>
      <c r="B65" s="85"/>
      <c r="C65" s="70">
        <v>12</v>
      </c>
      <c r="D65" s="77" t="s">
        <v>126</v>
      </c>
      <c r="E65" s="81"/>
      <c r="F65" s="67">
        <f t="shared" ca="1" si="7"/>
        <v>3.1686488951202074E-2</v>
      </c>
      <c r="G65" s="61"/>
    </row>
    <row r="66" spans="1:7" ht="15.75" x14ac:dyDescent="0.25">
      <c r="A66" s="85"/>
      <c r="B66" s="85"/>
      <c r="C66" s="70">
        <v>13</v>
      </c>
      <c r="D66" s="77" t="s">
        <v>127</v>
      </c>
      <c r="E66" s="81"/>
      <c r="F66" s="67">
        <f t="shared" ca="1" si="7"/>
        <v>0.7308803102371938</v>
      </c>
      <c r="G66" s="61"/>
    </row>
    <row r="67" spans="1:7" ht="15.75" x14ac:dyDescent="0.25">
      <c r="A67" s="85"/>
      <c r="B67" s="85"/>
      <c r="C67" s="70">
        <v>14</v>
      </c>
      <c r="D67" s="77" t="s">
        <v>128</v>
      </c>
      <c r="E67" s="81"/>
      <c r="F67" s="67">
        <f t="shared" ca="1" si="7"/>
        <v>5.5914217994389226E-2</v>
      </c>
      <c r="G67" s="61"/>
    </row>
    <row r="68" spans="1:7" ht="15.75" x14ac:dyDescent="0.25">
      <c r="A68" s="85"/>
      <c r="B68" s="85"/>
      <c r="C68" s="70">
        <v>15</v>
      </c>
      <c r="D68" s="77" t="s">
        <v>129</v>
      </c>
      <c r="E68" s="81"/>
      <c r="F68" s="67">
        <f t="shared" ca="1" si="7"/>
        <v>0.17706995983545382</v>
      </c>
      <c r="G68" s="61"/>
    </row>
    <row r="69" spans="1:7" ht="15.75" x14ac:dyDescent="0.25">
      <c r="A69" s="85"/>
      <c r="B69" s="85"/>
      <c r="C69" s="70">
        <v>16</v>
      </c>
      <c r="D69" s="77" t="s">
        <v>130</v>
      </c>
      <c r="E69" s="81"/>
      <c r="F69" s="67">
        <f t="shared" ca="1" si="7"/>
        <v>0.81057927790812112</v>
      </c>
      <c r="G69" s="61"/>
    </row>
    <row r="70" spans="1:7" ht="15.75" x14ac:dyDescent="0.25">
      <c r="A70" s="85"/>
      <c r="B70" s="85"/>
      <c r="C70" s="70">
        <v>17</v>
      </c>
      <c r="D70" s="77" t="s">
        <v>131</v>
      </c>
      <c r="E70" s="81"/>
      <c r="F70" s="67">
        <f t="shared" ca="1" si="7"/>
        <v>0.83487138776419823</v>
      </c>
      <c r="G70" s="106"/>
    </row>
    <row r="71" spans="1:7" ht="15.75" x14ac:dyDescent="0.25">
      <c r="A71" s="85"/>
      <c r="B71" s="85"/>
      <c r="C71" s="70">
        <v>18</v>
      </c>
      <c r="D71" s="77" t="s">
        <v>132</v>
      </c>
      <c r="E71" s="81"/>
      <c r="F71" s="67">
        <f t="shared" ca="1" si="7"/>
        <v>0.45205565149533222</v>
      </c>
      <c r="G71" s="61"/>
    </row>
    <row r="72" spans="1:7" ht="15.75" x14ac:dyDescent="0.25">
      <c r="A72" s="85"/>
      <c r="B72" s="85"/>
      <c r="C72" s="70">
        <v>19</v>
      </c>
      <c r="D72" s="77" t="s">
        <v>133</v>
      </c>
      <c r="E72" s="81"/>
      <c r="F72" s="67">
        <f t="shared" ca="1" si="7"/>
        <v>0.62542576994389498</v>
      </c>
      <c r="G72" s="61"/>
    </row>
    <row r="73" spans="1:7" ht="15.75" x14ac:dyDescent="0.25">
      <c r="A73" s="85"/>
      <c r="B73" s="85"/>
      <c r="C73" s="70">
        <v>20</v>
      </c>
      <c r="D73" s="77" t="s">
        <v>90</v>
      </c>
      <c r="E73" s="81"/>
      <c r="F73" s="67">
        <f t="shared" ca="1" si="7"/>
        <v>0.64273842235317225</v>
      </c>
      <c r="G73" s="61"/>
    </row>
    <row r="74" spans="1:7" ht="15.75" x14ac:dyDescent="0.25">
      <c r="A74" s="72">
        <v>5</v>
      </c>
      <c r="B74" s="86" t="s">
        <v>9</v>
      </c>
      <c r="C74" s="86"/>
      <c r="D74" s="87"/>
      <c r="E74" s="81">
        <v>6</v>
      </c>
      <c r="F74" s="67"/>
      <c r="G74" s="61"/>
    </row>
    <row r="75" spans="1:7" ht="15.75" x14ac:dyDescent="0.25">
      <c r="A75" s="88"/>
      <c r="B75" s="88"/>
      <c r="C75" s="89">
        <v>1</v>
      </c>
      <c r="D75" s="77" t="s">
        <v>134</v>
      </c>
      <c r="E75" s="81"/>
      <c r="F75" s="67">
        <f ca="1">RAND()</f>
        <v>1.6482139599344192E-3</v>
      </c>
      <c r="G75" s="61" t="str">
        <f ca="1">INDEX($D$75:$D$89,RANK(F75,$F$75:$F$89))</f>
        <v>TREWUNG</v>
      </c>
    </row>
    <row r="76" spans="1:7" ht="15.75" x14ac:dyDescent="0.25">
      <c r="A76" s="90"/>
      <c r="B76" s="90"/>
      <c r="C76" s="89">
        <v>2</v>
      </c>
      <c r="D76" s="77" t="s">
        <v>135</v>
      </c>
      <c r="E76" s="81"/>
      <c r="F76" s="67">
        <f t="shared" ref="F76:F89" ca="1" si="9">RAND()</f>
        <v>0.41246476417065625</v>
      </c>
      <c r="G76" s="61" t="str">
        <f t="shared" ref="G76:G80" ca="1" si="10">INDEX($D$75:$D$89,RANK(F76,$F$75:$F$89))</f>
        <v>KARANG LO</v>
      </c>
    </row>
    <row r="77" spans="1:7" ht="15.75" x14ac:dyDescent="0.25">
      <c r="A77" s="90"/>
      <c r="B77" s="90"/>
      <c r="C77" s="89">
        <v>3</v>
      </c>
      <c r="D77" s="77" t="s">
        <v>136</v>
      </c>
      <c r="E77" s="81"/>
      <c r="F77" s="67">
        <f t="shared" ca="1" si="9"/>
        <v>0.55665952225235193</v>
      </c>
      <c r="G77" s="61" t="str">
        <f t="shared" ca="1" si="10"/>
        <v>KAMBINGAN REJO</v>
      </c>
    </row>
    <row r="78" spans="1:7" ht="15.75" x14ac:dyDescent="0.25">
      <c r="A78" s="90"/>
      <c r="B78" s="90"/>
      <c r="C78" s="89">
        <v>4</v>
      </c>
      <c r="D78" s="77" t="s">
        <v>137</v>
      </c>
      <c r="E78" s="81"/>
      <c r="F78" s="67">
        <f t="shared" ca="1" si="9"/>
        <v>0.80242893386558178</v>
      </c>
      <c r="G78" s="61" t="str">
        <f t="shared" ca="1" si="10"/>
        <v>CUKUR GONDANG</v>
      </c>
    </row>
    <row r="79" spans="1:7" ht="15.75" x14ac:dyDescent="0.25">
      <c r="A79" s="90"/>
      <c r="B79" s="90"/>
      <c r="C79" s="89">
        <v>5</v>
      </c>
      <c r="D79" s="77" t="s">
        <v>138</v>
      </c>
      <c r="E79" s="81"/>
      <c r="F79" s="67">
        <f t="shared" ca="1" si="9"/>
        <v>0.32142004565494053</v>
      </c>
      <c r="G79" s="61" t="str">
        <f t="shared" ca="1" si="10"/>
        <v>PLOSOSARI</v>
      </c>
    </row>
    <row r="80" spans="1:7" ht="15.75" x14ac:dyDescent="0.25">
      <c r="A80" s="90"/>
      <c r="B80" s="90"/>
      <c r="C80" s="89">
        <v>6</v>
      </c>
      <c r="D80" s="77" t="s">
        <v>139</v>
      </c>
      <c r="E80" s="81"/>
      <c r="F80" s="67">
        <f t="shared" ca="1" si="9"/>
        <v>0.49603401934949898</v>
      </c>
      <c r="G80" s="61" t="str">
        <f t="shared" ca="1" si="10"/>
        <v>KARANG KLIWON</v>
      </c>
    </row>
    <row r="81" spans="1:7" ht="15.75" x14ac:dyDescent="0.25">
      <c r="A81" s="90"/>
      <c r="B81" s="90"/>
      <c r="C81" s="89">
        <v>7</v>
      </c>
      <c r="D81" s="77" t="s">
        <v>140</v>
      </c>
      <c r="E81" s="81"/>
      <c r="F81" s="67">
        <f t="shared" ca="1" si="9"/>
        <v>0.21087971767495017</v>
      </c>
      <c r="G81" s="61"/>
    </row>
    <row r="82" spans="1:7" ht="15.75" x14ac:dyDescent="0.25">
      <c r="A82" s="90"/>
      <c r="B82" s="90"/>
      <c r="C82" s="89">
        <v>8</v>
      </c>
      <c r="D82" s="77" t="s">
        <v>141</v>
      </c>
      <c r="E82" s="81"/>
      <c r="F82" s="67">
        <f t="shared" ca="1" si="9"/>
        <v>0.39638905877451491</v>
      </c>
      <c r="G82" s="61"/>
    </row>
    <row r="83" spans="1:7" ht="15.75" x14ac:dyDescent="0.25">
      <c r="A83" s="90"/>
      <c r="B83" s="90"/>
      <c r="C83" s="89">
        <v>9</v>
      </c>
      <c r="D83" s="77" t="s">
        <v>142</v>
      </c>
      <c r="E83" s="81"/>
      <c r="F83" s="67">
        <f t="shared" ca="1" si="9"/>
        <v>7.9093683948079696E-2</v>
      </c>
      <c r="G83" s="61"/>
    </row>
    <row r="84" spans="1:7" ht="15.75" x14ac:dyDescent="0.25">
      <c r="A84" s="90"/>
      <c r="B84" s="90"/>
      <c r="C84" s="89">
        <v>10</v>
      </c>
      <c r="D84" s="77" t="s">
        <v>143</v>
      </c>
      <c r="E84" s="81"/>
      <c r="F84" s="67">
        <f t="shared" ca="1" si="9"/>
        <v>0.79333269897284864</v>
      </c>
      <c r="G84" s="61"/>
    </row>
    <row r="85" spans="1:7" ht="15.75" x14ac:dyDescent="0.25">
      <c r="A85" s="90"/>
      <c r="B85" s="90"/>
      <c r="C85" s="89">
        <v>11</v>
      </c>
      <c r="D85" s="77" t="s">
        <v>144</v>
      </c>
      <c r="E85" s="81"/>
      <c r="F85" s="67">
        <f t="shared" ca="1" si="9"/>
        <v>0.34504817442131819</v>
      </c>
      <c r="G85" s="61"/>
    </row>
    <row r="86" spans="1:7" ht="15.75" x14ac:dyDescent="0.25">
      <c r="A86" s="90"/>
      <c r="B86" s="90"/>
      <c r="C86" s="89">
        <v>12</v>
      </c>
      <c r="D86" s="77" t="s">
        <v>145</v>
      </c>
      <c r="E86" s="81"/>
      <c r="F86" s="67">
        <f t="shared" ca="1" si="9"/>
        <v>0.766172766066057</v>
      </c>
      <c r="G86" s="61"/>
    </row>
    <row r="87" spans="1:7" ht="15.75" x14ac:dyDescent="0.25">
      <c r="A87" s="90"/>
      <c r="B87" s="90"/>
      <c r="C87" s="89">
        <v>13</v>
      </c>
      <c r="D87" s="77" t="s">
        <v>146</v>
      </c>
      <c r="E87" s="81"/>
      <c r="F87" s="67">
        <f t="shared" ca="1" si="9"/>
        <v>0.29866339893942895</v>
      </c>
      <c r="G87" s="61"/>
    </row>
    <row r="88" spans="1:7" ht="15.75" x14ac:dyDescent="0.25">
      <c r="A88" s="90"/>
      <c r="B88" s="90"/>
      <c r="C88" s="89">
        <v>14</v>
      </c>
      <c r="D88" s="77" t="s">
        <v>147</v>
      </c>
      <c r="E88" s="81"/>
      <c r="F88" s="67">
        <f t="shared" ca="1" si="9"/>
        <v>0.36091080851420942</v>
      </c>
      <c r="G88" s="61"/>
    </row>
    <row r="89" spans="1:7" ht="15.75" x14ac:dyDescent="0.25">
      <c r="A89" s="90"/>
      <c r="B89" s="90"/>
      <c r="C89" s="89">
        <v>15</v>
      </c>
      <c r="D89" s="77" t="s">
        <v>148</v>
      </c>
      <c r="E89" s="81"/>
      <c r="F89" s="67">
        <f t="shared" ca="1" si="9"/>
        <v>3.8344205192959224E-2</v>
      </c>
      <c r="G89" s="61"/>
    </row>
    <row r="90" spans="1:7" ht="15.75" x14ac:dyDescent="0.25">
      <c r="A90" s="72">
        <v>6</v>
      </c>
      <c r="B90" s="91" t="s">
        <v>10</v>
      </c>
      <c r="C90" s="91"/>
      <c r="D90" s="92"/>
      <c r="E90" s="93">
        <v>5</v>
      </c>
      <c r="F90" s="75"/>
      <c r="G90" s="76"/>
    </row>
    <row r="91" spans="1:7" ht="15.75" x14ac:dyDescent="0.25">
      <c r="A91" s="88"/>
      <c r="B91" s="88"/>
      <c r="C91" s="89">
        <v>1</v>
      </c>
      <c r="D91" s="77" t="s">
        <v>149</v>
      </c>
      <c r="E91" s="81"/>
      <c r="F91" s="67">
        <f ca="1">RAND()</f>
        <v>0.42152123443373579</v>
      </c>
      <c r="G91" s="61" t="str">
        <f ca="1">INDEX($D$91:$D$115,RANK(F91,$F$91:$F$115))</f>
        <v>LUWUK</v>
      </c>
    </row>
    <row r="92" spans="1:7" ht="15.75" x14ac:dyDescent="0.25">
      <c r="A92" s="90"/>
      <c r="B92" s="90"/>
      <c r="C92" s="89">
        <v>2</v>
      </c>
      <c r="D92" s="77" t="s">
        <v>150</v>
      </c>
      <c r="E92" s="81"/>
      <c r="F92" s="67">
        <f t="shared" ref="F92:F115" ca="1" si="11">RAND()</f>
        <v>0.18372856409880589</v>
      </c>
      <c r="G92" s="61" t="str">
        <f t="shared" ref="G92:G95" ca="1" si="12">INDEX($D$91:$D$115,RANK(F92,$F$91:$F$115))</f>
        <v>TUNDO SORO</v>
      </c>
    </row>
    <row r="93" spans="1:7" ht="15.75" x14ac:dyDescent="0.25">
      <c r="A93" s="90"/>
      <c r="B93" s="90"/>
      <c r="C93" s="89">
        <v>3</v>
      </c>
      <c r="D93" s="77" t="s">
        <v>151</v>
      </c>
      <c r="E93" s="81"/>
      <c r="F93" s="67">
        <f t="shared" ca="1" si="11"/>
        <v>0.74478322605796077</v>
      </c>
      <c r="G93" s="61" t="str">
        <f t="shared" ca="1" si="12"/>
        <v>KEPUH</v>
      </c>
    </row>
    <row r="94" spans="1:7" ht="15.75" x14ac:dyDescent="0.25">
      <c r="A94" s="90"/>
      <c r="B94" s="90"/>
      <c r="C94" s="89">
        <v>4</v>
      </c>
      <c r="D94" s="77" t="s">
        <v>152</v>
      </c>
      <c r="E94" s="81"/>
      <c r="F94" s="67">
        <f t="shared" ca="1" si="11"/>
        <v>0.86919296543439317</v>
      </c>
      <c r="G94" s="61" t="str">
        <f t="shared" ca="1" si="12"/>
        <v>KEDEMUNGAN</v>
      </c>
    </row>
    <row r="95" spans="1:7" ht="15.75" x14ac:dyDescent="0.25">
      <c r="A95" s="90"/>
      <c r="B95" s="90"/>
      <c r="C95" s="89">
        <v>5</v>
      </c>
      <c r="D95" s="77" t="s">
        <v>153</v>
      </c>
      <c r="E95" s="81"/>
      <c r="F95" s="67">
        <f t="shared" ca="1" si="11"/>
        <v>0.73512973468121112</v>
      </c>
      <c r="G95" s="61" t="str">
        <f t="shared" ca="1" si="12"/>
        <v>KETANGI REJO</v>
      </c>
    </row>
    <row r="96" spans="1:7" ht="15.75" x14ac:dyDescent="0.25">
      <c r="A96" s="90"/>
      <c r="B96" s="90"/>
      <c r="C96" s="89">
        <v>6</v>
      </c>
      <c r="D96" s="77" t="s">
        <v>10</v>
      </c>
      <c r="E96" s="81"/>
      <c r="F96" s="67">
        <f t="shared" ca="1" si="11"/>
        <v>0.30823450702412858</v>
      </c>
      <c r="G96" s="61"/>
    </row>
    <row r="97" spans="1:7" ht="15.75" x14ac:dyDescent="0.25">
      <c r="A97" s="90"/>
      <c r="B97" s="90"/>
      <c r="C97" s="89">
        <v>7</v>
      </c>
      <c r="D97" s="77" t="s">
        <v>154</v>
      </c>
      <c r="E97" s="81"/>
      <c r="F97" s="67">
        <f t="shared" ca="1" si="11"/>
        <v>0.71908482986861288</v>
      </c>
      <c r="G97" s="61"/>
    </row>
    <row r="98" spans="1:7" ht="15.75" x14ac:dyDescent="0.25">
      <c r="A98" s="90"/>
      <c r="B98" s="90"/>
      <c r="C98" s="89">
        <v>8</v>
      </c>
      <c r="D98" s="77" t="s">
        <v>155</v>
      </c>
      <c r="E98" s="81"/>
      <c r="F98" s="67">
        <f t="shared" ca="1" si="11"/>
        <v>0.76689780087213477</v>
      </c>
      <c r="G98" s="61"/>
    </row>
    <row r="99" spans="1:7" ht="15.75" x14ac:dyDescent="0.25">
      <c r="A99" s="90"/>
      <c r="B99" s="90"/>
      <c r="C99" s="89">
        <v>9</v>
      </c>
      <c r="D99" s="77" t="s">
        <v>156</v>
      </c>
      <c r="E99" s="81"/>
      <c r="F99" s="67">
        <f t="shared" ca="1" si="11"/>
        <v>3.1826634091532302E-2</v>
      </c>
      <c r="G99" s="61"/>
    </row>
    <row r="100" spans="1:7" ht="15.75" x14ac:dyDescent="0.25">
      <c r="A100" s="90"/>
      <c r="B100" s="90"/>
      <c r="C100" s="89">
        <v>10</v>
      </c>
      <c r="D100" s="77" t="s">
        <v>157</v>
      </c>
      <c r="E100" s="81"/>
      <c r="F100" s="67">
        <f t="shared" ca="1" si="11"/>
        <v>0.71826096767474967</v>
      </c>
      <c r="G100" s="61"/>
    </row>
    <row r="101" spans="1:7" ht="15.75" x14ac:dyDescent="0.25">
      <c r="A101" s="90"/>
      <c r="B101" s="90"/>
      <c r="C101" s="89">
        <v>11</v>
      </c>
      <c r="D101" s="77" t="s">
        <v>158</v>
      </c>
      <c r="E101" s="81"/>
      <c r="F101" s="67">
        <f t="shared" ca="1" si="11"/>
        <v>0.38132134038929455</v>
      </c>
      <c r="G101" s="61"/>
    </row>
    <row r="102" spans="1:7" ht="15.75" x14ac:dyDescent="0.25">
      <c r="A102" s="90"/>
      <c r="B102" s="90"/>
      <c r="C102" s="89">
        <v>12</v>
      </c>
      <c r="D102" s="77" t="s">
        <v>159</v>
      </c>
      <c r="E102" s="81"/>
      <c r="F102" s="67">
        <f t="shared" ca="1" si="11"/>
        <v>0.63752111147127777</v>
      </c>
      <c r="G102" s="61"/>
    </row>
    <row r="103" spans="1:7" ht="15.75" x14ac:dyDescent="0.25">
      <c r="A103" s="90"/>
      <c r="B103" s="90"/>
      <c r="C103" s="89">
        <v>13</v>
      </c>
      <c r="D103" s="77" t="s">
        <v>160</v>
      </c>
      <c r="E103" s="81"/>
      <c r="F103" s="67">
        <f t="shared" ca="1" si="11"/>
        <v>0.38013877297493559</v>
      </c>
      <c r="G103" s="61"/>
    </row>
    <row r="104" spans="1:7" ht="15.75" x14ac:dyDescent="0.25">
      <c r="A104" s="90"/>
      <c r="B104" s="90"/>
      <c r="C104" s="89">
        <v>14</v>
      </c>
      <c r="D104" s="77" t="s">
        <v>161</v>
      </c>
      <c r="E104" s="81"/>
      <c r="F104" s="67">
        <f t="shared" ca="1" si="11"/>
        <v>0.89734805233904158</v>
      </c>
      <c r="G104" s="61"/>
    </row>
    <row r="105" spans="1:7" ht="15.75" x14ac:dyDescent="0.25">
      <c r="A105" s="90"/>
      <c r="B105" s="90"/>
      <c r="C105" s="89">
        <v>15</v>
      </c>
      <c r="D105" s="77" t="s">
        <v>162</v>
      </c>
      <c r="E105" s="81"/>
      <c r="F105" s="67">
        <f t="shared" ca="1" si="11"/>
        <v>0.57311578115650008</v>
      </c>
      <c r="G105" s="61"/>
    </row>
    <row r="106" spans="1:7" ht="15.75" x14ac:dyDescent="0.25">
      <c r="A106" s="90"/>
      <c r="B106" s="90"/>
      <c r="C106" s="89">
        <v>16</v>
      </c>
      <c r="D106" s="77" t="s">
        <v>163</v>
      </c>
      <c r="E106" s="81"/>
      <c r="F106" s="67">
        <f t="shared" ca="1" si="11"/>
        <v>0.65996801980452768</v>
      </c>
      <c r="G106" s="61"/>
    </row>
    <row r="107" spans="1:7" ht="15.75" x14ac:dyDescent="0.25">
      <c r="A107" s="90"/>
      <c r="B107" s="90"/>
      <c r="C107" s="89">
        <v>17</v>
      </c>
      <c r="D107" s="77" t="s">
        <v>164</v>
      </c>
      <c r="E107" s="81"/>
      <c r="F107" s="67">
        <f t="shared" ca="1" si="11"/>
        <v>0.19503322005388402</v>
      </c>
      <c r="G107" s="61"/>
    </row>
    <row r="108" spans="1:7" ht="15.75" x14ac:dyDescent="0.25">
      <c r="A108" s="90"/>
      <c r="B108" s="90"/>
      <c r="C108" s="89">
        <v>18</v>
      </c>
      <c r="D108" s="77" t="s">
        <v>165</v>
      </c>
      <c r="E108" s="81"/>
      <c r="F108" s="67">
        <f t="shared" ca="1" si="11"/>
        <v>0.75224076688606467</v>
      </c>
      <c r="G108" s="61"/>
    </row>
    <row r="109" spans="1:7" ht="15.75" x14ac:dyDescent="0.25">
      <c r="A109" s="90"/>
      <c r="B109" s="90"/>
      <c r="C109" s="89">
        <v>19</v>
      </c>
      <c r="D109" s="77" t="s">
        <v>166</v>
      </c>
      <c r="E109" s="81"/>
      <c r="F109" s="67">
        <f t="shared" ca="1" si="11"/>
        <v>0.38521973878205384</v>
      </c>
      <c r="G109" s="61"/>
    </row>
    <row r="110" spans="1:7" ht="15.75" x14ac:dyDescent="0.25">
      <c r="A110" s="90"/>
      <c r="B110" s="90"/>
      <c r="C110" s="89">
        <v>20</v>
      </c>
      <c r="D110" s="77" t="s">
        <v>167</v>
      </c>
      <c r="E110" s="81"/>
      <c r="F110" s="67">
        <f t="shared" ca="1" si="11"/>
        <v>0.11033092748589635</v>
      </c>
      <c r="G110" s="61"/>
    </row>
    <row r="111" spans="1:7" ht="15.75" x14ac:dyDescent="0.25">
      <c r="A111" s="90"/>
      <c r="B111" s="90"/>
      <c r="C111" s="89">
        <v>21</v>
      </c>
      <c r="D111" s="77" t="s">
        <v>112</v>
      </c>
      <c r="E111" s="81"/>
      <c r="F111" s="67">
        <f t="shared" ca="1" si="11"/>
        <v>0.1976413100638813</v>
      </c>
      <c r="G111" s="61"/>
    </row>
    <row r="112" spans="1:7" ht="15.75" x14ac:dyDescent="0.25">
      <c r="A112" s="90"/>
      <c r="B112" s="90"/>
      <c r="C112" s="89">
        <v>22</v>
      </c>
      <c r="D112" s="77" t="s">
        <v>168</v>
      </c>
      <c r="E112" s="81"/>
      <c r="F112" s="67">
        <f t="shared" ca="1" si="11"/>
        <v>0.98591809479131398</v>
      </c>
      <c r="G112" s="61"/>
    </row>
    <row r="113" spans="1:7" ht="15.75" x14ac:dyDescent="0.25">
      <c r="A113" s="90"/>
      <c r="B113" s="90"/>
      <c r="C113" s="89">
        <v>23</v>
      </c>
      <c r="D113" s="77" t="s">
        <v>169</v>
      </c>
      <c r="E113" s="81"/>
      <c r="F113" s="67">
        <f t="shared" ca="1" si="11"/>
        <v>0.34089967473795058</v>
      </c>
      <c r="G113" s="61"/>
    </row>
    <row r="114" spans="1:7" ht="15.75" x14ac:dyDescent="0.25">
      <c r="A114" s="90"/>
      <c r="B114" s="90"/>
      <c r="C114" s="89">
        <v>24</v>
      </c>
      <c r="D114" s="77" t="s">
        <v>170</v>
      </c>
      <c r="E114" s="81"/>
      <c r="F114" s="67">
        <f t="shared" ca="1" si="11"/>
        <v>0.97048780828286296</v>
      </c>
      <c r="G114" s="61"/>
    </row>
    <row r="115" spans="1:7" ht="15.75" x14ac:dyDescent="0.25">
      <c r="A115" s="90"/>
      <c r="B115" s="90"/>
      <c r="C115" s="89">
        <v>25</v>
      </c>
      <c r="D115" s="77" t="s">
        <v>171</v>
      </c>
      <c r="E115" s="81"/>
      <c r="F115" s="67">
        <f t="shared" ca="1" si="11"/>
        <v>0.29580756486202886</v>
      </c>
      <c r="G115" s="61"/>
    </row>
    <row r="116" spans="1:7" ht="15.75" x14ac:dyDescent="0.25">
      <c r="A116" s="72">
        <v>7</v>
      </c>
      <c r="B116" s="94" t="s">
        <v>11</v>
      </c>
      <c r="C116" s="94"/>
      <c r="D116" s="87"/>
      <c r="E116" s="81">
        <v>6</v>
      </c>
      <c r="F116" s="67"/>
      <c r="G116" s="61"/>
    </row>
    <row r="117" spans="1:7" ht="15.75" x14ac:dyDescent="0.25">
      <c r="A117" s="88"/>
      <c r="B117" s="88"/>
      <c r="C117" s="65">
        <v>1</v>
      </c>
      <c r="D117" s="77" t="s">
        <v>172</v>
      </c>
      <c r="E117" s="81"/>
      <c r="F117" s="67">
        <f ca="1">RAND()</f>
        <v>0.10091527133634559</v>
      </c>
      <c r="G117" s="61" t="str">
        <f ca="1">INDEX($D$117:$D$141,RANK(F117,$F$117:$F$141))</f>
        <v>TAMBAKREJO</v>
      </c>
    </row>
    <row r="118" spans="1:7" ht="15.75" x14ac:dyDescent="0.25">
      <c r="A118" s="90"/>
      <c r="B118" s="90"/>
      <c r="C118" s="65">
        <v>2</v>
      </c>
      <c r="D118" s="77" t="s">
        <v>173</v>
      </c>
      <c r="E118" s="81"/>
      <c r="F118" s="67">
        <f t="shared" ref="F118:F141" ca="1" si="13">RAND()</f>
        <v>0.59079985972056226</v>
      </c>
      <c r="G118" s="61" t="str">
        <f t="shared" ref="G118:G122" ca="1" si="14">INDEX($D$117:$D$141,RANK(F118,$F$117:$F$141))</f>
        <v>KEBOTOHAN</v>
      </c>
    </row>
    <row r="119" spans="1:7" ht="15.75" x14ac:dyDescent="0.25">
      <c r="A119" s="90"/>
      <c r="B119" s="90"/>
      <c r="C119" s="65">
        <v>3</v>
      </c>
      <c r="D119" s="77" t="s">
        <v>174</v>
      </c>
      <c r="E119" s="81"/>
      <c r="F119" s="67">
        <f t="shared" ca="1" si="13"/>
        <v>0.40280619311312782</v>
      </c>
      <c r="G119" s="61" t="str">
        <f t="shared" ca="1" si="14"/>
        <v>NGEMPIT</v>
      </c>
    </row>
    <row r="120" spans="1:7" ht="15.75" x14ac:dyDescent="0.25">
      <c r="A120" s="90"/>
      <c r="B120" s="90"/>
      <c r="C120" s="65">
        <v>4</v>
      </c>
      <c r="D120" s="77" t="s">
        <v>175</v>
      </c>
      <c r="E120" s="81"/>
      <c r="F120" s="67">
        <f t="shared" ca="1" si="13"/>
        <v>0.29547030835220789</v>
      </c>
      <c r="G120" s="61" t="str">
        <f t="shared" ca="1" si="14"/>
        <v>REJOSARI</v>
      </c>
    </row>
    <row r="121" spans="1:7" ht="15.75" x14ac:dyDescent="0.25">
      <c r="A121" s="90"/>
      <c r="B121" s="90"/>
      <c r="C121" s="65">
        <v>5</v>
      </c>
      <c r="D121" s="77" t="s">
        <v>176</v>
      </c>
      <c r="E121" s="81"/>
      <c r="F121" s="67">
        <f t="shared" ca="1" si="13"/>
        <v>0.34277680461770388</v>
      </c>
      <c r="G121" s="61" t="str">
        <f t="shared" ca="1" si="14"/>
        <v>PLINGGISAN</v>
      </c>
    </row>
    <row r="122" spans="1:7" ht="15.75" x14ac:dyDescent="0.25">
      <c r="A122" s="90"/>
      <c r="B122" s="90"/>
      <c r="C122" s="65">
        <v>6</v>
      </c>
      <c r="D122" s="77" t="s">
        <v>177</v>
      </c>
      <c r="E122" s="81"/>
      <c r="F122" s="67">
        <f t="shared" ca="1" si="13"/>
        <v>0.42883836542477982</v>
      </c>
      <c r="G122" s="61" t="str">
        <f t="shared" ca="1" si="14"/>
        <v>NGABAR</v>
      </c>
    </row>
    <row r="123" spans="1:7" ht="15.75" x14ac:dyDescent="0.25">
      <c r="A123" s="90"/>
      <c r="B123" s="90"/>
      <c r="C123" s="65">
        <v>7</v>
      </c>
      <c r="D123" s="77" t="s">
        <v>178</v>
      </c>
      <c r="E123" s="81"/>
      <c r="F123" s="67">
        <f t="shared" ca="1" si="13"/>
        <v>0.19770849951249936</v>
      </c>
      <c r="G123" s="61"/>
    </row>
    <row r="124" spans="1:7" ht="15.75" x14ac:dyDescent="0.25">
      <c r="A124" s="90"/>
      <c r="B124" s="90"/>
      <c r="C124" s="65">
        <v>8</v>
      </c>
      <c r="D124" s="77" t="s">
        <v>55</v>
      </c>
      <c r="E124" s="81"/>
      <c r="F124" s="67">
        <f t="shared" ca="1" si="13"/>
        <v>0.32922794790772669</v>
      </c>
      <c r="G124" s="61"/>
    </row>
    <row r="125" spans="1:7" ht="15.75" x14ac:dyDescent="0.25">
      <c r="A125" s="90"/>
      <c r="B125" s="90"/>
      <c r="C125" s="65">
        <v>9</v>
      </c>
      <c r="D125" s="77" t="s">
        <v>179</v>
      </c>
      <c r="E125" s="81"/>
      <c r="F125" s="67">
        <f t="shared" ca="1" si="13"/>
        <v>0.52576679258109482</v>
      </c>
      <c r="G125" s="61"/>
    </row>
    <row r="126" spans="1:7" ht="15.75" x14ac:dyDescent="0.25">
      <c r="A126" s="90"/>
      <c r="B126" s="90"/>
      <c r="C126" s="65">
        <v>10</v>
      </c>
      <c r="D126" s="77" t="s">
        <v>180</v>
      </c>
      <c r="E126" s="81"/>
      <c r="F126" s="67">
        <f t="shared" ca="1" si="13"/>
        <v>0.89867123981475749</v>
      </c>
      <c r="G126" s="61"/>
    </row>
    <row r="127" spans="1:7" ht="15.75" x14ac:dyDescent="0.25">
      <c r="A127" s="90"/>
      <c r="B127" s="90"/>
      <c r="C127" s="65">
        <v>11</v>
      </c>
      <c r="D127" s="77" t="s">
        <v>181</v>
      </c>
      <c r="E127" s="81"/>
      <c r="F127" s="67">
        <f t="shared" ca="1" si="13"/>
        <v>0.88498986803027613</v>
      </c>
      <c r="G127" s="61"/>
    </row>
    <row r="128" spans="1:7" ht="15.75" x14ac:dyDescent="0.25">
      <c r="A128" s="90"/>
      <c r="B128" s="90"/>
      <c r="C128" s="65">
        <v>12</v>
      </c>
      <c r="D128" s="77" t="s">
        <v>11</v>
      </c>
      <c r="E128" s="81"/>
      <c r="F128" s="67">
        <f t="shared" ca="1" si="13"/>
        <v>0.54605003364084193</v>
      </c>
      <c r="G128" s="61"/>
    </row>
    <row r="129" spans="1:7" ht="15.75" x14ac:dyDescent="0.25">
      <c r="A129" s="90"/>
      <c r="B129" s="90"/>
      <c r="C129" s="65">
        <v>13</v>
      </c>
      <c r="D129" s="77" t="s">
        <v>182</v>
      </c>
      <c r="E129" s="81"/>
      <c r="F129" s="67">
        <f t="shared" ca="1" si="13"/>
        <v>0.1282730421952144</v>
      </c>
      <c r="G129" s="61"/>
    </row>
    <row r="130" spans="1:7" ht="15.75" x14ac:dyDescent="0.25">
      <c r="A130" s="90"/>
      <c r="B130" s="90"/>
      <c r="C130" s="65">
        <v>14</v>
      </c>
      <c r="D130" s="77" t="s">
        <v>183</v>
      </c>
      <c r="E130" s="81"/>
      <c r="F130" s="67">
        <f t="shared" ca="1" si="13"/>
        <v>0.83421180323001054</v>
      </c>
      <c r="G130" s="61"/>
    </row>
    <row r="131" spans="1:7" ht="15.75" x14ac:dyDescent="0.25">
      <c r="A131" s="90"/>
      <c r="B131" s="90"/>
      <c r="C131" s="65">
        <v>15</v>
      </c>
      <c r="D131" s="77" t="s">
        <v>184</v>
      </c>
      <c r="E131" s="81"/>
      <c r="F131" s="67">
        <f t="shared" ca="1" si="13"/>
        <v>0.32736449649976151</v>
      </c>
      <c r="G131" s="61"/>
    </row>
    <row r="132" spans="1:7" ht="15.75" x14ac:dyDescent="0.25">
      <c r="A132" s="90"/>
      <c r="B132" s="90"/>
      <c r="C132" s="65">
        <v>16</v>
      </c>
      <c r="D132" s="77" t="s">
        <v>185</v>
      </c>
      <c r="E132" s="81"/>
      <c r="F132" s="67">
        <f t="shared" ca="1" si="13"/>
        <v>0.24431682697622481</v>
      </c>
      <c r="G132" s="61"/>
    </row>
    <row r="133" spans="1:7" ht="15.75" x14ac:dyDescent="0.25">
      <c r="A133" s="90"/>
      <c r="B133" s="90"/>
      <c r="C133" s="65">
        <v>17</v>
      </c>
      <c r="D133" s="77" t="s">
        <v>186</v>
      </c>
      <c r="E133" s="81"/>
      <c r="F133" s="67">
        <f t="shared" ca="1" si="13"/>
        <v>0.78621023577960847</v>
      </c>
      <c r="G133" s="61"/>
    </row>
    <row r="134" spans="1:7" ht="15.75" x14ac:dyDescent="0.25">
      <c r="A134" s="90"/>
      <c r="B134" s="90"/>
      <c r="C134" s="65">
        <v>18</v>
      </c>
      <c r="D134" s="77" t="s">
        <v>187</v>
      </c>
      <c r="E134" s="81"/>
      <c r="F134" s="67">
        <f t="shared" ca="1" si="13"/>
        <v>0.93408335857670954</v>
      </c>
      <c r="G134" s="61"/>
    </row>
    <row r="135" spans="1:7" ht="15.75" x14ac:dyDescent="0.25">
      <c r="A135" s="90"/>
      <c r="B135" s="90"/>
      <c r="C135" s="65">
        <v>19</v>
      </c>
      <c r="D135" s="77" t="s">
        <v>73</v>
      </c>
      <c r="E135" s="81"/>
      <c r="F135" s="67">
        <f t="shared" ca="1" si="13"/>
        <v>0.71543723340214993</v>
      </c>
      <c r="G135" s="61"/>
    </row>
    <row r="136" spans="1:7" ht="15.75" x14ac:dyDescent="0.25">
      <c r="A136" s="90"/>
      <c r="B136" s="90"/>
      <c r="C136" s="65">
        <v>20</v>
      </c>
      <c r="D136" s="77" t="s">
        <v>188</v>
      </c>
      <c r="E136" s="81"/>
      <c r="F136" s="67">
        <f t="shared" ca="1" si="13"/>
        <v>0.43790124026021982</v>
      </c>
      <c r="G136" s="61"/>
    </row>
    <row r="137" spans="1:7" ht="15.75" x14ac:dyDescent="0.25">
      <c r="A137" s="90"/>
      <c r="B137" s="90"/>
      <c r="C137" s="65">
        <v>21</v>
      </c>
      <c r="D137" s="77" t="s">
        <v>189</v>
      </c>
      <c r="E137" s="81"/>
      <c r="F137" s="67">
        <f t="shared" ca="1" si="13"/>
        <v>0.99968860513856483</v>
      </c>
      <c r="G137" s="61"/>
    </row>
    <row r="138" spans="1:7" ht="15.75" x14ac:dyDescent="0.25">
      <c r="A138" s="90"/>
      <c r="B138" s="90"/>
      <c r="C138" s="65">
        <v>22</v>
      </c>
      <c r="D138" s="77" t="s">
        <v>190</v>
      </c>
      <c r="E138" s="81"/>
      <c r="F138" s="67">
        <f t="shared" ca="1" si="13"/>
        <v>0.88451178971922462</v>
      </c>
      <c r="G138" s="61"/>
    </row>
    <row r="139" spans="1:7" ht="15.75" x14ac:dyDescent="0.25">
      <c r="A139" s="90"/>
      <c r="B139" s="90"/>
      <c r="C139" s="65">
        <v>23</v>
      </c>
      <c r="D139" s="77" t="s">
        <v>191</v>
      </c>
      <c r="E139" s="81"/>
      <c r="F139" s="67">
        <f t="shared" ca="1" si="13"/>
        <v>0.16181404914017128</v>
      </c>
      <c r="G139" s="61"/>
    </row>
    <row r="140" spans="1:7" ht="15.75" x14ac:dyDescent="0.25">
      <c r="A140" s="90"/>
      <c r="B140" s="90"/>
      <c r="C140" s="65">
        <v>24</v>
      </c>
      <c r="D140" s="77" t="s">
        <v>88</v>
      </c>
      <c r="E140" s="81"/>
      <c r="F140" s="67">
        <f t="shared" ca="1" si="13"/>
        <v>0.86803379458545038</v>
      </c>
      <c r="G140" s="61"/>
    </row>
    <row r="141" spans="1:7" ht="15.75" x14ac:dyDescent="0.25">
      <c r="A141" s="90"/>
      <c r="B141" s="90"/>
      <c r="C141" s="65">
        <v>25</v>
      </c>
      <c r="D141" s="77" t="s">
        <v>192</v>
      </c>
      <c r="E141" s="81"/>
      <c r="F141" s="67">
        <f t="shared" ca="1" si="13"/>
        <v>7.5868491444712305E-2</v>
      </c>
      <c r="G141" s="107"/>
    </row>
    <row r="142" spans="1:7" ht="15.75" x14ac:dyDescent="0.25">
      <c r="A142" s="72">
        <v>8</v>
      </c>
      <c r="B142" s="91" t="s">
        <v>12</v>
      </c>
      <c r="C142" s="91"/>
      <c r="D142" s="92"/>
      <c r="E142" s="93">
        <v>5</v>
      </c>
      <c r="F142" s="75"/>
      <c r="G142" s="76"/>
    </row>
    <row r="143" spans="1:7" ht="15.75" x14ac:dyDescent="0.25">
      <c r="A143" s="88"/>
      <c r="B143" s="88"/>
      <c r="C143" s="66">
        <v>1</v>
      </c>
      <c r="D143" s="77" t="s">
        <v>193</v>
      </c>
      <c r="E143" s="81"/>
      <c r="F143" s="67">
        <f t="shared" ref="F139:F166" ca="1" si="15">RAND()</f>
        <v>0.45691105960094447</v>
      </c>
      <c r="G143" s="61" t="str">
        <f ca="1">INDEX($D$143:$D$153,RANK(F143,$F$143:$F$153))</f>
        <v>ROWO GEMPOL</v>
      </c>
    </row>
    <row r="144" spans="1:7" ht="15.75" x14ac:dyDescent="0.25">
      <c r="A144" s="90"/>
      <c r="B144" s="90"/>
      <c r="C144" s="66">
        <v>2</v>
      </c>
      <c r="D144" s="77" t="s">
        <v>194</v>
      </c>
      <c r="E144" s="81"/>
      <c r="F144" s="67">
        <f t="shared" ca="1" si="15"/>
        <v>0.48645085986189296</v>
      </c>
      <c r="G144" s="61" t="str">
        <f t="shared" ref="G144:G147" ca="1" si="16">INDEX($D$143:$D$153,RANK(F144,$F$143:$F$153))</f>
        <v>PASINAN</v>
      </c>
    </row>
    <row r="145" spans="1:7" ht="15.75" x14ac:dyDescent="0.25">
      <c r="A145" s="90"/>
      <c r="B145" s="90"/>
      <c r="C145" s="66">
        <v>3</v>
      </c>
      <c r="D145" s="77" t="s">
        <v>195</v>
      </c>
      <c r="E145" s="81"/>
      <c r="F145" s="67">
        <f t="shared" ca="1" si="15"/>
        <v>0.65158715833743353</v>
      </c>
      <c r="G145" s="61" t="str">
        <f t="shared" ca="1" si="16"/>
        <v>GEJUG JATI</v>
      </c>
    </row>
    <row r="146" spans="1:7" ht="15.75" x14ac:dyDescent="0.25">
      <c r="A146" s="90"/>
      <c r="B146" s="90"/>
      <c r="C146" s="66">
        <v>4</v>
      </c>
      <c r="D146" s="77" t="s">
        <v>196</v>
      </c>
      <c r="E146" s="81"/>
      <c r="F146" s="67">
        <f t="shared" ca="1" si="15"/>
        <v>0.86320820244260388</v>
      </c>
      <c r="G146" s="61" t="str">
        <f t="shared" ca="1" si="16"/>
        <v>ALAS TLOGO</v>
      </c>
    </row>
    <row r="147" spans="1:7" ht="15.75" x14ac:dyDescent="0.25">
      <c r="A147" s="90"/>
      <c r="B147" s="90"/>
      <c r="C147" s="66">
        <v>5</v>
      </c>
      <c r="D147" s="77" t="s">
        <v>197</v>
      </c>
      <c r="E147" s="81"/>
      <c r="F147" s="67">
        <f t="shared" ca="1" si="15"/>
        <v>0.3731294891048027</v>
      </c>
      <c r="G147" s="61" t="str">
        <f t="shared" ca="1" si="16"/>
        <v>TAMBAK LEKOK</v>
      </c>
    </row>
    <row r="148" spans="1:7" ht="15.75" x14ac:dyDescent="0.25">
      <c r="A148" s="90"/>
      <c r="B148" s="90"/>
      <c r="C148" s="66">
        <v>6</v>
      </c>
      <c r="D148" s="77" t="s">
        <v>198</v>
      </c>
      <c r="E148" s="81"/>
      <c r="F148" s="67">
        <f t="shared" ca="1" si="15"/>
        <v>0.39780294797302307</v>
      </c>
      <c r="G148" s="61"/>
    </row>
    <row r="149" spans="1:7" ht="15.75" x14ac:dyDescent="0.25">
      <c r="A149" s="90"/>
      <c r="B149" s="90"/>
      <c r="C149" s="66">
        <v>7</v>
      </c>
      <c r="D149" s="77" t="s">
        <v>199</v>
      </c>
      <c r="E149" s="81"/>
      <c r="F149" s="67">
        <f t="shared" ca="1" si="15"/>
        <v>0.15056702282075229</v>
      </c>
      <c r="G149" s="61"/>
    </row>
    <row r="150" spans="1:7" ht="15.75" x14ac:dyDescent="0.25">
      <c r="A150" s="90"/>
      <c r="B150" s="90"/>
      <c r="C150" s="66">
        <v>8</v>
      </c>
      <c r="D150" s="77" t="s">
        <v>200</v>
      </c>
      <c r="E150" s="81"/>
      <c r="F150" s="67">
        <f t="shared" ca="1" si="15"/>
        <v>0.62035810594160179</v>
      </c>
      <c r="G150" s="61"/>
    </row>
    <row r="151" spans="1:7" ht="15.75" x14ac:dyDescent="0.25">
      <c r="A151" s="90"/>
      <c r="B151" s="90"/>
      <c r="C151" s="66">
        <v>9</v>
      </c>
      <c r="D151" s="77" t="s">
        <v>201</v>
      </c>
      <c r="E151" s="81"/>
      <c r="F151" s="67">
        <f t="shared" ca="1" si="15"/>
        <v>0.82925045760069482</v>
      </c>
      <c r="G151" s="61"/>
    </row>
    <row r="152" spans="1:7" ht="15.75" x14ac:dyDescent="0.25">
      <c r="A152" s="90"/>
      <c r="B152" s="90"/>
      <c r="C152" s="66">
        <v>10</v>
      </c>
      <c r="D152" s="77" t="s">
        <v>202</v>
      </c>
      <c r="E152" s="81"/>
      <c r="F152" s="67">
        <f t="shared" ca="1" si="15"/>
        <v>0.11867883356923248</v>
      </c>
      <c r="G152" s="61"/>
    </row>
    <row r="153" spans="1:7" ht="15.75" x14ac:dyDescent="0.25">
      <c r="A153" s="90"/>
      <c r="B153" s="90"/>
      <c r="C153" s="66">
        <v>11</v>
      </c>
      <c r="D153" s="77" t="s">
        <v>203</v>
      </c>
      <c r="E153" s="81"/>
      <c r="F153" s="67">
        <f t="shared" ca="1" si="15"/>
        <v>0.71480597433112258</v>
      </c>
      <c r="G153" s="61"/>
    </row>
    <row r="154" spans="1:7" ht="15.75" x14ac:dyDescent="0.25">
      <c r="A154" s="72">
        <v>9</v>
      </c>
      <c r="B154" s="86" t="s">
        <v>13</v>
      </c>
      <c r="C154" s="86"/>
      <c r="D154" s="87"/>
      <c r="E154" s="81">
        <v>3</v>
      </c>
      <c r="F154" s="67"/>
      <c r="G154" s="61"/>
    </row>
    <row r="155" spans="1:7" ht="15.75" x14ac:dyDescent="0.25">
      <c r="A155" s="88"/>
      <c r="B155" s="88"/>
      <c r="C155" s="66">
        <v>1</v>
      </c>
      <c r="D155" s="107" t="s">
        <v>204</v>
      </c>
      <c r="E155" s="81"/>
      <c r="F155" s="67">
        <f t="shared" ca="1" si="15"/>
        <v>0.97972867486423953</v>
      </c>
      <c r="G155" s="61" t="str">
        <f ca="1">INDEX($D$155:$D$166,RANK(F155,$F$155:$F$166))</f>
        <v>BANJARIMBO</v>
      </c>
    </row>
    <row r="156" spans="1:7" ht="15.75" x14ac:dyDescent="0.25">
      <c r="A156" s="90"/>
      <c r="B156" s="90"/>
      <c r="C156" s="66">
        <v>2</v>
      </c>
      <c r="D156" s="107" t="s">
        <v>205</v>
      </c>
      <c r="E156" s="81"/>
      <c r="F156" s="67">
        <f t="shared" ca="1" si="15"/>
        <v>0.4619966713598177</v>
      </c>
      <c r="G156" s="61" t="str">
        <f t="shared" ref="G156:G157" ca="1" si="17">INDEX($D$155:$D$166,RANK(F156,$F$155:$F$166))</f>
        <v>LUMBANG</v>
      </c>
    </row>
    <row r="157" spans="1:7" ht="15.75" x14ac:dyDescent="0.25">
      <c r="A157" s="90"/>
      <c r="B157" s="90"/>
      <c r="C157" s="66">
        <v>3</v>
      </c>
      <c r="D157" s="107" t="s">
        <v>206</v>
      </c>
      <c r="E157" s="81"/>
      <c r="F157" s="67">
        <f t="shared" ca="1" si="15"/>
        <v>0.55597253554296966</v>
      </c>
      <c r="G157" s="61" t="str">
        <f t="shared" ca="1" si="17"/>
        <v>KARANG JATI</v>
      </c>
    </row>
    <row r="158" spans="1:7" ht="15.75" x14ac:dyDescent="0.25">
      <c r="A158" s="90"/>
      <c r="B158" s="90"/>
      <c r="C158" s="66">
        <v>4</v>
      </c>
      <c r="D158" s="107" t="s">
        <v>207</v>
      </c>
      <c r="E158" s="81"/>
      <c r="F158" s="67">
        <f t="shared" ca="1" si="15"/>
        <v>6.7574532764775541E-2</v>
      </c>
      <c r="G158" s="61"/>
    </row>
    <row r="159" spans="1:7" ht="15.75" x14ac:dyDescent="0.25">
      <c r="A159" s="90"/>
      <c r="B159" s="90"/>
      <c r="C159" s="66">
        <v>5</v>
      </c>
      <c r="D159" s="107" t="s">
        <v>208</v>
      </c>
      <c r="E159" s="81"/>
      <c r="F159" s="67">
        <f t="shared" ca="1" si="15"/>
        <v>0.525500556644244</v>
      </c>
      <c r="G159" s="61"/>
    </row>
    <row r="160" spans="1:7" ht="15.75" x14ac:dyDescent="0.25">
      <c r="A160" s="90"/>
      <c r="B160" s="90"/>
      <c r="C160" s="66">
        <v>6</v>
      </c>
      <c r="D160" s="107" t="s">
        <v>209</v>
      </c>
      <c r="E160" s="81"/>
      <c r="F160" s="67">
        <f t="shared" ca="1" si="15"/>
        <v>0.16860298540335161</v>
      </c>
      <c r="G160" s="61"/>
    </row>
    <row r="161" spans="1:7" ht="15.75" x14ac:dyDescent="0.25">
      <c r="A161" s="90"/>
      <c r="B161" s="90"/>
      <c r="C161" s="66">
        <v>7</v>
      </c>
      <c r="D161" s="107" t="s">
        <v>13</v>
      </c>
      <c r="E161" s="81"/>
      <c r="F161" s="67">
        <f t="shared" ca="1" si="15"/>
        <v>0.84230133951303277</v>
      </c>
      <c r="G161" s="61"/>
    </row>
    <row r="162" spans="1:7" ht="15.75" x14ac:dyDescent="0.25">
      <c r="A162" s="90"/>
      <c r="B162" s="90"/>
      <c r="C162" s="66">
        <v>8</v>
      </c>
      <c r="D162" s="107" t="s">
        <v>210</v>
      </c>
      <c r="E162" s="81"/>
      <c r="F162" s="67">
        <f t="shared" ca="1" si="15"/>
        <v>9.623682150170354E-2</v>
      </c>
      <c r="G162" s="61"/>
    </row>
    <row r="163" spans="1:7" ht="15.75" x14ac:dyDescent="0.25">
      <c r="A163" s="90"/>
      <c r="B163" s="90"/>
      <c r="C163" s="66">
        <v>9</v>
      </c>
      <c r="D163" s="107" t="s">
        <v>211</v>
      </c>
      <c r="E163" s="81"/>
      <c r="F163" s="67">
        <f t="shared" ca="1" si="15"/>
        <v>0.60346268444979445</v>
      </c>
      <c r="G163" s="61"/>
    </row>
    <row r="164" spans="1:7" ht="15.75" x14ac:dyDescent="0.25">
      <c r="A164" s="90"/>
      <c r="B164" s="90"/>
      <c r="C164" s="66">
        <v>10</v>
      </c>
      <c r="D164" s="107" t="s">
        <v>212</v>
      </c>
      <c r="E164" s="81"/>
      <c r="F164" s="67">
        <f t="shared" ca="1" si="15"/>
        <v>2.7867486254168683E-2</v>
      </c>
      <c r="G164" s="61"/>
    </row>
    <row r="165" spans="1:7" ht="15.75" x14ac:dyDescent="0.25">
      <c r="A165" s="90"/>
      <c r="B165" s="90"/>
      <c r="C165" s="66">
        <v>11</v>
      </c>
      <c r="D165" s="107" t="s">
        <v>213</v>
      </c>
      <c r="E165" s="81"/>
      <c r="F165" s="67">
        <f t="shared" ca="1" si="15"/>
        <v>0.1821084988542111</v>
      </c>
      <c r="G165" s="61"/>
    </row>
    <row r="166" spans="1:7" ht="15.75" x14ac:dyDescent="0.25">
      <c r="A166" s="90"/>
      <c r="B166" s="90"/>
      <c r="C166" s="66">
        <v>12</v>
      </c>
      <c r="D166" s="107" t="s">
        <v>28</v>
      </c>
      <c r="E166" s="81"/>
      <c r="F166" s="67">
        <f t="shared" ca="1" si="15"/>
        <v>0.7763510660456332</v>
      </c>
      <c r="G166" s="61"/>
    </row>
    <row r="167" spans="1:7" ht="15.75" x14ac:dyDescent="0.25">
      <c r="A167" s="72">
        <v>10</v>
      </c>
      <c r="B167" s="91" t="s">
        <v>14</v>
      </c>
      <c r="C167" s="91"/>
      <c r="D167" s="92"/>
      <c r="E167" s="93">
        <v>4</v>
      </c>
      <c r="F167" s="75"/>
      <c r="G167" s="76"/>
    </row>
    <row r="168" spans="1:7" ht="15.75" x14ac:dyDescent="0.25">
      <c r="A168" s="88"/>
      <c r="B168" s="88"/>
      <c r="C168" s="70">
        <v>1</v>
      </c>
      <c r="D168" s="77" t="s">
        <v>214</v>
      </c>
      <c r="E168" s="81"/>
      <c r="F168" s="67">
        <f t="shared" ref="F168:F255" ca="1" si="18">RAND()</f>
        <v>0.6365744073405788</v>
      </c>
      <c r="G168" s="61" t="str">
        <f ca="1">INDEX($D$168:$D$182,RANK(F168,$F$168:$F$182))</f>
        <v>SANG ANOM</v>
      </c>
    </row>
    <row r="169" spans="1:7" ht="15.75" x14ac:dyDescent="0.25">
      <c r="A169" s="90"/>
      <c r="B169" s="90"/>
      <c r="C169" s="70">
        <v>2</v>
      </c>
      <c r="D169" s="77" t="s">
        <v>215</v>
      </c>
      <c r="E169" s="81"/>
      <c r="F169" s="67">
        <f t="shared" ca="1" si="18"/>
        <v>0.91474347110468668</v>
      </c>
      <c r="G169" s="61" t="str">
        <f t="shared" ref="G169:G171" ca="1" si="19">INDEX($D$168:$D$182,RANK(F169,$F$168:$F$182))</f>
        <v>KAPASAN</v>
      </c>
    </row>
    <row r="170" spans="1:7" ht="15.75" x14ac:dyDescent="0.25">
      <c r="A170" s="90"/>
      <c r="B170" s="90"/>
      <c r="C170" s="70">
        <v>3</v>
      </c>
      <c r="D170" s="77" t="s">
        <v>216</v>
      </c>
      <c r="E170" s="81"/>
      <c r="F170" s="67">
        <f t="shared" ca="1" si="18"/>
        <v>8.3141360212023008E-2</v>
      </c>
      <c r="G170" s="61" t="str">
        <f t="shared" ca="1" si="19"/>
        <v>WOT GALIH</v>
      </c>
    </row>
    <row r="171" spans="1:7" ht="15.75" x14ac:dyDescent="0.25">
      <c r="A171" s="90"/>
      <c r="B171" s="90"/>
      <c r="C171" s="70">
        <v>4</v>
      </c>
      <c r="D171" s="77" t="s">
        <v>217</v>
      </c>
      <c r="E171" s="81"/>
      <c r="F171" s="67">
        <f t="shared" ca="1" si="18"/>
        <v>0.91089260781018322</v>
      </c>
      <c r="G171" s="61" t="str">
        <f t="shared" ca="1" si="19"/>
        <v>KEDAWANG</v>
      </c>
    </row>
    <row r="172" spans="1:7" ht="15.75" x14ac:dyDescent="0.25">
      <c r="A172" s="90"/>
      <c r="B172" s="90"/>
      <c r="C172" s="70">
        <v>5</v>
      </c>
      <c r="D172" s="77" t="s">
        <v>14</v>
      </c>
      <c r="E172" s="81"/>
      <c r="F172" s="67">
        <f t="shared" ca="1" si="18"/>
        <v>0.49091703424494493</v>
      </c>
      <c r="G172" s="61"/>
    </row>
    <row r="173" spans="1:7" ht="15.75" x14ac:dyDescent="0.25">
      <c r="A173" s="90"/>
      <c r="B173" s="90"/>
      <c r="C173" s="70">
        <v>6</v>
      </c>
      <c r="D173" s="77" t="s">
        <v>218</v>
      </c>
      <c r="E173" s="81"/>
      <c r="F173" s="67">
        <f t="shared" ca="1" si="18"/>
        <v>0.49021171499323146</v>
      </c>
      <c r="G173" s="61"/>
    </row>
    <row r="174" spans="1:7" ht="15.75" x14ac:dyDescent="0.25">
      <c r="A174" s="90"/>
      <c r="B174" s="90"/>
      <c r="C174" s="70">
        <v>7</v>
      </c>
      <c r="D174" s="77" t="s">
        <v>219</v>
      </c>
      <c r="E174" s="81"/>
      <c r="F174" s="67">
        <f t="shared" ca="1" si="18"/>
        <v>0.99092383067416567</v>
      </c>
      <c r="G174" s="61"/>
    </row>
    <row r="175" spans="1:7" ht="15.75" x14ac:dyDescent="0.25">
      <c r="A175" s="90"/>
      <c r="B175" s="90"/>
      <c r="C175" s="70">
        <v>8</v>
      </c>
      <c r="D175" s="77" t="s">
        <v>220</v>
      </c>
      <c r="E175" s="81"/>
      <c r="F175" s="67">
        <f t="shared" ca="1" si="18"/>
        <v>0.4479378573794861</v>
      </c>
      <c r="G175" s="61"/>
    </row>
    <row r="176" spans="1:7" ht="15.75" x14ac:dyDescent="0.25">
      <c r="A176" s="90"/>
      <c r="B176" s="90"/>
      <c r="C176" s="70">
        <v>9</v>
      </c>
      <c r="D176" s="77" t="s">
        <v>221</v>
      </c>
      <c r="E176" s="81"/>
      <c r="F176" s="67">
        <f t="shared" ca="1" si="18"/>
        <v>0.69325256317755235</v>
      </c>
      <c r="G176" s="61"/>
    </row>
    <row r="177" spans="1:7" ht="15.75" x14ac:dyDescent="0.25">
      <c r="A177" s="90"/>
      <c r="B177" s="90"/>
      <c r="C177" s="70">
        <v>10</v>
      </c>
      <c r="D177" s="77" t="s">
        <v>222</v>
      </c>
      <c r="E177" s="81"/>
      <c r="F177" s="67">
        <f t="shared" ca="1" si="18"/>
        <v>0.76790575867182576</v>
      </c>
      <c r="G177" s="61"/>
    </row>
    <row r="178" spans="1:7" ht="15.75" x14ac:dyDescent="0.25">
      <c r="A178" s="90"/>
      <c r="B178" s="90"/>
      <c r="C178" s="70">
        <v>11</v>
      </c>
      <c r="D178" s="77" t="s">
        <v>223</v>
      </c>
      <c r="E178" s="81"/>
      <c r="F178" s="67">
        <f t="shared" ca="1" si="18"/>
        <v>0.43372810972472331</v>
      </c>
      <c r="G178" s="61"/>
    </row>
    <row r="179" spans="1:7" ht="15.75" x14ac:dyDescent="0.25">
      <c r="A179" s="90"/>
      <c r="B179" s="90"/>
      <c r="C179" s="70">
        <v>12</v>
      </c>
      <c r="D179" s="77" t="s">
        <v>224</v>
      </c>
      <c r="E179" s="81"/>
      <c r="F179" s="67">
        <f t="shared" ca="1" si="18"/>
        <v>0.32456902413628919</v>
      </c>
      <c r="G179" s="107"/>
    </row>
    <row r="180" spans="1:7" ht="15.75" x14ac:dyDescent="0.25">
      <c r="A180" s="90"/>
      <c r="B180" s="90"/>
      <c r="C180" s="70">
        <v>13</v>
      </c>
      <c r="D180" s="77" t="s">
        <v>225</v>
      </c>
      <c r="E180" s="81"/>
      <c r="F180" s="67">
        <f t="shared" ca="1" si="18"/>
        <v>0.6016008922408711</v>
      </c>
      <c r="G180" s="61"/>
    </row>
    <row r="181" spans="1:7" ht="15.75" x14ac:dyDescent="0.25">
      <c r="A181" s="90"/>
      <c r="B181" s="90"/>
      <c r="C181" s="70">
        <v>14</v>
      </c>
      <c r="D181" s="77" t="s">
        <v>226</v>
      </c>
      <c r="E181" s="81"/>
      <c r="F181" s="67">
        <f t="shared" ca="1" si="18"/>
        <v>0.79222167991563475</v>
      </c>
      <c r="G181" s="61"/>
    </row>
    <row r="182" spans="1:7" ht="15.75" x14ac:dyDescent="0.25">
      <c r="A182" s="90"/>
      <c r="B182" s="90"/>
      <c r="C182" s="70">
        <v>15</v>
      </c>
      <c r="D182" s="77" t="s">
        <v>227</v>
      </c>
      <c r="E182" s="81"/>
      <c r="F182" s="67">
        <f t="shared" ca="1" si="18"/>
        <v>0.64965887201375738</v>
      </c>
      <c r="G182" s="61"/>
    </row>
    <row r="183" spans="1:7" ht="15.75" x14ac:dyDescent="0.25">
      <c r="A183" s="72">
        <v>11</v>
      </c>
      <c r="B183" s="86" t="s">
        <v>15</v>
      </c>
      <c r="C183" s="86"/>
      <c r="D183" s="95"/>
      <c r="E183" s="81">
        <v>8</v>
      </c>
      <c r="F183" s="67"/>
      <c r="G183" s="61"/>
    </row>
    <row r="184" spans="1:7" ht="15.75" x14ac:dyDescent="0.25">
      <c r="A184" s="88"/>
      <c r="B184" s="88"/>
      <c r="C184" s="70">
        <v>1</v>
      </c>
      <c r="D184" s="77" t="s">
        <v>228</v>
      </c>
      <c r="E184" s="81"/>
      <c r="F184" s="67">
        <f t="shared" ca="1" si="18"/>
        <v>0.28080077217872046</v>
      </c>
      <c r="G184" s="61" t="str">
        <f ca="1">INDEX($D$184:$D$201,RANK(F184,$F$184:$F$201))</f>
        <v>SUMBER REJO</v>
      </c>
    </row>
    <row r="185" spans="1:7" ht="15.75" x14ac:dyDescent="0.25">
      <c r="A185" s="90"/>
      <c r="B185" s="90"/>
      <c r="C185" s="70">
        <v>2</v>
      </c>
      <c r="D185" s="77" t="s">
        <v>82</v>
      </c>
      <c r="E185" s="81"/>
      <c r="F185" s="67">
        <f t="shared" ca="1" si="18"/>
        <v>0.32940806301483583</v>
      </c>
      <c r="G185" s="61" t="str">
        <f t="shared" ref="G185:G191" ca="1" si="20">INDEX($D$184:$D$201,RANK(F185,$F$184:$F$201))</f>
        <v>PLINTAHAN</v>
      </c>
    </row>
    <row r="186" spans="1:7" ht="15.75" x14ac:dyDescent="0.25">
      <c r="A186" s="90"/>
      <c r="B186" s="90"/>
      <c r="C186" s="70">
        <v>3</v>
      </c>
      <c r="D186" s="77" t="s">
        <v>229</v>
      </c>
      <c r="E186" s="81"/>
      <c r="F186" s="67">
        <f t="shared" ca="1" si="18"/>
        <v>0.98736921377330278</v>
      </c>
      <c r="G186" s="61" t="str">
        <f t="shared" ca="1" si="20"/>
        <v>BANJARSARI</v>
      </c>
    </row>
    <row r="187" spans="1:7" ht="15.75" x14ac:dyDescent="0.25">
      <c r="A187" s="90"/>
      <c r="B187" s="90"/>
      <c r="C187" s="70">
        <v>4</v>
      </c>
      <c r="D187" s="77" t="s">
        <v>230</v>
      </c>
      <c r="E187" s="81"/>
      <c r="F187" s="67">
        <f t="shared" ca="1" si="18"/>
        <v>0.758797429803308</v>
      </c>
      <c r="G187" s="61" t="str">
        <f t="shared" ca="1" si="20"/>
        <v>KARANG JATI</v>
      </c>
    </row>
    <row r="188" spans="1:7" ht="15.75" x14ac:dyDescent="0.25">
      <c r="A188" s="90"/>
      <c r="B188" s="90"/>
      <c r="C188" s="70">
        <v>5</v>
      </c>
      <c r="D188" s="77" t="s">
        <v>208</v>
      </c>
      <c r="E188" s="81"/>
      <c r="F188" s="67">
        <f t="shared" ca="1" si="18"/>
        <v>0.51461022716167359</v>
      </c>
      <c r="G188" s="61" t="str">
        <f t="shared" ca="1" si="20"/>
        <v>KUTOREJO</v>
      </c>
    </row>
    <row r="189" spans="1:7" ht="15.75" x14ac:dyDescent="0.25">
      <c r="A189" s="90"/>
      <c r="B189" s="90"/>
      <c r="C189" s="70">
        <v>6</v>
      </c>
      <c r="D189" s="77" t="s">
        <v>231</v>
      </c>
      <c r="E189" s="81"/>
      <c r="F189" s="67">
        <f t="shared" ca="1" si="18"/>
        <v>7.9295436549831289E-2</v>
      </c>
      <c r="G189" s="61" t="str">
        <f t="shared" ca="1" si="20"/>
        <v>WEDORO</v>
      </c>
    </row>
    <row r="190" spans="1:7" ht="15.75" x14ac:dyDescent="0.25">
      <c r="A190" s="90"/>
      <c r="B190" s="90"/>
      <c r="C190" s="70">
        <v>7</v>
      </c>
      <c r="D190" s="77" t="s">
        <v>232</v>
      </c>
      <c r="E190" s="81"/>
      <c r="F190" s="67">
        <f t="shared" ca="1" si="18"/>
        <v>0.42564846376511267</v>
      </c>
      <c r="G190" s="61" t="str">
        <f t="shared" ca="1" si="20"/>
        <v>PETUNGASRI</v>
      </c>
    </row>
    <row r="191" spans="1:7" ht="15.75" x14ac:dyDescent="0.25">
      <c r="A191" s="90"/>
      <c r="B191" s="90"/>
      <c r="C191" s="70">
        <v>8</v>
      </c>
      <c r="D191" s="77" t="s">
        <v>233</v>
      </c>
      <c r="E191" s="81"/>
      <c r="F191" s="67">
        <f t="shared" ca="1" si="18"/>
        <v>0.88353385103239579</v>
      </c>
      <c r="G191" s="61" t="str">
        <f t="shared" ca="1" si="20"/>
        <v>JOGOSARI</v>
      </c>
    </row>
    <row r="192" spans="1:7" ht="15.75" x14ac:dyDescent="0.25">
      <c r="A192" s="90"/>
      <c r="B192" s="90"/>
      <c r="C192" s="70">
        <v>9</v>
      </c>
      <c r="D192" s="77" t="s">
        <v>234</v>
      </c>
      <c r="E192" s="81"/>
      <c r="F192" s="67">
        <f t="shared" ca="1" si="18"/>
        <v>0.49858272472235643</v>
      </c>
      <c r="G192" s="61"/>
    </row>
    <row r="193" spans="1:7" ht="15.75" x14ac:dyDescent="0.25">
      <c r="A193" s="90"/>
      <c r="B193" s="90"/>
      <c r="C193" s="70">
        <v>10</v>
      </c>
      <c r="D193" s="77" t="s">
        <v>15</v>
      </c>
      <c r="E193" s="81"/>
      <c r="F193" s="67">
        <f t="shared" ca="1" si="18"/>
        <v>0.98231361053507449</v>
      </c>
      <c r="G193" s="61"/>
    </row>
    <row r="194" spans="1:7" ht="15.75" x14ac:dyDescent="0.25">
      <c r="A194" s="90"/>
      <c r="B194" s="90"/>
      <c r="C194" s="70">
        <v>11</v>
      </c>
      <c r="D194" s="77" t="s">
        <v>235</v>
      </c>
      <c r="E194" s="81"/>
      <c r="F194" s="67">
        <f t="shared" ca="1" si="18"/>
        <v>0.25420228916968124</v>
      </c>
      <c r="G194" s="61"/>
    </row>
    <row r="195" spans="1:7" ht="15.75" x14ac:dyDescent="0.25">
      <c r="A195" s="90"/>
      <c r="B195" s="90"/>
      <c r="C195" s="70">
        <v>12</v>
      </c>
      <c r="D195" s="77" t="s">
        <v>236</v>
      </c>
      <c r="E195" s="81"/>
      <c r="F195" s="67">
        <f t="shared" ca="1" si="18"/>
        <v>0.43815310491852533</v>
      </c>
      <c r="G195" s="61"/>
    </row>
    <row r="196" spans="1:7" ht="15.75" x14ac:dyDescent="0.25">
      <c r="A196" s="90"/>
      <c r="B196" s="90"/>
      <c r="C196" s="70">
        <v>13</v>
      </c>
      <c r="D196" s="77" t="s">
        <v>237</v>
      </c>
      <c r="E196" s="81"/>
      <c r="F196" s="67">
        <f t="shared" ca="1" si="18"/>
        <v>0.74234818134878655</v>
      </c>
      <c r="G196" s="61"/>
    </row>
    <row r="197" spans="1:7" ht="15.75" x14ac:dyDescent="0.25">
      <c r="A197" s="90"/>
      <c r="B197" s="90"/>
      <c r="C197" s="70">
        <v>14</v>
      </c>
      <c r="D197" s="77" t="s">
        <v>238</v>
      </c>
      <c r="E197" s="81"/>
      <c r="F197" s="67">
        <f t="shared" ca="1" si="18"/>
        <v>0.56955013868300131</v>
      </c>
      <c r="G197" s="107"/>
    </row>
    <row r="198" spans="1:7" ht="15.75" x14ac:dyDescent="0.25">
      <c r="A198" s="90"/>
      <c r="B198" s="90"/>
      <c r="C198" s="70">
        <v>15</v>
      </c>
      <c r="D198" s="77" t="s">
        <v>239</v>
      </c>
      <c r="E198" s="81"/>
      <c r="F198" s="67">
        <f t="shared" ca="1" si="18"/>
        <v>0.28068627268988533</v>
      </c>
      <c r="G198" s="61"/>
    </row>
    <row r="199" spans="1:7" ht="15.75" x14ac:dyDescent="0.25">
      <c r="A199" s="90"/>
      <c r="B199" s="90"/>
      <c r="C199" s="70">
        <v>16</v>
      </c>
      <c r="D199" s="77" t="s">
        <v>240</v>
      </c>
      <c r="E199" s="81"/>
      <c r="F199" s="67">
        <f t="shared" ca="1" si="18"/>
        <v>0.2898648755172375</v>
      </c>
      <c r="G199" s="61"/>
    </row>
    <row r="200" spans="1:7" ht="15.75" x14ac:dyDescent="0.25">
      <c r="A200" s="90"/>
      <c r="B200" s="90"/>
      <c r="C200" s="70">
        <v>17</v>
      </c>
      <c r="D200" s="77" t="s">
        <v>241</v>
      </c>
      <c r="E200" s="81"/>
      <c r="F200" s="67">
        <f t="shared" ca="1" si="18"/>
        <v>0.30589602567756291</v>
      </c>
      <c r="G200" s="61"/>
    </row>
    <row r="201" spans="1:7" ht="15.75" x14ac:dyDescent="0.25">
      <c r="A201" s="90"/>
      <c r="B201" s="90"/>
      <c r="C201" s="70">
        <v>18</v>
      </c>
      <c r="D201" s="77" t="s">
        <v>242</v>
      </c>
      <c r="E201" s="81"/>
      <c r="F201" s="67">
        <f t="shared" ca="1" si="18"/>
        <v>0.99965236923390166</v>
      </c>
      <c r="G201" s="61"/>
    </row>
    <row r="202" spans="1:7" ht="15.75" x14ac:dyDescent="0.25">
      <c r="A202" s="72">
        <v>12</v>
      </c>
      <c r="B202" s="91" t="s">
        <v>16</v>
      </c>
      <c r="C202" s="91"/>
      <c r="D202" s="83"/>
      <c r="E202" s="93">
        <v>5</v>
      </c>
      <c r="F202" s="75"/>
      <c r="G202" s="76"/>
    </row>
    <row r="203" spans="1:7" ht="15.75" x14ac:dyDescent="0.25">
      <c r="A203" s="88"/>
      <c r="B203" s="88"/>
      <c r="C203" s="66">
        <v>1</v>
      </c>
      <c r="D203" s="61" t="s">
        <v>243</v>
      </c>
      <c r="E203" s="81"/>
      <c r="F203" s="67">
        <f t="shared" ca="1" si="18"/>
        <v>0.79721258858676092</v>
      </c>
      <c r="G203" s="61" t="str">
        <f ca="1">INDEX($D$203:$D$219,RANK(F203,$F$203:$F$219))</f>
        <v>JOGOREPUH</v>
      </c>
    </row>
    <row r="204" spans="1:7" ht="15.75" x14ac:dyDescent="0.25">
      <c r="A204" s="90"/>
      <c r="B204" s="90"/>
      <c r="C204" s="66">
        <v>2</v>
      </c>
      <c r="D204" s="61" t="s">
        <v>244</v>
      </c>
      <c r="E204" s="81"/>
      <c r="F204" s="67">
        <f t="shared" ca="1" si="18"/>
        <v>0.39781337828621155</v>
      </c>
      <c r="G204" s="61" t="str">
        <f t="shared" ref="G204:G207" ca="1" si="21">INDEX($D$203:$D$219,RANK(F204,$F$203:$F$219))</f>
        <v>POHGEDANG</v>
      </c>
    </row>
    <row r="205" spans="1:7" ht="15.75" x14ac:dyDescent="0.25">
      <c r="A205" s="90"/>
      <c r="B205" s="90"/>
      <c r="C205" s="66">
        <v>3</v>
      </c>
      <c r="D205" s="61" t="s">
        <v>245</v>
      </c>
      <c r="E205" s="81"/>
      <c r="F205" s="67">
        <f t="shared" ca="1" si="18"/>
        <v>0.75621803052399417</v>
      </c>
      <c r="G205" s="61" t="str">
        <f t="shared" ca="1" si="21"/>
        <v>KLAKAH</v>
      </c>
    </row>
    <row r="206" spans="1:7" ht="15.75" x14ac:dyDescent="0.25">
      <c r="A206" s="90"/>
      <c r="B206" s="90"/>
      <c r="C206" s="66">
        <v>4</v>
      </c>
      <c r="D206" s="61" t="s">
        <v>246</v>
      </c>
      <c r="E206" s="81"/>
      <c r="F206" s="67">
        <f t="shared" ca="1" si="18"/>
        <v>0.10762587292407277</v>
      </c>
      <c r="G206" s="61" t="str">
        <f t="shared" ca="1" si="21"/>
        <v>SIBON</v>
      </c>
    </row>
    <row r="207" spans="1:7" ht="15.75" x14ac:dyDescent="0.25">
      <c r="A207" s="90"/>
      <c r="B207" s="90"/>
      <c r="C207" s="66">
        <v>5</v>
      </c>
      <c r="D207" s="61" t="s">
        <v>247</v>
      </c>
      <c r="E207" s="81"/>
      <c r="F207" s="67">
        <f t="shared" ca="1" si="18"/>
        <v>5.3876638578577496E-2</v>
      </c>
      <c r="G207" s="61" t="str">
        <f t="shared" ca="1" si="21"/>
        <v>TAMBAKREJO</v>
      </c>
    </row>
    <row r="208" spans="1:7" ht="15.75" x14ac:dyDescent="0.25">
      <c r="A208" s="90"/>
      <c r="B208" s="90"/>
      <c r="C208" s="66">
        <v>6</v>
      </c>
      <c r="D208" s="61" t="s">
        <v>248</v>
      </c>
      <c r="E208" s="81"/>
      <c r="F208" s="67">
        <f t="shared" ca="1" si="18"/>
        <v>0.20977770724228184</v>
      </c>
      <c r="G208" s="61"/>
    </row>
    <row r="209" spans="1:7" ht="15.75" x14ac:dyDescent="0.25">
      <c r="A209" s="90"/>
      <c r="B209" s="90"/>
      <c r="C209" s="66">
        <v>7</v>
      </c>
      <c r="D209" s="61" t="s">
        <v>249</v>
      </c>
      <c r="E209" s="81"/>
      <c r="F209" s="67">
        <f t="shared" ca="1" si="18"/>
        <v>0.86978172985231483</v>
      </c>
      <c r="G209" s="61"/>
    </row>
    <row r="210" spans="1:7" ht="15.75" x14ac:dyDescent="0.25">
      <c r="A210" s="90"/>
      <c r="B210" s="90"/>
      <c r="C210" s="66">
        <v>8</v>
      </c>
      <c r="D210" s="61" t="s">
        <v>250</v>
      </c>
      <c r="E210" s="81"/>
      <c r="F210" s="67">
        <f t="shared" ca="1" si="18"/>
        <v>0.70766947049307116</v>
      </c>
      <c r="G210" s="61"/>
    </row>
    <row r="211" spans="1:7" ht="15.75" x14ac:dyDescent="0.25">
      <c r="A211" s="90"/>
      <c r="B211" s="90"/>
      <c r="C211" s="66">
        <v>9</v>
      </c>
      <c r="D211" s="61" t="s">
        <v>16</v>
      </c>
      <c r="E211" s="81"/>
      <c r="F211" s="67">
        <f t="shared" ca="1" si="18"/>
        <v>0.46493156599173291</v>
      </c>
      <c r="G211" s="61"/>
    </row>
    <row r="212" spans="1:7" ht="15.75" x14ac:dyDescent="0.25">
      <c r="A212" s="90"/>
      <c r="B212" s="90"/>
      <c r="C212" s="66">
        <v>10</v>
      </c>
      <c r="D212" s="61" t="s">
        <v>251</v>
      </c>
      <c r="E212" s="81"/>
      <c r="F212" s="67">
        <f t="shared" ca="1" si="18"/>
        <v>0.90875943723858954</v>
      </c>
      <c r="G212" s="61"/>
    </row>
    <row r="213" spans="1:7" ht="15.75" x14ac:dyDescent="0.25">
      <c r="A213" s="90"/>
      <c r="B213" s="90"/>
      <c r="C213" s="66">
        <v>11</v>
      </c>
      <c r="D213" s="61" t="s">
        <v>252</v>
      </c>
      <c r="E213" s="81"/>
      <c r="F213" s="67">
        <f t="shared" ca="1" si="18"/>
        <v>0.58956951209965935</v>
      </c>
      <c r="G213" s="61"/>
    </row>
    <row r="214" spans="1:7" ht="15.75" x14ac:dyDescent="0.25">
      <c r="A214" s="90"/>
      <c r="B214" s="90"/>
      <c r="C214" s="66">
        <v>12</v>
      </c>
      <c r="D214" s="61" t="s">
        <v>253</v>
      </c>
      <c r="E214" s="81"/>
      <c r="F214" s="67">
        <f t="shared" ca="1" si="18"/>
        <v>0.66047376088396914</v>
      </c>
      <c r="G214" s="61"/>
    </row>
    <row r="215" spans="1:7" ht="15.75" x14ac:dyDescent="0.25">
      <c r="A215" s="90"/>
      <c r="B215" s="90"/>
      <c r="C215" s="66">
        <v>13</v>
      </c>
      <c r="D215" s="61" t="s">
        <v>254</v>
      </c>
      <c r="E215" s="81"/>
      <c r="F215" s="67">
        <f t="shared" ca="1" si="18"/>
        <v>2.6028518442722692E-2</v>
      </c>
      <c r="G215" s="61"/>
    </row>
    <row r="216" spans="1:7" ht="15.75" x14ac:dyDescent="0.25">
      <c r="A216" s="90"/>
      <c r="B216" s="90"/>
      <c r="C216" s="66">
        <v>14</v>
      </c>
      <c r="D216" s="61" t="s">
        <v>255</v>
      </c>
      <c r="E216" s="81"/>
      <c r="F216" s="67">
        <f t="shared" ca="1" si="18"/>
        <v>0.82989403305810627</v>
      </c>
      <c r="G216" s="61"/>
    </row>
    <row r="217" spans="1:7" ht="15.75" x14ac:dyDescent="0.25">
      <c r="A217" s="90"/>
      <c r="B217" s="90"/>
      <c r="C217" s="66">
        <v>15</v>
      </c>
      <c r="D217" s="61" t="s">
        <v>256</v>
      </c>
      <c r="E217" s="81"/>
      <c r="F217" s="67">
        <f t="shared" ca="1" si="18"/>
        <v>0.69404807948692449</v>
      </c>
      <c r="G217" s="61"/>
    </row>
    <row r="218" spans="1:7" ht="15.75" x14ac:dyDescent="0.25">
      <c r="A218" s="90"/>
      <c r="B218" s="90"/>
      <c r="C218" s="66">
        <v>16</v>
      </c>
      <c r="D218" s="61" t="s">
        <v>88</v>
      </c>
      <c r="E218" s="81"/>
      <c r="F218" s="67">
        <f t="shared" ca="1" si="18"/>
        <v>0.74997472528150111</v>
      </c>
      <c r="G218" s="61"/>
    </row>
    <row r="219" spans="1:7" ht="15.75" x14ac:dyDescent="0.25">
      <c r="A219" s="90"/>
      <c r="B219" s="90"/>
      <c r="C219" s="66">
        <v>17</v>
      </c>
      <c r="D219" s="61" t="s">
        <v>257</v>
      </c>
      <c r="E219" s="81"/>
      <c r="F219" s="67">
        <f t="shared" ca="1" si="18"/>
        <v>0.3920983919221096</v>
      </c>
      <c r="G219" s="61"/>
    </row>
    <row r="220" spans="1:7" ht="15.75" x14ac:dyDescent="0.25">
      <c r="A220" s="72">
        <v>13</v>
      </c>
      <c r="B220" s="86" t="s">
        <v>17</v>
      </c>
      <c r="C220" s="86"/>
      <c r="D220" s="87"/>
      <c r="E220" s="81">
        <v>2</v>
      </c>
      <c r="F220" s="67"/>
      <c r="G220" s="61"/>
    </row>
    <row r="221" spans="1:7" ht="15.75" x14ac:dyDescent="0.25">
      <c r="A221" s="88"/>
      <c r="B221" s="88"/>
      <c r="C221" s="66">
        <v>1</v>
      </c>
      <c r="D221" s="77" t="s">
        <v>258</v>
      </c>
      <c r="E221" s="81"/>
      <c r="F221" s="67">
        <f t="shared" ca="1" si="18"/>
        <v>0.64947350949283145</v>
      </c>
      <c r="G221" s="61" t="str">
        <f ca="1">INDEX($D$221:$D$229,RANK(F221,$F$221:$F$229))</f>
        <v>SUNGI KULON</v>
      </c>
    </row>
    <row r="222" spans="1:7" ht="15.75" x14ac:dyDescent="0.25">
      <c r="A222" s="90"/>
      <c r="B222" s="90"/>
      <c r="C222" s="66">
        <v>2</v>
      </c>
      <c r="D222" s="77" t="s">
        <v>259</v>
      </c>
      <c r="E222" s="81"/>
      <c r="F222" s="67">
        <f t="shared" ca="1" si="18"/>
        <v>0.53918890855031187</v>
      </c>
      <c r="G222" s="61" t="str">
        <f ca="1">INDEX($D$221:$D$229,RANK(F222,$F$221:$F$229))</f>
        <v>SUNGI WETAN</v>
      </c>
    </row>
    <row r="223" spans="1:7" ht="15.75" x14ac:dyDescent="0.25">
      <c r="A223" s="90"/>
      <c r="B223" s="90"/>
      <c r="C223" s="66">
        <v>3</v>
      </c>
      <c r="D223" s="77" t="s">
        <v>260</v>
      </c>
      <c r="E223" s="81"/>
      <c r="F223" s="67">
        <f t="shared" ca="1" si="18"/>
        <v>0.67545453850923343</v>
      </c>
      <c r="G223" s="61"/>
    </row>
    <row r="224" spans="1:7" ht="15.75" x14ac:dyDescent="0.25">
      <c r="A224" s="90"/>
      <c r="B224" s="90"/>
      <c r="C224" s="66">
        <v>4</v>
      </c>
      <c r="D224" s="77" t="s">
        <v>24</v>
      </c>
      <c r="E224" s="81"/>
      <c r="F224" s="67">
        <f t="shared" ca="1" si="18"/>
        <v>0.87490565142083687</v>
      </c>
      <c r="G224" s="61"/>
    </row>
    <row r="225" spans="1:7" ht="15.75" x14ac:dyDescent="0.25">
      <c r="A225" s="90"/>
      <c r="B225" s="90"/>
      <c r="C225" s="66">
        <v>5</v>
      </c>
      <c r="D225" s="77" t="s">
        <v>261</v>
      </c>
      <c r="E225" s="81"/>
      <c r="F225" s="67">
        <f t="shared" ca="1" si="18"/>
        <v>7.4121147587075553E-2</v>
      </c>
      <c r="G225" s="61"/>
    </row>
    <row r="226" spans="1:7" ht="15.75" x14ac:dyDescent="0.25">
      <c r="A226" s="90"/>
      <c r="B226" s="90"/>
      <c r="C226" s="66">
        <v>6</v>
      </c>
      <c r="D226" s="77" t="s">
        <v>262</v>
      </c>
      <c r="E226" s="81"/>
      <c r="F226" s="67">
        <f t="shared" ca="1" si="18"/>
        <v>1.3158027507473524E-2</v>
      </c>
      <c r="G226" s="61"/>
    </row>
    <row r="227" spans="1:7" ht="15.75" x14ac:dyDescent="0.25">
      <c r="A227" s="90"/>
      <c r="B227" s="90"/>
      <c r="C227" s="66">
        <v>7</v>
      </c>
      <c r="D227" s="77" t="s">
        <v>263</v>
      </c>
      <c r="E227" s="81"/>
      <c r="F227" s="67">
        <f t="shared" ca="1" si="18"/>
        <v>0.73975683294472583</v>
      </c>
      <c r="G227" s="61"/>
    </row>
    <row r="228" spans="1:7" ht="15.75" x14ac:dyDescent="0.25">
      <c r="A228" s="90"/>
      <c r="B228" s="90"/>
      <c r="C228" s="66">
        <v>8</v>
      </c>
      <c r="D228" s="77" t="s">
        <v>264</v>
      </c>
      <c r="E228" s="81"/>
      <c r="F228" s="67">
        <f t="shared" ca="1" si="18"/>
        <v>0.91152770873986955</v>
      </c>
      <c r="G228" s="61"/>
    </row>
    <row r="229" spans="1:7" ht="15.75" x14ac:dyDescent="0.25">
      <c r="A229" s="90"/>
      <c r="B229" s="90"/>
      <c r="C229" s="66">
        <v>9</v>
      </c>
      <c r="D229" s="77" t="s">
        <v>265</v>
      </c>
      <c r="E229" s="81"/>
      <c r="F229" s="67">
        <f t="shared" ca="1" si="18"/>
        <v>0.34491868339514231</v>
      </c>
      <c r="G229" s="61"/>
    </row>
    <row r="230" spans="1:7" ht="15.75" x14ac:dyDescent="0.25">
      <c r="A230" s="72">
        <v>14</v>
      </c>
      <c r="B230" s="91" t="s">
        <v>18</v>
      </c>
      <c r="C230" s="91"/>
      <c r="D230" s="92"/>
      <c r="E230" s="93">
        <v>8</v>
      </c>
      <c r="F230" s="75"/>
      <c r="G230" s="76"/>
    </row>
    <row r="231" spans="1:7" ht="15.75" x14ac:dyDescent="0.25">
      <c r="A231" s="88"/>
      <c r="B231" s="88"/>
      <c r="C231" s="66">
        <v>1</v>
      </c>
      <c r="D231" s="96" t="s">
        <v>205</v>
      </c>
      <c r="E231" s="81"/>
      <c r="F231" s="67">
        <f t="shared" ca="1" si="18"/>
        <v>0.11266346253318915</v>
      </c>
      <c r="G231" s="61" t="str">
        <f ca="1">INDEX($D$231:$D$244,RANK(F231,$F$231:$F$244))</f>
        <v>SUKOLELO</v>
      </c>
    </row>
    <row r="232" spans="1:7" ht="15.75" x14ac:dyDescent="0.25">
      <c r="A232" s="90"/>
      <c r="B232" s="90"/>
      <c r="C232" s="66">
        <v>2</v>
      </c>
      <c r="D232" s="96" t="s">
        <v>266</v>
      </c>
      <c r="E232" s="81"/>
      <c r="F232" s="67">
        <f t="shared" ca="1" si="18"/>
        <v>0.9613628456934048</v>
      </c>
      <c r="G232" s="61" t="str">
        <f t="shared" ref="G232:G238" ca="1" si="22">INDEX($D$231:$D$244,RANK(F232,$F$231:$F$244))</f>
        <v>CANDI WATES</v>
      </c>
    </row>
    <row r="233" spans="1:7" ht="15.75" x14ac:dyDescent="0.25">
      <c r="A233" s="90"/>
      <c r="B233" s="90"/>
      <c r="C233" s="66">
        <v>3</v>
      </c>
      <c r="D233" s="96" t="s">
        <v>267</v>
      </c>
      <c r="E233" s="81"/>
      <c r="F233" s="67">
        <f t="shared" ca="1" si="18"/>
        <v>0.55676225523834322</v>
      </c>
      <c r="G233" s="61" t="str">
        <f t="shared" ca="1" si="22"/>
        <v>LEDUG</v>
      </c>
    </row>
    <row r="234" spans="1:7" ht="15.75" x14ac:dyDescent="0.25">
      <c r="A234" s="90"/>
      <c r="B234" s="90"/>
      <c r="C234" s="66">
        <v>4</v>
      </c>
      <c r="D234" s="96" t="s">
        <v>268</v>
      </c>
      <c r="E234" s="81"/>
      <c r="F234" s="67">
        <f t="shared" ca="1" si="18"/>
        <v>0.99656217788221846</v>
      </c>
      <c r="G234" s="61" t="str">
        <f t="shared" ca="1" si="22"/>
        <v>BULUKANDANG</v>
      </c>
    </row>
    <row r="235" spans="1:7" ht="15.75" x14ac:dyDescent="0.25">
      <c r="A235" s="90"/>
      <c r="B235" s="90"/>
      <c r="C235" s="66">
        <v>5</v>
      </c>
      <c r="D235" s="96" t="s">
        <v>269</v>
      </c>
      <c r="E235" s="81"/>
      <c r="F235" s="67">
        <f t="shared" ca="1" si="18"/>
        <v>1.2569001095466437E-2</v>
      </c>
      <c r="G235" s="61" t="str">
        <f t="shared" ca="1" si="22"/>
        <v>WATUAGUNG</v>
      </c>
    </row>
    <row r="236" spans="1:7" ht="15.75" x14ac:dyDescent="0.25">
      <c r="A236" s="90"/>
      <c r="B236" s="90"/>
      <c r="C236" s="66">
        <v>6</v>
      </c>
      <c r="D236" s="96" t="s">
        <v>270</v>
      </c>
      <c r="E236" s="81"/>
      <c r="F236" s="67">
        <f t="shared" ca="1" si="18"/>
        <v>0.72680014504604717</v>
      </c>
      <c r="G236" s="61" t="str">
        <f t="shared" ca="1" si="22"/>
        <v>KETANIRENG</v>
      </c>
    </row>
    <row r="237" spans="1:7" ht="15.75" x14ac:dyDescent="0.25">
      <c r="A237" s="90"/>
      <c r="B237" s="90"/>
      <c r="C237" s="66">
        <v>7</v>
      </c>
      <c r="D237" s="96" t="s">
        <v>271</v>
      </c>
      <c r="E237" s="81"/>
      <c r="F237" s="67">
        <f t="shared" ca="1" si="18"/>
        <v>0.80048522666957733</v>
      </c>
      <c r="G237" s="61" t="str">
        <f t="shared" ca="1" si="22"/>
        <v>GAMBIRAN</v>
      </c>
    </row>
    <row r="238" spans="1:7" ht="15.75" x14ac:dyDescent="0.25">
      <c r="A238" s="90"/>
      <c r="B238" s="90"/>
      <c r="C238" s="66">
        <v>8</v>
      </c>
      <c r="D238" s="96" t="s">
        <v>272</v>
      </c>
      <c r="E238" s="81"/>
      <c r="F238" s="67">
        <f t="shared" ca="1" si="18"/>
        <v>0.78904242740044017</v>
      </c>
      <c r="G238" s="61" t="str">
        <f t="shared" ca="1" si="22"/>
        <v>JATIARJO</v>
      </c>
    </row>
    <row r="239" spans="1:7" ht="15.75" x14ac:dyDescent="0.25">
      <c r="A239" s="90"/>
      <c r="B239" s="90"/>
      <c r="C239" s="66">
        <v>9</v>
      </c>
      <c r="D239" s="96" t="s">
        <v>273</v>
      </c>
      <c r="E239" s="81"/>
      <c r="F239" s="67">
        <f t="shared" ca="1" si="18"/>
        <v>4.7972522910492477E-2</v>
      </c>
      <c r="G239" s="61"/>
    </row>
    <row r="240" spans="1:7" ht="15.75" x14ac:dyDescent="0.25">
      <c r="A240" s="90"/>
      <c r="B240" s="90"/>
      <c r="C240" s="66">
        <v>10</v>
      </c>
      <c r="D240" s="97" t="s">
        <v>18</v>
      </c>
      <c r="E240" s="81"/>
      <c r="F240" s="67">
        <f t="shared" ca="1" si="18"/>
        <v>0.55124027359161454</v>
      </c>
      <c r="G240" s="107"/>
    </row>
    <row r="241" spans="1:7" ht="15.75" x14ac:dyDescent="0.25">
      <c r="A241" s="90"/>
      <c r="B241" s="90"/>
      <c r="C241" s="66">
        <v>11</v>
      </c>
      <c r="D241" s="97" t="s">
        <v>274</v>
      </c>
      <c r="E241" s="81"/>
      <c r="F241" s="67">
        <f t="shared" ca="1" si="18"/>
        <v>0.3250313868186917</v>
      </c>
      <c r="G241" s="61"/>
    </row>
    <row r="242" spans="1:7" ht="15.75" x14ac:dyDescent="0.25">
      <c r="A242" s="90"/>
      <c r="B242" s="90"/>
      <c r="C242" s="66">
        <v>12</v>
      </c>
      <c r="D242" s="97" t="s">
        <v>275</v>
      </c>
      <c r="E242" s="81"/>
      <c r="F242" s="67">
        <f t="shared" ca="1" si="18"/>
        <v>0.13979503244534452</v>
      </c>
      <c r="G242" s="61"/>
    </row>
    <row r="243" spans="1:7" ht="15.75" x14ac:dyDescent="0.25">
      <c r="A243" s="90"/>
      <c r="B243" s="90"/>
      <c r="C243" s="66">
        <v>13</v>
      </c>
      <c r="D243" s="97" t="s">
        <v>276</v>
      </c>
      <c r="E243" s="81"/>
      <c r="F243" s="67">
        <f t="shared" ca="1" si="18"/>
        <v>0.39940560347540632</v>
      </c>
      <c r="G243" s="61"/>
    </row>
    <row r="244" spans="1:7" ht="15.75" x14ac:dyDescent="0.25">
      <c r="A244" s="90"/>
      <c r="B244" s="90"/>
      <c r="C244" s="66">
        <v>14</v>
      </c>
      <c r="D244" s="97" t="s">
        <v>277</v>
      </c>
      <c r="E244" s="81"/>
      <c r="F244" s="67">
        <f t="shared" ca="1" si="18"/>
        <v>0.83681267053880048</v>
      </c>
      <c r="G244" s="61"/>
    </row>
    <row r="245" spans="1:7" ht="15.75" x14ac:dyDescent="0.25">
      <c r="A245" s="72">
        <v>15</v>
      </c>
      <c r="B245" s="86" t="s">
        <v>19</v>
      </c>
      <c r="C245" s="86"/>
      <c r="D245" s="87"/>
      <c r="E245" s="81">
        <v>5</v>
      </c>
      <c r="F245" s="67"/>
      <c r="G245" s="61"/>
    </row>
    <row r="246" spans="1:7" ht="15.75" x14ac:dyDescent="0.25">
      <c r="A246" s="88"/>
      <c r="B246" s="88"/>
      <c r="C246" s="70">
        <v>1</v>
      </c>
      <c r="D246" s="77" t="s">
        <v>278</v>
      </c>
      <c r="E246" s="81"/>
      <c r="F246" s="67">
        <f t="shared" ca="1" si="18"/>
        <v>0.88418813727301915</v>
      </c>
      <c r="G246" s="61" t="str">
        <f ca="1">INDEX($D$246:$D$258,RANK(F246,$F$246:$F$258))</f>
        <v>COWEK</v>
      </c>
    </row>
    <row r="247" spans="1:7" ht="15.75" x14ac:dyDescent="0.25">
      <c r="A247" s="90"/>
      <c r="B247" s="90"/>
      <c r="C247" s="70">
        <v>2</v>
      </c>
      <c r="D247" s="77" t="s">
        <v>279</v>
      </c>
      <c r="E247" s="81"/>
      <c r="F247" s="67">
        <f t="shared" ca="1" si="18"/>
        <v>0.56245380357218921</v>
      </c>
      <c r="G247" s="61" t="str">
        <f t="shared" ref="G247:G250" ca="1" si="23">INDEX($D$246:$D$258,RANK(F247,$F$246:$F$258))</f>
        <v>LEBAK REJO</v>
      </c>
    </row>
    <row r="248" spans="1:7" ht="15.75" x14ac:dyDescent="0.25">
      <c r="A248" s="90"/>
      <c r="B248" s="90"/>
      <c r="C248" s="70">
        <v>3</v>
      </c>
      <c r="D248" s="77" t="s">
        <v>280</v>
      </c>
      <c r="E248" s="81"/>
      <c r="F248" s="67">
        <f t="shared" ca="1" si="18"/>
        <v>3.4613102434414511E-2</v>
      </c>
      <c r="G248" s="61" t="str">
        <f t="shared" ca="1" si="23"/>
        <v>TAMBAK SARI</v>
      </c>
    </row>
    <row r="249" spans="1:7" ht="15.75" x14ac:dyDescent="0.25">
      <c r="A249" s="90"/>
      <c r="B249" s="90"/>
      <c r="C249" s="70">
        <v>4</v>
      </c>
      <c r="D249" s="77" t="s">
        <v>281</v>
      </c>
      <c r="E249" s="81"/>
      <c r="F249" s="67">
        <f t="shared" ca="1" si="18"/>
        <v>0.79527875373453127</v>
      </c>
      <c r="G249" s="61" t="str">
        <f t="shared" ca="1" si="23"/>
        <v>DAWUHAN SENGON</v>
      </c>
    </row>
    <row r="250" spans="1:7" ht="15.75" x14ac:dyDescent="0.25">
      <c r="A250" s="90"/>
      <c r="B250" s="90"/>
      <c r="C250" s="70">
        <v>5</v>
      </c>
      <c r="D250" s="77" t="s">
        <v>282</v>
      </c>
      <c r="E250" s="81"/>
      <c r="F250" s="67">
        <f t="shared" ca="1" si="18"/>
        <v>7.6989242202094132E-2</v>
      </c>
      <c r="G250" s="61" t="str">
        <f t="shared" ca="1" si="23"/>
        <v>SEMUT</v>
      </c>
    </row>
    <row r="251" spans="1:7" ht="15.75" x14ac:dyDescent="0.25">
      <c r="A251" s="90"/>
      <c r="B251" s="90"/>
      <c r="C251" s="70">
        <v>6</v>
      </c>
      <c r="D251" s="77" t="s">
        <v>86</v>
      </c>
      <c r="E251" s="81"/>
      <c r="F251" s="67">
        <f t="shared" ca="1" si="18"/>
        <v>0.72652046243112089</v>
      </c>
      <c r="G251" s="61"/>
    </row>
    <row r="252" spans="1:7" ht="15.75" x14ac:dyDescent="0.25">
      <c r="A252" s="90"/>
      <c r="B252" s="90"/>
      <c r="C252" s="70">
        <v>7</v>
      </c>
      <c r="D252" s="77" t="s">
        <v>283</v>
      </c>
      <c r="E252" s="81"/>
      <c r="F252" s="67">
        <f t="shared" ca="1" si="18"/>
        <v>0.14017346400148678</v>
      </c>
      <c r="G252" s="61"/>
    </row>
    <row r="253" spans="1:7" ht="15.75" x14ac:dyDescent="0.25">
      <c r="A253" s="90"/>
      <c r="B253" s="90"/>
      <c r="C253" s="70">
        <v>8</v>
      </c>
      <c r="D253" s="77" t="s">
        <v>284</v>
      </c>
      <c r="E253" s="81"/>
      <c r="F253" s="67">
        <f t="shared" ca="1" si="18"/>
        <v>6.7016669232505155E-2</v>
      </c>
      <c r="G253" s="61"/>
    </row>
    <row r="254" spans="1:7" ht="15.75" x14ac:dyDescent="0.25">
      <c r="A254" s="90"/>
      <c r="B254" s="90"/>
      <c r="C254" s="70">
        <v>9</v>
      </c>
      <c r="D254" s="77" t="s">
        <v>285</v>
      </c>
      <c r="E254" s="81"/>
      <c r="F254" s="67">
        <f t="shared" ca="1" si="18"/>
        <v>0.53619178120831468</v>
      </c>
      <c r="G254" s="61"/>
    </row>
    <row r="255" spans="1:7" ht="15.75" x14ac:dyDescent="0.25">
      <c r="A255" s="90"/>
      <c r="B255" s="90"/>
      <c r="C255" s="70">
        <v>10</v>
      </c>
      <c r="D255" s="77" t="s">
        <v>19</v>
      </c>
      <c r="E255" s="81"/>
      <c r="F255" s="67">
        <f t="shared" ca="1" si="18"/>
        <v>0.96488906381382922</v>
      </c>
      <c r="G255" s="61"/>
    </row>
    <row r="256" spans="1:7" ht="15.75" x14ac:dyDescent="0.25">
      <c r="A256" s="90"/>
      <c r="B256" s="90"/>
      <c r="C256" s="70">
        <v>11</v>
      </c>
      <c r="D256" s="77" t="s">
        <v>286</v>
      </c>
      <c r="E256" s="81"/>
      <c r="F256" s="67">
        <f t="shared" ref="F256:F258" ca="1" si="24">RAND()</f>
        <v>0.27771475470217422</v>
      </c>
      <c r="G256" s="61"/>
    </row>
    <row r="257" spans="1:7" ht="15.75" x14ac:dyDescent="0.25">
      <c r="A257" s="90"/>
      <c r="B257" s="90"/>
      <c r="C257" s="70">
        <v>12</v>
      </c>
      <c r="D257" s="77" t="s">
        <v>287</v>
      </c>
      <c r="E257" s="81"/>
      <c r="F257" s="67">
        <f t="shared" ca="1" si="24"/>
        <v>0.63589370251828681</v>
      </c>
      <c r="G257" s="61"/>
    </row>
    <row r="258" spans="1:7" ht="15.75" x14ac:dyDescent="0.25">
      <c r="A258" s="90"/>
      <c r="B258" s="90"/>
      <c r="C258" s="70">
        <v>13</v>
      </c>
      <c r="D258" s="77" t="s">
        <v>288</v>
      </c>
      <c r="E258" s="81"/>
      <c r="F258" s="67">
        <f t="shared" ca="1" si="24"/>
        <v>0.70958863235791703</v>
      </c>
      <c r="G258" s="61"/>
    </row>
    <row r="259" spans="1:7" ht="15.75" x14ac:dyDescent="0.25">
      <c r="A259" s="72">
        <v>16</v>
      </c>
      <c r="B259" s="91" t="s">
        <v>20</v>
      </c>
      <c r="C259" s="91"/>
      <c r="D259" s="92"/>
      <c r="E259" s="93">
        <v>6</v>
      </c>
      <c r="F259" s="75"/>
      <c r="G259" s="76"/>
    </row>
    <row r="260" spans="1:7" ht="15.75" x14ac:dyDescent="0.25">
      <c r="A260" s="88"/>
      <c r="B260" s="88"/>
      <c r="C260" s="70">
        <v>1</v>
      </c>
      <c r="D260" s="77" t="s">
        <v>75</v>
      </c>
      <c r="E260" s="81"/>
      <c r="F260" s="67">
        <f t="shared" ref="F258:F274" ca="1" si="25">RAND()</f>
        <v>0.66712109386189344</v>
      </c>
      <c r="G260" s="61" t="str">
        <f ca="1">INDEX($D$260:$D$274,RANK(F260,$F$260:$F$274))</f>
        <v>KERTOSARI</v>
      </c>
    </row>
    <row r="261" spans="1:7" ht="15.75" x14ac:dyDescent="0.25">
      <c r="A261" s="90"/>
      <c r="B261" s="90"/>
      <c r="C261" s="70">
        <v>2</v>
      </c>
      <c r="D261" s="77" t="s">
        <v>289</v>
      </c>
      <c r="E261" s="81"/>
      <c r="F261" s="67">
        <f t="shared" ca="1" si="25"/>
        <v>3.9279440340215577E-2</v>
      </c>
      <c r="G261" s="61" t="str">
        <f t="shared" ref="G261:G265" ca="1" si="26">INDEX($D$260:$D$274,RANK(F261,$F$260:$F$274))</f>
        <v>TEJOWANGI</v>
      </c>
    </row>
    <row r="262" spans="1:7" ht="15.75" x14ac:dyDescent="0.25">
      <c r="A262" s="90"/>
      <c r="B262" s="90"/>
      <c r="C262" s="70">
        <v>3</v>
      </c>
      <c r="D262" s="77" t="s">
        <v>290</v>
      </c>
      <c r="E262" s="81"/>
      <c r="F262" s="67">
        <f t="shared" ca="1" si="25"/>
        <v>0.24405256738078773</v>
      </c>
      <c r="G262" s="61" t="str">
        <f t="shared" ca="1" si="26"/>
        <v>SUKODERMO</v>
      </c>
    </row>
    <row r="263" spans="1:7" ht="15.75" x14ac:dyDescent="0.25">
      <c r="A263" s="90"/>
      <c r="B263" s="90"/>
      <c r="C263" s="70">
        <v>4</v>
      </c>
      <c r="D263" s="77" t="s">
        <v>291</v>
      </c>
      <c r="E263" s="81"/>
      <c r="F263" s="67">
        <f t="shared" ca="1" si="25"/>
        <v>0.11442580220917031</v>
      </c>
      <c r="G263" s="61" t="str">
        <f t="shared" ca="1" si="26"/>
        <v>SUMBER REJO</v>
      </c>
    </row>
    <row r="264" spans="1:7" ht="15.75" x14ac:dyDescent="0.25">
      <c r="A264" s="90"/>
      <c r="B264" s="90"/>
      <c r="C264" s="70">
        <v>5</v>
      </c>
      <c r="D264" s="77" t="s">
        <v>292</v>
      </c>
      <c r="E264" s="81"/>
      <c r="F264" s="67">
        <f t="shared" ca="1" si="25"/>
        <v>0.96513509660510499</v>
      </c>
      <c r="G264" s="61" t="str">
        <f t="shared" ca="1" si="26"/>
        <v>BAKALAN</v>
      </c>
    </row>
    <row r="265" spans="1:7" ht="15.75" x14ac:dyDescent="0.25">
      <c r="A265" s="90"/>
      <c r="B265" s="90"/>
      <c r="C265" s="70">
        <v>6</v>
      </c>
      <c r="D265" s="77" t="s">
        <v>293</v>
      </c>
      <c r="E265" s="81"/>
      <c r="F265" s="67">
        <f t="shared" ca="1" si="25"/>
        <v>0.55729851699548938</v>
      </c>
      <c r="G265" s="61" t="str">
        <f t="shared" ca="1" si="26"/>
        <v>PUCANGSARI</v>
      </c>
    </row>
    <row r="266" spans="1:7" ht="15.75" x14ac:dyDescent="0.25">
      <c r="A266" s="90"/>
      <c r="B266" s="90"/>
      <c r="C266" s="70">
        <v>7</v>
      </c>
      <c r="D266" s="77" t="s">
        <v>294</v>
      </c>
      <c r="E266" s="81"/>
      <c r="F266" s="67">
        <f t="shared" ca="1" si="25"/>
        <v>0.81421797463011703</v>
      </c>
      <c r="G266" s="61"/>
    </row>
    <row r="267" spans="1:7" ht="15.75" x14ac:dyDescent="0.25">
      <c r="A267" s="90"/>
      <c r="B267" s="90"/>
      <c r="C267" s="70">
        <v>8</v>
      </c>
      <c r="D267" s="77" t="s">
        <v>295</v>
      </c>
      <c r="E267" s="81"/>
      <c r="F267" s="67">
        <f t="shared" ca="1" si="25"/>
        <v>0.82807369688336718</v>
      </c>
      <c r="G267" s="61"/>
    </row>
    <row r="268" spans="1:7" ht="15.75" x14ac:dyDescent="0.25">
      <c r="A268" s="90"/>
      <c r="B268" s="90"/>
      <c r="C268" s="70">
        <v>9</v>
      </c>
      <c r="D268" s="77" t="s">
        <v>20</v>
      </c>
      <c r="E268" s="81"/>
      <c r="F268" s="67">
        <f t="shared" ca="1" si="25"/>
        <v>0.29638892813138118</v>
      </c>
      <c r="G268" s="61"/>
    </row>
    <row r="269" spans="1:7" ht="15.75" x14ac:dyDescent="0.25">
      <c r="A269" s="90"/>
      <c r="B269" s="90"/>
      <c r="C269" s="70">
        <v>10</v>
      </c>
      <c r="D269" s="77" t="s">
        <v>296</v>
      </c>
      <c r="E269" s="81"/>
      <c r="F269" s="67">
        <f t="shared" ca="1" si="25"/>
        <v>0.49676889498363386</v>
      </c>
      <c r="G269" s="61"/>
    </row>
    <row r="270" spans="1:7" ht="15.75" x14ac:dyDescent="0.25">
      <c r="A270" s="90"/>
      <c r="B270" s="90"/>
      <c r="C270" s="70">
        <v>11</v>
      </c>
      <c r="D270" s="77" t="s">
        <v>297</v>
      </c>
      <c r="E270" s="81"/>
      <c r="F270" s="67">
        <f t="shared" ca="1" si="25"/>
        <v>0.36293175343717388</v>
      </c>
      <c r="G270" s="61"/>
    </row>
    <row r="271" spans="1:7" ht="15.75" x14ac:dyDescent="0.25">
      <c r="A271" s="90"/>
      <c r="B271" s="90"/>
      <c r="C271" s="70">
        <v>12</v>
      </c>
      <c r="D271" s="77" t="s">
        <v>298</v>
      </c>
      <c r="E271" s="81"/>
      <c r="F271" s="67">
        <f t="shared" ca="1" si="25"/>
        <v>0.86640748841779114</v>
      </c>
      <c r="G271" s="61"/>
    </row>
    <row r="272" spans="1:7" ht="15.75" x14ac:dyDescent="0.25">
      <c r="A272" s="90"/>
      <c r="B272" s="90"/>
      <c r="C272" s="70">
        <v>13</v>
      </c>
      <c r="D272" s="77" t="s">
        <v>239</v>
      </c>
      <c r="E272" s="81"/>
      <c r="F272" s="67">
        <f t="shared" ca="1" si="25"/>
        <v>0.59738939321644446</v>
      </c>
      <c r="G272" s="61"/>
    </row>
    <row r="273" spans="1:7" ht="15.75" x14ac:dyDescent="0.25">
      <c r="A273" s="90"/>
      <c r="B273" s="90"/>
      <c r="C273" s="70">
        <v>14</v>
      </c>
      <c r="D273" s="77" t="s">
        <v>112</v>
      </c>
      <c r="E273" s="81"/>
      <c r="F273" s="67">
        <f t="shared" ca="1" si="25"/>
        <v>0.55737194942095825</v>
      </c>
      <c r="G273" s="61"/>
    </row>
    <row r="274" spans="1:7" ht="15.75" x14ac:dyDescent="0.25">
      <c r="A274" s="90"/>
      <c r="B274" s="90"/>
      <c r="C274" s="70">
        <v>15</v>
      </c>
      <c r="D274" s="77" t="s">
        <v>299</v>
      </c>
      <c r="E274" s="81"/>
      <c r="F274" s="67">
        <f t="shared" ca="1" si="25"/>
        <v>7.1898518728542582E-2</v>
      </c>
      <c r="G274" s="61"/>
    </row>
    <row r="275" spans="1:7" ht="15.75" x14ac:dyDescent="0.25">
      <c r="A275" s="72">
        <v>17</v>
      </c>
      <c r="B275" s="86" t="s">
        <v>21</v>
      </c>
      <c r="C275" s="86"/>
      <c r="D275" s="95"/>
      <c r="E275" s="81">
        <v>3</v>
      </c>
      <c r="F275" s="67"/>
      <c r="G275" s="61"/>
    </row>
    <row r="276" spans="1:7" ht="15.75" x14ac:dyDescent="0.25">
      <c r="A276" s="88"/>
      <c r="B276" s="88"/>
      <c r="C276" s="66">
        <v>1</v>
      </c>
      <c r="D276" s="77" t="s">
        <v>300</v>
      </c>
      <c r="E276" s="81"/>
      <c r="F276" s="67">
        <f t="shared" ref="F276:F349" ca="1" si="27">RAND()</f>
        <v>0.7488075997859992</v>
      </c>
      <c r="G276" s="61" t="str">
        <f ca="1">INDEX($D$276:$D$282,RANK(F276,$F$276:$F$282))</f>
        <v>JIMBARAN</v>
      </c>
    </row>
    <row r="277" spans="1:7" ht="15.75" x14ac:dyDescent="0.25">
      <c r="A277" s="90"/>
      <c r="B277" s="90"/>
      <c r="C277" s="70">
        <v>2</v>
      </c>
      <c r="D277" s="77" t="s">
        <v>301</v>
      </c>
      <c r="E277" s="81"/>
      <c r="F277" s="67">
        <f t="shared" ca="1" si="27"/>
        <v>0.99527250305788695</v>
      </c>
      <c r="G277" s="61" t="str">
        <f t="shared" ref="G277:G278" ca="1" si="28">INDEX($D$276:$D$282,RANK(F277,$F$276:$F$282))</f>
        <v>JANGJANGWULUNG</v>
      </c>
    </row>
    <row r="278" spans="1:7" ht="15.75" x14ac:dyDescent="0.25">
      <c r="A278" s="90"/>
      <c r="B278" s="90"/>
      <c r="C278" s="70">
        <v>3</v>
      </c>
      <c r="D278" s="77" t="s">
        <v>302</v>
      </c>
      <c r="E278" s="81"/>
      <c r="F278" s="67">
        <f t="shared" ca="1" si="27"/>
        <v>0.69072446817058553</v>
      </c>
      <c r="G278" s="61" t="str">
        <f t="shared" ca="1" si="28"/>
        <v>KEMIRI</v>
      </c>
    </row>
    <row r="279" spans="1:7" ht="15.75" x14ac:dyDescent="0.25">
      <c r="A279" s="90"/>
      <c r="B279" s="90"/>
      <c r="C279" s="70">
        <v>4</v>
      </c>
      <c r="D279" s="77" t="s">
        <v>78</v>
      </c>
      <c r="E279" s="81"/>
      <c r="F279" s="67">
        <f t="shared" ca="1" si="27"/>
        <v>0.43325548394858326</v>
      </c>
      <c r="G279" s="107"/>
    </row>
    <row r="280" spans="1:7" ht="15.75" x14ac:dyDescent="0.25">
      <c r="A280" s="90"/>
      <c r="B280" s="90"/>
      <c r="C280" s="70">
        <v>5</v>
      </c>
      <c r="D280" s="77" t="s">
        <v>303</v>
      </c>
      <c r="E280" s="81"/>
      <c r="F280" s="67">
        <f t="shared" ca="1" si="27"/>
        <v>0.44097773031719079</v>
      </c>
      <c r="G280" s="61"/>
    </row>
    <row r="281" spans="1:7" ht="15.75" x14ac:dyDescent="0.25">
      <c r="A281" s="90"/>
      <c r="B281" s="90"/>
      <c r="C281" s="70">
        <v>6</v>
      </c>
      <c r="D281" s="77" t="s">
        <v>21</v>
      </c>
      <c r="E281" s="81"/>
      <c r="F281" s="67">
        <f t="shared" ca="1" si="27"/>
        <v>0.73204855671851832</v>
      </c>
      <c r="G281" s="61"/>
    </row>
    <row r="282" spans="1:7" ht="15.75" x14ac:dyDescent="0.25">
      <c r="A282" s="90"/>
      <c r="B282" s="90"/>
      <c r="C282" s="70">
        <v>7</v>
      </c>
      <c r="D282" s="77" t="s">
        <v>304</v>
      </c>
      <c r="E282" s="81"/>
      <c r="F282" s="67">
        <f t="shared" ca="1" si="27"/>
        <v>0.3431046348810507</v>
      </c>
      <c r="G282" s="61"/>
    </row>
    <row r="283" spans="1:7" ht="15.75" x14ac:dyDescent="0.25">
      <c r="A283" s="72">
        <v>18</v>
      </c>
      <c r="B283" s="91" t="s">
        <v>22</v>
      </c>
      <c r="C283" s="91"/>
      <c r="D283" s="83"/>
      <c r="E283" s="93">
        <v>3</v>
      </c>
      <c r="F283" s="75"/>
      <c r="G283" s="76"/>
    </row>
    <row r="284" spans="1:7" ht="15.75" x14ac:dyDescent="0.25">
      <c r="A284" s="88"/>
      <c r="B284" s="88"/>
      <c r="C284" s="70">
        <v>1</v>
      </c>
      <c r="D284" s="77" t="s">
        <v>80</v>
      </c>
      <c r="E284" s="81"/>
      <c r="F284" s="67">
        <f t="shared" ca="1" si="27"/>
        <v>0.90989945757133439</v>
      </c>
      <c r="G284" s="61" t="str">
        <f ca="1">INDEX($D$284:$D$299,RANK(F284,$F$284:$F$299))</f>
        <v>ARJOSARI</v>
      </c>
    </row>
    <row r="285" spans="1:7" ht="15.75" x14ac:dyDescent="0.25">
      <c r="A285" s="90"/>
      <c r="B285" s="90"/>
      <c r="C285" s="70">
        <v>2</v>
      </c>
      <c r="D285" s="77" t="s">
        <v>305</v>
      </c>
      <c r="E285" s="81"/>
      <c r="F285" s="67">
        <f t="shared" ca="1" si="27"/>
        <v>0.30924354223272177</v>
      </c>
      <c r="G285" s="61" t="str">
        <f t="shared" ref="G285:G286" ca="1" si="29">INDEX($D$284:$D$299,RANK(F285,$F$284:$F$299))</f>
        <v>REJOSO KIDUL</v>
      </c>
    </row>
    <row r="286" spans="1:7" ht="15.75" x14ac:dyDescent="0.25">
      <c r="A286" s="90"/>
      <c r="B286" s="90"/>
      <c r="C286" s="70">
        <v>3</v>
      </c>
      <c r="D286" s="77" t="s">
        <v>306</v>
      </c>
      <c r="E286" s="81"/>
      <c r="F286" s="67">
        <f t="shared" ca="1" si="27"/>
        <v>0.17511489157550597</v>
      </c>
      <c r="G286" s="61" t="str">
        <f t="shared" ca="1" si="29"/>
        <v>SAMBIREJO</v>
      </c>
    </row>
    <row r="287" spans="1:7" ht="15.75" x14ac:dyDescent="0.25">
      <c r="A287" s="90"/>
      <c r="B287" s="90"/>
      <c r="C287" s="70">
        <v>4</v>
      </c>
      <c r="D287" s="77" t="s">
        <v>307</v>
      </c>
      <c r="E287" s="81"/>
      <c r="F287" s="67">
        <f t="shared" ca="1" si="27"/>
        <v>0.70314007814030355</v>
      </c>
      <c r="G287" s="61"/>
    </row>
    <row r="288" spans="1:7" ht="15.75" x14ac:dyDescent="0.25">
      <c r="A288" s="90"/>
      <c r="B288" s="90"/>
      <c r="C288" s="70">
        <v>5</v>
      </c>
      <c r="D288" s="77" t="s">
        <v>308</v>
      </c>
      <c r="E288" s="81"/>
      <c r="F288" s="67">
        <f t="shared" ca="1" si="27"/>
        <v>0.87062002244021086</v>
      </c>
      <c r="G288" s="61"/>
    </row>
    <row r="289" spans="1:7" ht="15.75" x14ac:dyDescent="0.25">
      <c r="A289" s="90"/>
      <c r="B289" s="90"/>
      <c r="C289" s="70">
        <v>6</v>
      </c>
      <c r="D289" s="77" t="s">
        <v>309</v>
      </c>
      <c r="E289" s="81"/>
      <c r="F289" s="67">
        <f t="shared" ca="1" si="27"/>
        <v>0.4692623481805851</v>
      </c>
      <c r="G289" s="61"/>
    </row>
    <row r="290" spans="1:7" ht="15.75" x14ac:dyDescent="0.25">
      <c r="A290" s="90"/>
      <c r="B290" s="90"/>
      <c r="C290" s="70">
        <v>7</v>
      </c>
      <c r="D290" s="77" t="s">
        <v>310</v>
      </c>
      <c r="E290" s="81"/>
      <c r="F290" s="67">
        <f t="shared" ca="1" si="27"/>
        <v>0.82824914360705049</v>
      </c>
      <c r="G290" s="61"/>
    </row>
    <row r="291" spans="1:7" ht="15.75" x14ac:dyDescent="0.25">
      <c r="A291" s="90"/>
      <c r="B291" s="90"/>
      <c r="C291" s="70">
        <v>8</v>
      </c>
      <c r="D291" s="77" t="s">
        <v>311</v>
      </c>
      <c r="E291" s="81"/>
      <c r="F291" s="67">
        <f t="shared" ca="1" si="27"/>
        <v>0.28461579439443263</v>
      </c>
      <c r="G291" s="61"/>
    </row>
    <row r="292" spans="1:7" ht="15.75" x14ac:dyDescent="0.25">
      <c r="A292" s="90"/>
      <c r="B292" s="90"/>
      <c r="C292" s="70">
        <v>9</v>
      </c>
      <c r="D292" s="77" t="s">
        <v>312</v>
      </c>
      <c r="E292" s="81"/>
      <c r="F292" s="67">
        <f t="shared" ca="1" si="27"/>
        <v>0.1276230140671174</v>
      </c>
      <c r="G292" s="61"/>
    </row>
    <row r="293" spans="1:7" ht="15.75" x14ac:dyDescent="0.25">
      <c r="A293" s="90"/>
      <c r="B293" s="90"/>
      <c r="C293" s="70">
        <v>10</v>
      </c>
      <c r="D293" s="77" t="s">
        <v>313</v>
      </c>
      <c r="E293" s="81"/>
      <c r="F293" s="67">
        <f t="shared" ca="1" si="27"/>
        <v>0.7015875181853749</v>
      </c>
      <c r="G293" s="61"/>
    </row>
    <row r="294" spans="1:7" ht="15.75" x14ac:dyDescent="0.25">
      <c r="A294" s="90"/>
      <c r="B294" s="90"/>
      <c r="C294" s="70">
        <v>11</v>
      </c>
      <c r="D294" s="77" t="s">
        <v>314</v>
      </c>
      <c r="E294" s="81"/>
      <c r="F294" s="67">
        <f t="shared" ca="1" si="27"/>
        <v>0.28914391732225875</v>
      </c>
      <c r="G294" s="61"/>
    </row>
    <row r="295" spans="1:7" ht="15.75" x14ac:dyDescent="0.25">
      <c r="A295" s="90"/>
      <c r="B295" s="90"/>
      <c r="C295" s="70">
        <v>12</v>
      </c>
      <c r="D295" s="77" t="s">
        <v>315</v>
      </c>
      <c r="E295" s="81"/>
      <c r="F295" s="67">
        <f t="shared" ca="1" si="27"/>
        <v>0.62655011485774614</v>
      </c>
      <c r="G295" s="61"/>
    </row>
    <row r="296" spans="1:7" ht="15.75" x14ac:dyDescent="0.25">
      <c r="A296" s="90"/>
      <c r="B296" s="90"/>
      <c r="C296" s="70">
        <v>13</v>
      </c>
      <c r="D296" s="77" t="s">
        <v>316</v>
      </c>
      <c r="E296" s="81"/>
      <c r="F296" s="67">
        <f t="shared" ca="1" si="27"/>
        <v>6.5133196369412394E-2</v>
      </c>
      <c r="G296" s="61"/>
    </row>
    <row r="297" spans="1:7" ht="15.75" x14ac:dyDescent="0.25">
      <c r="A297" s="90"/>
      <c r="B297" s="90"/>
      <c r="C297" s="70">
        <v>14</v>
      </c>
      <c r="D297" s="77" t="s">
        <v>317</v>
      </c>
      <c r="E297" s="81"/>
      <c r="F297" s="67">
        <f t="shared" ca="1" si="27"/>
        <v>0.5674080338005566</v>
      </c>
      <c r="G297" s="61"/>
    </row>
    <row r="298" spans="1:7" ht="15.75" x14ac:dyDescent="0.25">
      <c r="A298" s="90"/>
      <c r="B298" s="90"/>
      <c r="C298" s="70">
        <v>15</v>
      </c>
      <c r="D298" s="77" t="s">
        <v>318</v>
      </c>
      <c r="E298" s="81"/>
      <c r="F298" s="67">
        <f t="shared" ca="1" si="27"/>
        <v>0.55447294426970861</v>
      </c>
      <c r="G298" s="61"/>
    </row>
    <row r="299" spans="1:7" ht="15.75" x14ac:dyDescent="0.25">
      <c r="A299" s="90"/>
      <c r="B299" s="90"/>
      <c r="C299" s="70">
        <v>16</v>
      </c>
      <c r="D299" s="77" t="s">
        <v>319</v>
      </c>
      <c r="E299" s="81"/>
      <c r="F299" s="67">
        <f t="shared" ca="1" si="27"/>
        <v>0.86392817359129048</v>
      </c>
      <c r="G299" s="61"/>
    </row>
    <row r="300" spans="1:7" ht="15.75" x14ac:dyDescent="0.25">
      <c r="A300" s="72">
        <v>19</v>
      </c>
      <c r="B300" s="86" t="s">
        <v>23</v>
      </c>
      <c r="C300" s="86"/>
      <c r="D300" s="87"/>
      <c r="E300" s="81">
        <v>5</v>
      </c>
      <c r="F300" s="67"/>
      <c r="G300" s="61"/>
    </row>
    <row r="301" spans="1:7" ht="15.75" x14ac:dyDescent="0.25">
      <c r="A301" s="88"/>
      <c r="B301" s="98"/>
      <c r="C301" s="70">
        <v>1</v>
      </c>
      <c r="D301" s="77" t="s">
        <v>320</v>
      </c>
      <c r="E301" s="81"/>
      <c r="F301" s="67">
        <f t="shared" ca="1" si="27"/>
        <v>0.7793618351537116</v>
      </c>
      <c r="G301" s="61" t="str">
        <f ca="1">INDEX($D$301:$D$317,RANK(F301,$F$301:$F$317))</f>
        <v>MOJOPARON</v>
      </c>
    </row>
    <row r="302" spans="1:7" ht="15.75" x14ac:dyDescent="0.25">
      <c r="A302" s="90"/>
      <c r="B302" s="99"/>
      <c r="C302" s="70">
        <v>2</v>
      </c>
      <c r="D302" s="77" t="s">
        <v>321</v>
      </c>
      <c r="E302" s="81"/>
      <c r="F302" s="67">
        <f t="shared" ca="1" si="27"/>
        <v>0.85994881139804114</v>
      </c>
      <c r="G302" s="61" t="str">
        <f t="shared" ref="G302:G305" ca="1" si="30">INDEX($D$301:$D$317,RANK(F302,$F$301:$F$317))</f>
        <v>KALISAT</v>
      </c>
    </row>
    <row r="303" spans="1:7" ht="15.75" x14ac:dyDescent="0.25">
      <c r="A303" s="90"/>
      <c r="B303" s="99"/>
      <c r="C303" s="70">
        <v>3</v>
      </c>
      <c r="D303" s="77" t="s">
        <v>84</v>
      </c>
      <c r="E303" s="81"/>
      <c r="F303" s="67">
        <f t="shared" ca="1" si="27"/>
        <v>0.65525337069653011</v>
      </c>
      <c r="G303" s="61" t="str">
        <f t="shared" ca="1" si="30"/>
        <v>ORO-ORO OMBOWETAN</v>
      </c>
    </row>
    <row r="304" spans="1:7" ht="15.75" x14ac:dyDescent="0.25">
      <c r="A304" s="90"/>
      <c r="B304" s="99"/>
      <c r="C304" s="70">
        <v>4</v>
      </c>
      <c r="D304" s="77" t="s">
        <v>322</v>
      </c>
      <c r="E304" s="81"/>
      <c r="F304" s="67">
        <f t="shared" ca="1" si="27"/>
        <v>0.54842848421391865</v>
      </c>
      <c r="G304" s="61" t="str">
        <f t="shared" ca="1" si="30"/>
        <v>PAJARAN</v>
      </c>
    </row>
    <row r="305" spans="1:7" ht="15.75" x14ac:dyDescent="0.25">
      <c r="A305" s="90"/>
      <c r="B305" s="99"/>
      <c r="C305" s="70">
        <v>5</v>
      </c>
      <c r="D305" s="77" t="s">
        <v>323</v>
      </c>
      <c r="E305" s="81"/>
      <c r="F305" s="67">
        <f t="shared" ca="1" si="27"/>
        <v>0.52160677540975564</v>
      </c>
      <c r="G305" s="61" t="str">
        <f t="shared" ca="1" si="30"/>
        <v>PANDEAN</v>
      </c>
    </row>
    <row r="306" spans="1:7" ht="15.75" x14ac:dyDescent="0.25">
      <c r="A306" s="90"/>
      <c r="B306" s="99"/>
      <c r="C306" s="70">
        <v>6</v>
      </c>
      <c r="D306" s="77" t="s">
        <v>324</v>
      </c>
      <c r="E306" s="81"/>
      <c r="F306" s="67">
        <f t="shared" ca="1" si="27"/>
        <v>0.69421719437544105</v>
      </c>
      <c r="G306" s="61"/>
    </row>
    <row r="307" spans="1:7" ht="15.75" x14ac:dyDescent="0.25">
      <c r="A307" s="90"/>
      <c r="B307" s="99"/>
      <c r="C307" s="70">
        <v>7</v>
      </c>
      <c r="D307" s="77" t="s">
        <v>325</v>
      </c>
      <c r="E307" s="81"/>
      <c r="F307" s="67">
        <f t="shared" ca="1" si="27"/>
        <v>6.6497956294579219E-2</v>
      </c>
      <c r="G307" s="61"/>
    </row>
    <row r="308" spans="1:7" ht="15.75" x14ac:dyDescent="0.25">
      <c r="A308" s="90"/>
      <c r="B308" s="99"/>
      <c r="C308" s="70">
        <v>8</v>
      </c>
      <c r="D308" s="77" t="s">
        <v>326</v>
      </c>
      <c r="E308" s="81"/>
      <c r="F308" s="67">
        <f t="shared" ca="1" si="27"/>
        <v>0.2846048932136469</v>
      </c>
      <c r="G308" s="61"/>
    </row>
    <row r="309" spans="1:7" ht="15.75" x14ac:dyDescent="0.25">
      <c r="A309" s="90"/>
      <c r="B309" s="99"/>
      <c r="C309" s="70">
        <v>9</v>
      </c>
      <c r="D309" s="77" t="s">
        <v>327</v>
      </c>
      <c r="E309" s="81"/>
      <c r="F309" s="67">
        <f t="shared" ca="1" si="27"/>
        <v>0.8207416076634132</v>
      </c>
      <c r="G309" s="61"/>
    </row>
    <row r="310" spans="1:7" ht="15.75" x14ac:dyDescent="0.25">
      <c r="A310" s="90"/>
      <c r="B310" s="99"/>
      <c r="C310" s="70">
        <v>10</v>
      </c>
      <c r="D310" s="77" t="s">
        <v>87</v>
      </c>
      <c r="E310" s="81"/>
      <c r="F310" s="67">
        <f t="shared" ca="1" si="27"/>
        <v>0.25284932857305342</v>
      </c>
      <c r="G310" s="61"/>
    </row>
    <row r="311" spans="1:7" ht="15.75" x14ac:dyDescent="0.25">
      <c r="A311" s="90"/>
      <c r="B311" s="99"/>
      <c r="C311" s="70">
        <v>11</v>
      </c>
      <c r="D311" s="77" t="s">
        <v>328</v>
      </c>
      <c r="E311" s="81"/>
      <c r="F311" s="67">
        <f t="shared" ca="1" si="27"/>
        <v>6.0751410601280309E-2</v>
      </c>
      <c r="G311" s="61"/>
    </row>
    <row r="312" spans="1:7" ht="15.75" x14ac:dyDescent="0.25">
      <c r="A312" s="90"/>
      <c r="B312" s="99"/>
      <c r="C312" s="70">
        <v>12</v>
      </c>
      <c r="D312" s="77" t="s">
        <v>329</v>
      </c>
      <c r="E312" s="81"/>
      <c r="F312" s="67">
        <f t="shared" ca="1" si="27"/>
        <v>0.82214139248009366</v>
      </c>
      <c r="G312" s="61"/>
    </row>
    <row r="313" spans="1:7" ht="15.75" x14ac:dyDescent="0.25">
      <c r="A313" s="90"/>
      <c r="B313" s="99"/>
      <c r="C313" s="70">
        <v>13</v>
      </c>
      <c r="D313" s="77" t="s">
        <v>330</v>
      </c>
      <c r="E313" s="81"/>
      <c r="F313" s="67">
        <f t="shared" ca="1" si="27"/>
        <v>0.22083816856660077</v>
      </c>
      <c r="G313" s="61"/>
    </row>
    <row r="314" spans="1:7" ht="15.75" x14ac:dyDescent="0.25">
      <c r="A314" s="90"/>
      <c r="B314" s="99"/>
      <c r="C314" s="70">
        <v>14</v>
      </c>
      <c r="D314" s="77" t="s">
        <v>23</v>
      </c>
      <c r="E314" s="81"/>
      <c r="F314" s="67">
        <f t="shared" ca="1" si="27"/>
        <v>0.98520596565574148</v>
      </c>
      <c r="G314" s="61"/>
    </row>
    <row r="315" spans="1:7" ht="15.75" x14ac:dyDescent="0.25">
      <c r="A315" s="90"/>
      <c r="B315" s="99"/>
      <c r="C315" s="70">
        <v>15</v>
      </c>
      <c r="D315" s="77" t="s">
        <v>331</v>
      </c>
      <c r="E315" s="81"/>
      <c r="F315" s="67">
        <f t="shared" ca="1" si="27"/>
        <v>0.78015715290695431</v>
      </c>
      <c r="G315" s="61"/>
    </row>
    <row r="316" spans="1:7" ht="15.75" x14ac:dyDescent="0.25">
      <c r="A316" s="90"/>
      <c r="B316" s="99"/>
      <c r="C316" s="70">
        <v>16</v>
      </c>
      <c r="D316" s="77" t="s">
        <v>332</v>
      </c>
      <c r="E316" s="81"/>
      <c r="F316" s="67">
        <f t="shared" ca="1" si="27"/>
        <v>0.15163289435383598</v>
      </c>
      <c r="G316" s="61"/>
    </row>
    <row r="317" spans="1:7" ht="15.75" x14ac:dyDescent="0.25">
      <c r="A317" s="100"/>
      <c r="B317" s="99"/>
      <c r="C317" s="70">
        <v>17</v>
      </c>
      <c r="D317" s="77" t="s">
        <v>202</v>
      </c>
      <c r="E317" s="81"/>
      <c r="F317" s="67">
        <f t="shared" ca="1" si="27"/>
        <v>0.57528429082313004</v>
      </c>
      <c r="G317" s="61"/>
    </row>
    <row r="318" spans="1:7" ht="15.75" x14ac:dyDescent="0.25">
      <c r="A318" s="72">
        <v>20</v>
      </c>
      <c r="B318" s="91" t="s">
        <v>24</v>
      </c>
      <c r="C318" s="91"/>
      <c r="D318" s="92"/>
      <c r="E318" s="93">
        <v>7</v>
      </c>
      <c r="F318" s="75"/>
      <c r="G318" s="76"/>
    </row>
    <row r="319" spans="1:7" ht="15.75" x14ac:dyDescent="0.25">
      <c r="A319" s="88"/>
      <c r="B319" s="98"/>
      <c r="C319" s="66">
        <v>1</v>
      </c>
      <c r="D319" s="77" t="s">
        <v>333</v>
      </c>
      <c r="E319" s="81"/>
      <c r="F319" s="67">
        <f t="shared" ca="1" si="27"/>
        <v>0.29570638878630551</v>
      </c>
      <c r="G319" s="61" t="str">
        <f ca="1">INDEX($D$319:$D$337,RANK(F319,$F$319:$F$337))</f>
        <v>SUKORAME</v>
      </c>
    </row>
    <row r="320" spans="1:7" ht="15.75" x14ac:dyDescent="0.25">
      <c r="A320" s="90"/>
      <c r="B320" s="99"/>
      <c r="C320" s="66">
        <v>2</v>
      </c>
      <c r="D320" s="77" t="s">
        <v>334</v>
      </c>
      <c r="E320" s="81"/>
      <c r="F320" s="67">
        <f t="shared" ca="1" si="27"/>
        <v>1.6985543824514782E-3</v>
      </c>
      <c r="G320" s="61" t="str">
        <f t="shared" ref="G320:G325" ca="1" si="31">INDEX($D$319:$D$337,RANK(F320,$F$319:$F$337))</f>
        <v>WONOKERTO</v>
      </c>
    </row>
    <row r="321" spans="1:7" ht="15.75" x14ac:dyDescent="0.25">
      <c r="A321" s="90"/>
      <c r="B321" s="99"/>
      <c r="C321" s="66">
        <v>3</v>
      </c>
      <c r="D321" s="77" t="s">
        <v>335</v>
      </c>
      <c r="E321" s="81"/>
      <c r="F321" s="67">
        <f t="shared" ca="1" si="27"/>
        <v>0.53509844896244319</v>
      </c>
      <c r="G321" s="61" t="str">
        <f t="shared" ca="1" si="31"/>
        <v>KENDURUAN</v>
      </c>
    </row>
    <row r="322" spans="1:7" ht="15.75" x14ac:dyDescent="0.25">
      <c r="A322" s="90"/>
      <c r="B322" s="99"/>
      <c r="C322" s="66">
        <v>4</v>
      </c>
      <c r="D322" s="77" t="s">
        <v>336</v>
      </c>
      <c r="E322" s="81"/>
      <c r="F322" s="67">
        <f t="shared" ca="1" si="27"/>
        <v>0.1937084997093369</v>
      </c>
      <c r="G322" s="61" t="str">
        <f t="shared" ca="1" si="31"/>
        <v>SUWAYUWO</v>
      </c>
    </row>
    <row r="323" spans="1:7" ht="15.75" x14ac:dyDescent="0.25">
      <c r="A323" s="90"/>
      <c r="B323" s="99"/>
      <c r="C323" s="66">
        <v>5</v>
      </c>
      <c r="D323" s="77" t="s">
        <v>337</v>
      </c>
      <c r="E323" s="81"/>
      <c r="F323" s="67">
        <f t="shared" ca="1" si="27"/>
        <v>0.12066871032312232</v>
      </c>
      <c r="G323" s="61" t="str">
        <f t="shared" ca="1" si="31"/>
        <v>TANJUNGARUM</v>
      </c>
    </row>
    <row r="324" spans="1:7" ht="15.75" x14ac:dyDescent="0.25">
      <c r="A324" s="90"/>
      <c r="B324" s="99"/>
      <c r="C324" s="66">
        <v>6</v>
      </c>
      <c r="D324" s="77" t="s">
        <v>55</v>
      </c>
      <c r="E324" s="81"/>
      <c r="F324" s="67">
        <f t="shared" ca="1" si="27"/>
        <v>0.49963020706082284</v>
      </c>
      <c r="G324" s="61" t="str">
        <f t="shared" ca="1" si="31"/>
        <v>LEMAHBANG</v>
      </c>
    </row>
    <row r="325" spans="1:7" ht="15.75" x14ac:dyDescent="0.25">
      <c r="A325" s="90"/>
      <c r="B325" s="99"/>
      <c r="C325" s="66">
        <v>7</v>
      </c>
      <c r="D325" s="77" t="s">
        <v>338</v>
      </c>
      <c r="E325" s="81"/>
      <c r="F325" s="67">
        <f t="shared" ca="1" si="27"/>
        <v>0.9209209245696014</v>
      </c>
      <c r="G325" s="61" t="str">
        <f t="shared" ca="1" si="31"/>
        <v>DUKUH SARI</v>
      </c>
    </row>
    <row r="326" spans="1:7" ht="15.75" x14ac:dyDescent="0.25">
      <c r="A326" s="90"/>
      <c r="B326" s="99"/>
      <c r="C326" s="66">
        <v>8</v>
      </c>
      <c r="D326" s="77" t="s">
        <v>339</v>
      </c>
      <c r="E326" s="81"/>
      <c r="F326" s="67">
        <f t="shared" ca="1" si="27"/>
        <v>0.37099579522393289</v>
      </c>
      <c r="G326" s="107"/>
    </row>
    <row r="327" spans="1:7" ht="15.75" x14ac:dyDescent="0.25">
      <c r="A327" s="90"/>
      <c r="B327" s="99"/>
      <c r="C327" s="66">
        <v>9</v>
      </c>
      <c r="D327" s="77" t="s">
        <v>340</v>
      </c>
      <c r="E327" s="81"/>
      <c r="F327" s="67">
        <f t="shared" ca="1" si="27"/>
        <v>0.72165767153706961</v>
      </c>
      <c r="G327" s="61"/>
    </row>
    <row r="328" spans="1:7" ht="15.75" x14ac:dyDescent="0.25">
      <c r="A328" s="90"/>
      <c r="B328" s="99"/>
      <c r="C328" s="66">
        <v>10</v>
      </c>
      <c r="D328" s="77" t="s">
        <v>248</v>
      </c>
      <c r="E328" s="81"/>
      <c r="F328" s="67">
        <f t="shared" ca="1" si="27"/>
        <v>0.30188557639300406</v>
      </c>
      <c r="G328" s="61"/>
    </row>
    <row r="329" spans="1:7" ht="15.75" x14ac:dyDescent="0.25">
      <c r="A329" s="90"/>
      <c r="B329" s="99"/>
      <c r="C329" s="66">
        <v>11</v>
      </c>
      <c r="D329" s="77" t="s">
        <v>341</v>
      </c>
      <c r="E329" s="81"/>
      <c r="F329" s="67">
        <f t="shared" ca="1" si="27"/>
        <v>0.2937236851236007</v>
      </c>
      <c r="G329" s="61"/>
    </row>
    <row r="330" spans="1:7" ht="15.75" x14ac:dyDescent="0.25">
      <c r="A330" s="90"/>
      <c r="B330" s="99"/>
      <c r="C330" s="66">
        <v>12</v>
      </c>
      <c r="D330" s="77" t="s">
        <v>342</v>
      </c>
      <c r="E330" s="81"/>
      <c r="F330" s="67">
        <f t="shared" ca="1" si="27"/>
        <v>0.7433391864815615</v>
      </c>
      <c r="G330" s="61"/>
    </row>
    <row r="331" spans="1:7" ht="15.75" x14ac:dyDescent="0.25">
      <c r="A331" s="90"/>
      <c r="B331" s="99"/>
      <c r="C331" s="66">
        <v>13</v>
      </c>
      <c r="D331" s="77" t="s">
        <v>343</v>
      </c>
      <c r="E331" s="81"/>
      <c r="F331" s="67">
        <f t="shared" ca="1" si="27"/>
        <v>0.50235212407316754</v>
      </c>
      <c r="G331" s="61"/>
    </row>
    <row r="332" spans="1:7" ht="15.75" x14ac:dyDescent="0.25">
      <c r="A332" s="90"/>
      <c r="B332" s="99"/>
      <c r="C332" s="66">
        <v>14</v>
      </c>
      <c r="D332" s="77" t="s">
        <v>344</v>
      </c>
      <c r="E332" s="81"/>
      <c r="F332" s="67">
        <f t="shared" ca="1" si="27"/>
        <v>0.6706968515551659</v>
      </c>
      <c r="G332" s="61"/>
    </row>
    <row r="333" spans="1:7" ht="15.75" x14ac:dyDescent="0.25">
      <c r="A333" s="90"/>
      <c r="B333" s="99"/>
      <c r="C333" s="66">
        <v>15</v>
      </c>
      <c r="D333" s="77" t="s">
        <v>345</v>
      </c>
      <c r="E333" s="81"/>
      <c r="F333" s="67">
        <f t="shared" ca="1" si="27"/>
        <v>0.99128557923175176</v>
      </c>
      <c r="G333" s="61"/>
    </row>
    <row r="334" spans="1:7" ht="15.75" x14ac:dyDescent="0.25">
      <c r="A334" s="90"/>
      <c r="B334" s="99"/>
      <c r="C334" s="66">
        <v>16</v>
      </c>
      <c r="D334" s="77" t="s">
        <v>24</v>
      </c>
      <c r="E334" s="81"/>
      <c r="F334" s="67">
        <f t="shared" ca="1" si="27"/>
        <v>0.38689845074406481</v>
      </c>
      <c r="G334" s="61"/>
    </row>
    <row r="335" spans="1:7" ht="15.75" x14ac:dyDescent="0.25">
      <c r="A335" s="90"/>
      <c r="B335" s="99"/>
      <c r="C335" s="66">
        <v>17</v>
      </c>
      <c r="D335" s="77" t="s">
        <v>346</v>
      </c>
      <c r="E335" s="81"/>
      <c r="F335" s="67">
        <f t="shared" ca="1" si="27"/>
        <v>0.9690997424679838</v>
      </c>
      <c r="G335" s="61"/>
    </row>
    <row r="336" spans="1:7" ht="15.75" x14ac:dyDescent="0.25">
      <c r="A336" s="90"/>
      <c r="B336" s="99"/>
      <c r="C336" s="66">
        <v>18</v>
      </c>
      <c r="D336" s="77" t="s">
        <v>347</v>
      </c>
      <c r="E336" s="81"/>
      <c r="F336" s="67">
        <f t="shared" ca="1" si="27"/>
        <v>0.86457852472748653</v>
      </c>
      <c r="G336" s="61"/>
    </row>
    <row r="337" spans="1:7" ht="15.75" x14ac:dyDescent="0.25">
      <c r="A337" s="100"/>
      <c r="B337" s="99"/>
      <c r="C337" s="66">
        <v>19</v>
      </c>
      <c r="D337" s="77" t="s">
        <v>74</v>
      </c>
      <c r="E337" s="81"/>
      <c r="F337" s="67">
        <f t="shared" ca="1" si="27"/>
        <v>0.45618666508544148</v>
      </c>
      <c r="G337" s="61"/>
    </row>
    <row r="338" spans="1:7" ht="15.75" x14ac:dyDescent="0.25">
      <c r="A338" s="72">
        <v>21</v>
      </c>
      <c r="B338" s="86" t="s">
        <v>25</v>
      </c>
      <c r="C338" s="86"/>
      <c r="D338" s="87"/>
      <c r="E338" s="81">
        <v>2</v>
      </c>
      <c r="F338" s="67"/>
      <c r="G338" s="61"/>
    </row>
    <row r="339" spans="1:7" ht="15.75" x14ac:dyDescent="0.25">
      <c r="A339" s="88"/>
      <c r="B339" s="98"/>
      <c r="C339" s="66">
        <v>1</v>
      </c>
      <c r="D339" s="77" t="s">
        <v>348</v>
      </c>
      <c r="E339" s="81"/>
      <c r="F339" s="67">
        <f t="shared" ca="1" si="27"/>
        <v>0.87957428693782835</v>
      </c>
      <c r="G339" s="61" t="str">
        <f ca="1">INDEX($D$339:$D$346,RANK(F339,$F$339:$F$346))</f>
        <v>NGADIWONO</v>
      </c>
    </row>
    <row r="340" spans="1:7" ht="15.75" x14ac:dyDescent="0.25">
      <c r="A340" s="90"/>
      <c r="B340" s="99"/>
      <c r="C340" s="66">
        <v>2</v>
      </c>
      <c r="D340" s="77" t="s">
        <v>349</v>
      </c>
      <c r="E340" s="81"/>
      <c r="F340" s="67">
        <f t="shared" ca="1" si="27"/>
        <v>0.99242304804290205</v>
      </c>
      <c r="G340" s="61" t="str">
        <f ca="1">INDEX($D$339:$D$346,RANK(F340,$F$339:$F$346))</f>
        <v>BALEDONO</v>
      </c>
    </row>
    <row r="341" spans="1:7" ht="15.75" x14ac:dyDescent="0.25">
      <c r="A341" s="90"/>
      <c r="B341" s="99"/>
      <c r="C341" s="66">
        <v>3</v>
      </c>
      <c r="D341" s="77" t="s">
        <v>350</v>
      </c>
      <c r="E341" s="81"/>
      <c r="F341" s="67">
        <f t="shared" ca="1" si="27"/>
        <v>8.218891176487797E-2</v>
      </c>
      <c r="G341" s="61"/>
    </row>
    <row r="342" spans="1:7" ht="15.75" x14ac:dyDescent="0.25">
      <c r="A342" s="90"/>
      <c r="B342" s="99"/>
      <c r="C342" s="66">
        <v>4</v>
      </c>
      <c r="D342" s="77" t="s">
        <v>351</v>
      </c>
      <c r="E342" s="81"/>
      <c r="F342" s="67">
        <f t="shared" ca="1" si="27"/>
        <v>0.75686655087094545</v>
      </c>
      <c r="G342" s="61"/>
    </row>
    <row r="343" spans="1:7" ht="15.75" x14ac:dyDescent="0.25">
      <c r="A343" s="90"/>
      <c r="B343" s="99"/>
      <c r="C343" s="66">
        <v>5</v>
      </c>
      <c r="D343" s="77" t="s">
        <v>352</v>
      </c>
      <c r="E343" s="81"/>
      <c r="F343" s="67">
        <f t="shared" ca="1" si="27"/>
        <v>0.99056269979226697</v>
      </c>
      <c r="G343" s="61"/>
    </row>
    <row r="344" spans="1:7" ht="15.75" x14ac:dyDescent="0.25">
      <c r="A344" s="90"/>
      <c r="B344" s="99"/>
      <c r="C344" s="66">
        <v>6</v>
      </c>
      <c r="D344" s="77" t="s">
        <v>353</v>
      </c>
      <c r="E344" s="81"/>
      <c r="F344" s="67">
        <f t="shared" ca="1" si="27"/>
        <v>6.1641397727379199E-2</v>
      </c>
      <c r="G344" s="61"/>
    </row>
    <row r="345" spans="1:7" ht="15.75" x14ac:dyDescent="0.25">
      <c r="A345" s="90"/>
      <c r="B345" s="99"/>
      <c r="C345" s="66">
        <v>7</v>
      </c>
      <c r="D345" s="77" t="s">
        <v>25</v>
      </c>
      <c r="E345" s="81"/>
      <c r="F345" s="67">
        <f t="shared" ca="1" si="27"/>
        <v>9.3076666422601484E-2</v>
      </c>
      <c r="G345" s="61"/>
    </row>
    <row r="346" spans="1:7" ht="15.75" x14ac:dyDescent="0.25">
      <c r="A346" s="90"/>
      <c r="B346" s="99"/>
      <c r="C346" s="66">
        <v>8</v>
      </c>
      <c r="D346" s="77" t="s">
        <v>354</v>
      </c>
      <c r="E346" s="81"/>
      <c r="F346" s="67">
        <f t="shared" ca="1" si="27"/>
        <v>0.94570430122215143</v>
      </c>
      <c r="G346" s="61"/>
    </row>
    <row r="347" spans="1:7" ht="15.75" x14ac:dyDescent="0.25">
      <c r="A347" s="72">
        <v>22</v>
      </c>
      <c r="B347" s="91" t="s">
        <v>26</v>
      </c>
      <c r="C347" s="91"/>
      <c r="D347" s="92"/>
      <c r="E347" s="93">
        <v>4</v>
      </c>
      <c r="F347" s="75"/>
      <c r="G347" s="76"/>
    </row>
    <row r="348" spans="1:7" ht="15.75" x14ac:dyDescent="0.25">
      <c r="A348" s="88"/>
      <c r="B348" s="98"/>
      <c r="C348" s="66">
        <v>1</v>
      </c>
      <c r="D348" s="77" t="s">
        <v>355</v>
      </c>
      <c r="E348" s="81"/>
      <c r="F348" s="67">
        <f t="shared" ca="1" si="27"/>
        <v>0.79040843719466236</v>
      </c>
      <c r="G348" s="61" t="str">
        <f ca="1">INDEX($D$348:$D$359,RANK(F348,$F$348:$F$359))</f>
        <v>GENDRO</v>
      </c>
    </row>
    <row r="349" spans="1:7" ht="15.75" x14ac:dyDescent="0.25">
      <c r="A349" s="90"/>
      <c r="B349" s="99"/>
      <c r="C349" s="66">
        <v>2</v>
      </c>
      <c r="D349" s="77" t="s">
        <v>356</v>
      </c>
      <c r="E349" s="81"/>
      <c r="F349" s="67">
        <f t="shared" ca="1" si="27"/>
        <v>0.7158506868344241</v>
      </c>
      <c r="G349" s="61" t="str">
        <f t="shared" ref="G349:G351" ca="1" si="32">INDEX($D$348:$D$359,RANK(F349,$F$348:$F$359))</f>
        <v>KAYU KEBEK</v>
      </c>
    </row>
    <row r="350" spans="1:7" ht="15.75" x14ac:dyDescent="0.25">
      <c r="A350" s="90"/>
      <c r="B350" s="99"/>
      <c r="C350" s="66">
        <v>3</v>
      </c>
      <c r="D350" s="77" t="s">
        <v>357</v>
      </c>
      <c r="E350" s="81"/>
      <c r="F350" s="67">
        <f t="shared" ref="F350:F359" ca="1" si="33">RAND()</f>
        <v>0.14962419918317837</v>
      </c>
      <c r="G350" s="61" t="str">
        <f t="shared" ca="1" si="32"/>
        <v>TUTUR</v>
      </c>
    </row>
    <row r="351" spans="1:7" ht="15.75" x14ac:dyDescent="0.25">
      <c r="A351" s="90"/>
      <c r="B351" s="99"/>
      <c r="C351" s="66">
        <v>4</v>
      </c>
      <c r="D351" s="77" t="s">
        <v>358</v>
      </c>
      <c r="E351" s="81"/>
      <c r="F351" s="67">
        <f t="shared" ca="1" si="33"/>
        <v>0.95703880960526388</v>
      </c>
      <c r="G351" s="61" t="str">
        <f t="shared" ca="1" si="32"/>
        <v>ANDONO SARI</v>
      </c>
    </row>
    <row r="352" spans="1:7" ht="15.75" x14ac:dyDescent="0.25">
      <c r="A352" s="90"/>
      <c r="B352" s="99"/>
      <c r="C352" s="66">
        <v>5</v>
      </c>
      <c r="D352" s="77" t="s">
        <v>359</v>
      </c>
      <c r="E352" s="81"/>
      <c r="F352" s="67">
        <f t="shared" ca="1" si="33"/>
        <v>0.30397883416599314</v>
      </c>
      <c r="G352" s="61"/>
    </row>
    <row r="353" spans="1:7" ht="15.75" x14ac:dyDescent="0.25">
      <c r="A353" s="90"/>
      <c r="B353" s="99"/>
      <c r="C353" s="66">
        <v>6</v>
      </c>
      <c r="D353" s="77" t="s">
        <v>79</v>
      </c>
      <c r="E353" s="81"/>
      <c r="F353" s="67">
        <f t="shared" ca="1" si="33"/>
        <v>0.49379873539973274</v>
      </c>
      <c r="G353" s="107"/>
    </row>
    <row r="354" spans="1:7" ht="15.75" x14ac:dyDescent="0.25">
      <c r="A354" s="90"/>
      <c r="B354" s="99"/>
      <c r="C354" s="66">
        <v>7</v>
      </c>
      <c r="D354" s="77" t="s">
        <v>89</v>
      </c>
      <c r="E354" s="81"/>
      <c r="F354" s="67">
        <f t="shared" ca="1" si="33"/>
        <v>0.677255864190765</v>
      </c>
      <c r="G354" s="61"/>
    </row>
    <row r="355" spans="1:7" ht="15.75" x14ac:dyDescent="0.25">
      <c r="A355" s="90"/>
      <c r="B355" s="99"/>
      <c r="C355" s="66">
        <v>8</v>
      </c>
      <c r="D355" s="77" t="s">
        <v>360</v>
      </c>
      <c r="E355" s="81"/>
      <c r="F355" s="67">
        <f t="shared" ca="1" si="33"/>
        <v>0.76160573892581007</v>
      </c>
      <c r="G355" s="61"/>
    </row>
    <row r="356" spans="1:7" ht="15.75" x14ac:dyDescent="0.25">
      <c r="A356" s="90"/>
      <c r="B356" s="99"/>
      <c r="C356" s="66">
        <v>9</v>
      </c>
      <c r="D356" s="77" t="s">
        <v>361</v>
      </c>
      <c r="E356" s="81"/>
      <c r="F356" s="67">
        <f t="shared" ca="1" si="33"/>
        <v>0.601251799232843</v>
      </c>
      <c r="G356" s="61"/>
    </row>
    <row r="357" spans="1:7" ht="15.75" x14ac:dyDescent="0.25">
      <c r="A357" s="90"/>
      <c r="B357" s="99"/>
      <c r="C357" s="66">
        <v>10</v>
      </c>
      <c r="D357" s="77" t="s">
        <v>77</v>
      </c>
      <c r="E357" s="81"/>
      <c r="F357" s="67">
        <f t="shared" ca="1" si="33"/>
        <v>0.79349515996814135</v>
      </c>
      <c r="G357" s="61"/>
    </row>
    <row r="358" spans="1:7" ht="15.75" x14ac:dyDescent="0.25">
      <c r="A358" s="90"/>
      <c r="B358" s="99"/>
      <c r="C358" s="66">
        <v>11</v>
      </c>
      <c r="D358" s="77" t="s">
        <v>26</v>
      </c>
      <c r="E358" s="81"/>
      <c r="F358" s="67">
        <f t="shared" ca="1" si="33"/>
        <v>0.64434835860028128</v>
      </c>
      <c r="G358" s="61"/>
    </row>
    <row r="359" spans="1:7" ht="15.75" x14ac:dyDescent="0.25">
      <c r="A359" s="90"/>
      <c r="B359" s="99"/>
      <c r="C359" s="66">
        <v>12</v>
      </c>
      <c r="D359" s="77" t="s">
        <v>90</v>
      </c>
      <c r="E359" s="81"/>
      <c r="F359" s="67">
        <f t="shared" ca="1" si="33"/>
        <v>3.6731560021926235E-2</v>
      </c>
      <c r="G359" s="61"/>
    </row>
    <row r="360" spans="1:7" ht="15.75" x14ac:dyDescent="0.25">
      <c r="A360" s="72">
        <v>23</v>
      </c>
      <c r="B360" s="86" t="s">
        <v>27</v>
      </c>
      <c r="C360" s="86"/>
      <c r="D360" s="87"/>
      <c r="E360" s="81">
        <v>4</v>
      </c>
      <c r="F360" s="67"/>
      <c r="G360" s="61"/>
    </row>
    <row r="361" spans="1:7" ht="15.75" x14ac:dyDescent="0.25">
      <c r="A361" s="88"/>
      <c r="B361" s="98"/>
      <c r="C361" s="66">
        <v>1</v>
      </c>
      <c r="D361" s="77" t="s">
        <v>362</v>
      </c>
      <c r="E361" s="81"/>
      <c r="F361" s="67">
        <f t="shared" ref="F349:F378" ca="1" si="34">RAND()</f>
        <v>0.1900637079108265</v>
      </c>
      <c r="G361" s="61" t="str">
        <f ca="1">INDEX($D$361:$D$378,RANK(F361,$F$361:$F$378))</f>
        <v>MINGGIR</v>
      </c>
    </row>
    <row r="362" spans="1:7" ht="15.75" x14ac:dyDescent="0.25">
      <c r="A362" s="90"/>
      <c r="B362" s="99"/>
      <c r="C362" s="66">
        <v>2</v>
      </c>
      <c r="D362" s="77" t="s">
        <v>76</v>
      </c>
      <c r="E362" s="81"/>
      <c r="F362" s="67">
        <f t="shared" ca="1" si="34"/>
        <v>0.13884433323273981</v>
      </c>
      <c r="G362" s="61" t="str">
        <f t="shared" ref="G362:G364" ca="1" si="35">INDEX($D$361:$D$378,RANK(F362,$F$361:$F$378))</f>
        <v>PENATAAN</v>
      </c>
    </row>
    <row r="363" spans="1:7" ht="15.75" x14ac:dyDescent="0.25">
      <c r="A363" s="90"/>
      <c r="B363" s="99"/>
      <c r="C363" s="66">
        <v>3</v>
      </c>
      <c r="D363" s="77" t="s">
        <v>363</v>
      </c>
      <c r="E363" s="81"/>
      <c r="F363" s="67">
        <f t="shared" ca="1" si="34"/>
        <v>0.35439321191996098</v>
      </c>
      <c r="G363" s="61" t="str">
        <f t="shared" ca="1" si="35"/>
        <v>MENDALAN</v>
      </c>
    </row>
    <row r="364" spans="1:7" ht="15.75" x14ac:dyDescent="0.25">
      <c r="A364" s="90"/>
      <c r="B364" s="99"/>
      <c r="C364" s="66">
        <v>4</v>
      </c>
      <c r="D364" s="77" t="s">
        <v>364</v>
      </c>
      <c r="E364" s="81"/>
      <c r="F364" s="67">
        <f t="shared" ca="1" si="34"/>
        <v>0.30931079310123899</v>
      </c>
      <c r="G364" s="61" t="str">
        <f t="shared" ca="1" si="35"/>
        <v>MENYARIK</v>
      </c>
    </row>
    <row r="365" spans="1:7" ht="15.75" x14ac:dyDescent="0.25">
      <c r="A365" s="90"/>
      <c r="B365" s="99"/>
      <c r="C365" s="66">
        <v>5</v>
      </c>
      <c r="D365" s="77" t="s">
        <v>365</v>
      </c>
      <c r="E365" s="81"/>
      <c r="F365" s="67">
        <f t="shared" ca="1" si="34"/>
        <v>4.727077764304366E-3</v>
      </c>
      <c r="G365" s="61"/>
    </row>
    <row r="366" spans="1:7" ht="15.75" x14ac:dyDescent="0.25">
      <c r="A366" s="90"/>
      <c r="B366" s="99"/>
      <c r="C366" s="66">
        <v>6</v>
      </c>
      <c r="D366" s="77" t="s">
        <v>366</v>
      </c>
      <c r="E366" s="81"/>
      <c r="F366" s="67">
        <f t="shared" ca="1" si="34"/>
        <v>0.13290275191954926</v>
      </c>
      <c r="G366" s="61"/>
    </row>
    <row r="367" spans="1:7" ht="15.75" x14ac:dyDescent="0.25">
      <c r="A367" s="90"/>
      <c r="B367" s="99"/>
      <c r="C367" s="66">
        <v>7</v>
      </c>
      <c r="D367" s="77" t="s">
        <v>367</v>
      </c>
      <c r="E367" s="81"/>
      <c r="F367" s="67">
        <f t="shared" ca="1" si="34"/>
        <v>0.85704858501408754</v>
      </c>
      <c r="G367" s="61"/>
    </row>
    <row r="368" spans="1:7" ht="15.75" x14ac:dyDescent="0.25">
      <c r="A368" s="90"/>
      <c r="B368" s="99"/>
      <c r="C368" s="66">
        <v>8</v>
      </c>
      <c r="D368" s="77" t="s">
        <v>368</v>
      </c>
      <c r="E368" s="81"/>
      <c r="F368" s="67">
        <f t="shared" ca="1" si="34"/>
        <v>1.1477814521611118E-2</v>
      </c>
      <c r="G368" s="61"/>
    </row>
    <row r="369" spans="1:7" ht="15.75" x14ac:dyDescent="0.25">
      <c r="A369" s="90"/>
      <c r="B369" s="99"/>
      <c r="C369" s="66">
        <v>9</v>
      </c>
      <c r="D369" s="77" t="s">
        <v>369</v>
      </c>
      <c r="E369" s="81"/>
      <c r="F369" s="67">
        <f t="shared" ca="1" si="34"/>
        <v>6.9375097238976724E-2</v>
      </c>
      <c r="G369" s="61"/>
    </row>
    <row r="370" spans="1:7" ht="15.75" x14ac:dyDescent="0.25">
      <c r="A370" s="90"/>
      <c r="B370" s="99"/>
      <c r="C370" s="66">
        <v>10</v>
      </c>
      <c r="D370" s="77" t="s">
        <v>370</v>
      </c>
      <c r="E370" s="81"/>
      <c r="F370" s="67">
        <f t="shared" ca="1" si="34"/>
        <v>0.12439466130788435</v>
      </c>
      <c r="G370" s="61"/>
    </row>
    <row r="371" spans="1:7" ht="15.75" x14ac:dyDescent="0.25">
      <c r="A371" s="90"/>
      <c r="B371" s="99"/>
      <c r="C371" s="66">
        <v>11</v>
      </c>
      <c r="D371" s="77" t="s">
        <v>371</v>
      </c>
      <c r="E371" s="81"/>
      <c r="F371" s="67">
        <f t="shared" ca="1" si="34"/>
        <v>0.60401963046495089</v>
      </c>
      <c r="G371" s="61"/>
    </row>
    <row r="372" spans="1:7" ht="15.75" x14ac:dyDescent="0.25">
      <c r="A372" s="90"/>
      <c r="B372" s="99"/>
      <c r="C372" s="66">
        <v>12</v>
      </c>
      <c r="D372" s="77" t="s">
        <v>372</v>
      </c>
      <c r="E372" s="81"/>
      <c r="F372" s="67">
        <f t="shared" ca="1" si="34"/>
        <v>0.69237963746870212</v>
      </c>
      <c r="G372" s="61"/>
    </row>
    <row r="373" spans="1:7" ht="15.75" x14ac:dyDescent="0.25">
      <c r="A373" s="90"/>
      <c r="B373" s="99"/>
      <c r="C373" s="66">
        <v>13</v>
      </c>
      <c r="D373" s="77" t="s">
        <v>373</v>
      </c>
      <c r="E373" s="81"/>
      <c r="F373" s="67">
        <f t="shared" ca="1" si="34"/>
        <v>0.97189236779384891</v>
      </c>
      <c r="G373" s="61"/>
    </row>
    <row r="374" spans="1:7" ht="15.75" x14ac:dyDescent="0.25">
      <c r="A374" s="90"/>
      <c r="B374" s="99"/>
      <c r="C374" s="66">
        <v>14</v>
      </c>
      <c r="D374" s="77" t="s">
        <v>374</v>
      </c>
      <c r="E374" s="81"/>
      <c r="F374" s="67">
        <f t="shared" ca="1" si="34"/>
        <v>5.8225945336336848E-2</v>
      </c>
      <c r="G374" s="61"/>
    </row>
    <row r="375" spans="1:7" ht="15.75" x14ac:dyDescent="0.25">
      <c r="A375" s="90"/>
      <c r="B375" s="99"/>
      <c r="C375" s="66">
        <v>15</v>
      </c>
      <c r="D375" s="77" t="s">
        <v>239</v>
      </c>
      <c r="E375" s="81"/>
      <c r="F375" s="67">
        <f t="shared" ca="1" si="34"/>
        <v>0.78424806829025306</v>
      </c>
      <c r="G375" s="61"/>
    </row>
    <row r="376" spans="1:7" ht="15.75" x14ac:dyDescent="0.25">
      <c r="A376" s="90"/>
      <c r="B376" s="99"/>
      <c r="C376" s="66">
        <v>16</v>
      </c>
      <c r="D376" s="77" t="s">
        <v>375</v>
      </c>
      <c r="E376" s="81"/>
      <c r="F376" s="67">
        <f t="shared" ca="1" si="34"/>
        <v>0.7133409261414545</v>
      </c>
      <c r="G376" s="61"/>
    </row>
    <row r="377" spans="1:7" ht="15.75" x14ac:dyDescent="0.25">
      <c r="A377" s="90"/>
      <c r="B377" s="99"/>
      <c r="C377" s="66">
        <v>17</v>
      </c>
      <c r="D377" s="77" t="s">
        <v>376</v>
      </c>
      <c r="E377" s="81"/>
      <c r="F377" s="67">
        <f t="shared" ca="1" si="34"/>
        <v>5.8088901490655265E-2</v>
      </c>
      <c r="G377" s="61"/>
    </row>
    <row r="378" spans="1:7" ht="15.75" x14ac:dyDescent="0.25">
      <c r="A378" s="100"/>
      <c r="B378" s="99"/>
      <c r="C378" s="66">
        <v>18</v>
      </c>
      <c r="D378" s="77" t="s">
        <v>377</v>
      </c>
      <c r="E378" s="81"/>
      <c r="F378" s="67">
        <f t="shared" ca="1" si="34"/>
        <v>0.65050285825257903</v>
      </c>
      <c r="G378" s="61"/>
    </row>
    <row r="379" spans="1:7" ht="15.75" x14ac:dyDescent="0.25">
      <c r="A379" s="72">
        <v>24</v>
      </c>
      <c r="B379" s="91" t="s">
        <v>28</v>
      </c>
      <c r="C379" s="91"/>
      <c r="D379" s="92"/>
      <c r="E379" s="93">
        <v>4</v>
      </c>
      <c r="F379" s="75"/>
      <c r="G379" s="76"/>
    </row>
    <row r="380" spans="1:7" ht="15.75" x14ac:dyDescent="0.25">
      <c r="A380" s="88"/>
      <c r="B380" s="98"/>
      <c r="C380" s="66">
        <v>1</v>
      </c>
      <c r="D380" s="77" t="s">
        <v>378</v>
      </c>
      <c r="E380" s="81"/>
      <c r="F380" s="67">
        <f t="shared" ref="F380:F394" ca="1" si="36">RAND()</f>
        <v>0.95209070947737284</v>
      </c>
      <c r="G380" s="61" t="str">
        <f ca="1">INDEX($D$380:$D$394,RANK(F380,$F$380:$F$394))</f>
        <v>JATI GUNTING</v>
      </c>
    </row>
    <row r="381" spans="1:7" ht="15.75" x14ac:dyDescent="0.25">
      <c r="A381" s="90"/>
      <c r="B381" s="99"/>
      <c r="C381" s="66">
        <v>2</v>
      </c>
      <c r="D381" s="77" t="s">
        <v>379</v>
      </c>
      <c r="E381" s="81"/>
      <c r="F381" s="67">
        <f t="shared" ca="1" si="36"/>
        <v>0.7998237916791312</v>
      </c>
      <c r="G381" s="61" t="str">
        <f t="shared" ref="G381:G383" ca="1" si="37">INDEX($D$380:$D$394,RANK(F381,$F$380:$F$394))</f>
        <v>KARANGSONO</v>
      </c>
    </row>
    <row r="382" spans="1:7" ht="15.75" x14ac:dyDescent="0.25">
      <c r="A382" s="90"/>
      <c r="B382" s="99"/>
      <c r="C382" s="70">
        <v>3</v>
      </c>
      <c r="D382" s="77" t="s">
        <v>207</v>
      </c>
      <c r="E382" s="81"/>
      <c r="F382" s="67">
        <f t="shared" ca="1" si="36"/>
        <v>0.44093314657581428</v>
      </c>
      <c r="G382" s="61" t="str">
        <f t="shared" ca="1" si="37"/>
        <v>KLUWUT</v>
      </c>
    </row>
    <row r="383" spans="1:7" ht="15.75" x14ac:dyDescent="0.25">
      <c r="A383" s="90"/>
      <c r="B383" s="99"/>
      <c r="C383" s="66">
        <v>4</v>
      </c>
      <c r="D383" s="77" t="s">
        <v>380</v>
      </c>
      <c r="E383" s="81"/>
      <c r="F383" s="67">
        <f t="shared" ca="1" si="36"/>
        <v>0.31126862825120793</v>
      </c>
      <c r="G383" s="61" t="str">
        <f t="shared" ca="1" si="37"/>
        <v>PAKIJANGAN</v>
      </c>
    </row>
    <row r="384" spans="1:7" ht="15.75" x14ac:dyDescent="0.25">
      <c r="A384" s="90"/>
      <c r="B384" s="99"/>
      <c r="C384" s="66">
        <v>5</v>
      </c>
      <c r="D384" s="77" t="s">
        <v>381</v>
      </c>
      <c r="E384" s="81"/>
      <c r="F384" s="67">
        <f t="shared" ca="1" si="36"/>
        <v>0.83543304528788165</v>
      </c>
      <c r="G384" s="61"/>
    </row>
    <row r="385" spans="1:7" ht="15.75" x14ac:dyDescent="0.25">
      <c r="A385" s="90"/>
      <c r="B385" s="99"/>
      <c r="C385" s="66">
        <v>6</v>
      </c>
      <c r="D385" s="77" t="s">
        <v>338</v>
      </c>
      <c r="E385" s="81"/>
      <c r="F385" s="67">
        <f t="shared" ca="1" si="36"/>
        <v>0.98196186294736476</v>
      </c>
      <c r="G385" s="61"/>
    </row>
    <row r="386" spans="1:7" ht="15.75" x14ac:dyDescent="0.25">
      <c r="A386" s="90"/>
      <c r="B386" s="99"/>
      <c r="C386" s="66">
        <v>7</v>
      </c>
      <c r="D386" s="77" t="s">
        <v>382</v>
      </c>
      <c r="E386" s="81"/>
      <c r="F386" s="67">
        <f t="shared" ca="1" si="36"/>
        <v>0.88403656354309279</v>
      </c>
      <c r="G386" s="61"/>
    </row>
    <row r="387" spans="1:7" ht="15.75" x14ac:dyDescent="0.25">
      <c r="A387" s="90"/>
      <c r="B387" s="99"/>
      <c r="C387" s="70">
        <v>8</v>
      </c>
      <c r="D387" s="77" t="s">
        <v>91</v>
      </c>
      <c r="E387" s="81"/>
      <c r="F387" s="67">
        <f t="shared" ca="1" si="36"/>
        <v>0.31941054106087785</v>
      </c>
      <c r="G387" s="61"/>
    </row>
    <row r="388" spans="1:7" ht="15.75" x14ac:dyDescent="0.25">
      <c r="A388" s="90"/>
      <c r="B388" s="99"/>
      <c r="C388" s="70">
        <v>9</v>
      </c>
      <c r="D388" s="77" t="s">
        <v>383</v>
      </c>
      <c r="E388" s="81"/>
      <c r="F388" s="67">
        <f t="shared" ca="1" si="36"/>
        <v>8.2498093324200439E-2</v>
      </c>
      <c r="G388" s="61"/>
    </row>
    <row r="389" spans="1:7" ht="15.75" x14ac:dyDescent="0.25">
      <c r="A389" s="90"/>
      <c r="B389" s="99"/>
      <c r="C389" s="70">
        <v>10</v>
      </c>
      <c r="D389" s="77" t="s">
        <v>384</v>
      </c>
      <c r="E389" s="81"/>
      <c r="F389" s="67">
        <f t="shared" ca="1" si="36"/>
        <v>0.92417880230561111</v>
      </c>
      <c r="G389" s="107"/>
    </row>
    <row r="390" spans="1:7" ht="15.75" x14ac:dyDescent="0.25">
      <c r="A390" s="90"/>
      <c r="B390" s="99"/>
      <c r="C390" s="70">
        <v>11</v>
      </c>
      <c r="D390" s="77" t="s">
        <v>385</v>
      </c>
      <c r="E390" s="81"/>
      <c r="F390" s="67">
        <f t="shared" ca="1" si="36"/>
        <v>0.50775753779202049</v>
      </c>
      <c r="G390" s="61"/>
    </row>
    <row r="391" spans="1:7" ht="15.75" x14ac:dyDescent="0.25">
      <c r="A391" s="90"/>
      <c r="B391" s="99"/>
      <c r="C391" s="70">
        <v>12</v>
      </c>
      <c r="D391" s="77" t="s">
        <v>386</v>
      </c>
      <c r="E391" s="81"/>
      <c r="F391" s="67">
        <f t="shared" ca="1" si="36"/>
        <v>3.1459531767803361E-2</v>
      </c>
      <c r="G391" s="61"/>
    </row>
    <row r="392" spans="1:7" ht="15.75" x14ac:dyDescent="0.25">
      <c r="A392" s="90"/>
      <c r="B392" s="99"/>
      <c r="C392" s="70">
        <v>13</v>
      </c>
      <c r="D392" s="77" t="s">
        <v>72</v>
      </c>
      <c r="E392" s="81"/>
      <c r="F392" s="67">
        <f t="shared" ca="1" si="36"/>
        <v>0.12775973734161761</v>
      </c>
      <c r="G392" s="61"/>
    </row>
    <row r="393" spans="1:7" ht="15.75" x14ac:dyDescent="0.25">
      <c r="A393" s="90"/>
      <c r="B393" s="99"/>
      <c r="C393" s="70">
        <v>14</v>
      </c>
      <c r="D393" s="77" t="s">
        <v>28</v>
      </c>
      <c r="E393" s="81"/>
      <c r="F393" s="67">
        <f t="shared" ca="1" si="36"/>
        <v>6.9215780453045217E-2</v>
      </c>
      <c r="G393" s="61"/>
    </row>
    <row r="394" spans="1:7" ht="15.75" x14ac:dyDescent="0.25">
      <c r="A394" s="100"/>
      <c r="B394" s="103"/>
      <c r="C394" s="70">
        <v>15</v>
      </c>
      <c r="D394" s="77" t="s">
        <v>90</v>
      </c>
      <c r="E394" s="81"/>
      <c r="F394" s="67">
        <f t="shared" ca="1" si="36"/>
        <v>0.1423028531670868</v>
      </c>
      <c r="G394" s="61"/>
    </row>
  </sheetData>
  <mergeCells count="81">
    <mergeCell ref="B360:C360"/>
    <mergeCell ref="A361:A378"/>
    <mergeCell ref="B361:B378"/>
    <mergeCell ref="B379:C379"/>
    <mergeCell ref="A380:A394"/>
    <mergeCell ref="B380:B394"/>
    <mergeCell ref="B338:C338"/>
    <mergeCell ref="A339:A346"/>
    <mergeCell ref="B339:B346"/>
    <mergeCell ref="B347:C347"/>
    <mergeCell ref="A348:A359"/>
    <mergeCell ref="B348:B359"/>
    <mergeCell ref="B300:C300"/>
    <mergeCell ref="A301:A317"/>
    <mergeCell ref="B301:B317"/>
    <mergeCell ref="B318:C318"/>
    <mergeCell ref="A319:A337"/>
    <mergeCell ref="B319:B337"/>
    <mergeCell ref="B275:C275"/>
    <mergeCell ref="A276:A282"/>
    <mergeCell ref="B276:B282"/>
    <mergeCell ref="B283:C283"/>
    <mergeCell ref="A284:A299"/>
    <mergeCell ref="B284:B299"/>
    <mergeCell ref="B245:C245"/>
    <mergeCell ref="A246:A258"/>
    <mergeCell ref="B246:B258"/>
    <mergeCell ref="B259:C259"/>
    <mergeCell ref="A260:A274"/>
    <mergeCell ref="B260:B274"/>
    <mergeCell ref="B220:C220"/>
    <mergeCell ref="A221:A229"/>
    <mergeCell ref="B221:B229"/>
    <mergeCell ref="B230:C230"/>
    <mergeCell ref="A231:A244"/>
    <mergeCell ref="B231:B244"/>
    <mergeCell ref="B183:C183"/>
    <mergeCell ref="A184:A201"/>
    <mergeCell ref="B184:B201"/>
    <mergeCell ref="B202:C202"/>
    <mergeCell ref="A203:A219"/>
    <mergeCell ref="B203:B219"/>
    <mergeCell ref="B154:C154"/>
    <mergeCell ref="A155:A166"/>
    <mergeCell ref="B155:B166"/>
    <mergeCell ref="B167:C167"/>
    <mergeCell ref="A168:A182"/>
    <mergeCell ref="B168:B182"/>
    <mergeCell ref="B116:C116"/>
    <mergeCell ref="A117:A141"/>
    <mergeCell ref="B117:B141"/>
    <mergeCell ref="B142:C142"/>
    <mergeCell ref="A143:A153"/>
    <mergeCell ref="B143:B153"/>
    <mergeCell ref="B74:C74"/>
    <mergeCell ref="A75:A89"/>
    <mergeCell ref="B75:B89"/>
    <mergeCell ref="B90:C90"/>
    <mergeCell ref="A91:A115"/>
    <mergeCell ref="B91:B115"/>
    <mergeCell ref="B37:C37"/>
    <mergeCell ref="A38:A52"/>
    <mergeCell ref="B38:B52"/>
    <mergeCell ref="B53:C53"/>
    <mergeCell ref="A54:A73"/>
    <mergeCell ref="B54:B73"/>
    <mergeCell ref="B6:C6"/>
    <mergeCell ref="A7:A21"/>
    <mergeCell ref="B7:B21"/>
    <mergeCell ref="B22:C22"/>
    <mergeCell ref="A23:A36"/>
    <mergeCell ref="B23:B36"/>
    <mergeCell ref="A1:G1"/>
    <mergeCell ref="A2:G2"/>
    <mergeCell ref="A3:G3"/>
    <mergeCell ref="A4:A5"/>
    <mergeCell ref="B4:C5"/>
    <mergeCell ref="D4:D5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AWAL</vt:lpstr>
      <vt:lpstr>HASIL AKHIR FIX</vt:lpstr>
      <vt:lpstr>PROSES SAMPLING</vt:lpstr>
      <vt:lpstr>SAMPLING KECAMATAN</vt:lpstr>
      <vt:lpstr>DETAIL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dcterms:created xsi:type="dcterms:W3CDTF">2018-06-26T02:05:20Z</dcterms:created>
  <dcterms:modified xsi:type="dcterms:W3CDTF">2018-06-26T07:11:07Z</dcterms:modified>
</cp:coreProperties>
</file>