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8800" windowHeight="14310" tabRatio="719" activeTab="2"/>
  </bookViews>
  <sheets>
    <sheet name="1.Aset " sheetId="21" r:id="rId1"/>
    <sheet name="2.Hutang" sheetId="22" r:id="rId2"/>
    <sheet name="3.Aset Bersih" sheetId="23" r:id="rId3"/>
    <sheet name=" PEMBIAYAAN" sheetId="9" state="hidden" r:id="rId4"/>
  </sheets>
  <definedNames>
    <definedName name="_xlnm.Print_Area" localSheetId="3">' PEMBIAYAAN'!$A$2:$F$31</definedName>
    <definedName name="_xlnm.Print_Area" localSheetId="0">'1.Aset '!$B$4:$I$209</definedName>
    <definedName name="_xlnm.Print_Area" localSheetId="1">'2.Hutang'!$A$4:$H$173</definedName>
    <definedName name="_xlnm.Print_Area" localSheetId="2">'3.Aset Bersih'!$A$4:$H$56</definedName>
  </definedNames>
  <calcPr calcId="152511"/>
</workbook>
</file>

<file path=xl/calcChain.xml><?xml version="1.0" encoding="utf-8"?>
<calcChain xmlns="http://schemas.openxmlformats.org/spreadsheetml/2006/main">
  <c r="H143" i="22" l="1"/>
  <c r="H139" i="22"/>
  <c r="H126" i="22"/>
  <c r="H108" i="22"/>
  <c r="H103" i="22"/>
  <c r="H73" i="22"/>
  <c r="H53" i="22"/>
  <c r="H17" i="22"/>
  <c r="H12" i="22"/>
  <c r="H43" i="23"/>
  <c r="H10" i="23"/>
  <c r="J24" i="22"/>
  <c r="J12" i="22"/>
  <c r="J15" i="22" s="1"/>
  <c r="I207" i="21" l="1"/>
  <c r="I199" i="21"/>
  <c r="H195" i="21"/>
  <c r="H126" i="21"/>
  <c r="H113" i="21"/>
  <c r="H80" i="21"/>
  <c r="H90" i="21"/>
  <c r="H84" i="21"/>
  <c r="H74" i="21"/>
  <c r="H63" i="21"/>
  <c r="H12" i="21"/>
  <c r="H132" i="21"/>
  <c r="H143" i="21"/>
  <c r="H150" i="21"/>
  <c r="H146" i="21" s="1"/>
  <c r="H171" i="21"/>
  <c r="H152" i="21" s="1"/>
  <c r="H173" i="21"/>
  <c r="H179" i="21"/>
  <c r="H183" i="21"/>
  <c r="H187" i="21"/>
  <c r="K209" i="21"/>
  <c r="K205" i="21"/>
  <c r="K90" i="21" l="1"/>
  <c r="K92" i="21" s="1"/>
</calcChain>
</file>

<file path=xl/sharedStrings.xml><?xml version="1.0" encoding="utf-8"?>
<sst xmlns="http://schemas.openxmlformats.org/spreadsheetml/2006/main" count="681" uniqueCount="388">
  <si>
    <t>ASET</t>
  </si>
  <si>
    <t>ASET TETAP</t>
  </si>
  <si>
    <t>PERSEDIAAN</t>
  </si>
  <si>
    <t>PEMBIAYAAN (FINANCING)</t>
  </si>
  <si>
    <t>PEMBIAYAAN</t>
  </si>
  <si>
    <t>PENERIMAAN PEMBIAYAAN</t>
  </si>
  <si>
    <t>Penggunaan SiLPA</t>
  </si>
  <si>
    <t>Pencairan Dana Cadangan</t>
  </si>
  <si>
    <t xml:space="preserve">Hasil Penjualan Kekayaan UNDIP </t>
  </si>
  <si>
    <t>Penerimaan dari Pinjaman Dalam Negeri</t>
  </si>
  <si>
    <t>Penerimaan dari Pinjaman Dalam Negeri- Pemerintah Pusat</t>
  </si>
  <si>
    <t>Penerimaan dari Pinjaman Dalam Negeri- Pemerintah Lembaga Keuangan Bank</t>
  </si>
  <si>
    <t>Penerimaan dari Pinjaman Dalam Negeri- Lembaga Keuangan Bukan Bank</t>
  </si>
  <si>
    <t>Penerimaan dari Pinjaman Dalam Negeri- Obligasi</t>
  </si>
  <si>
    <t>Penerimaan dari Pinjaman Dalam Negeri- Lainnya</t>
  </si>
  <si>
    <t xml:space="preserve">Penerimaan Kembali Pinjaman </t>
  </si>
  <si>
    <t>Penerimaan Kembali Pinjaman dari Badan Usaha Milik UNDIP (BUMU)</t>
  </si>
  <si>
    <t>Penerimaan Kembali Pinjaman dari pihak lainnya (diperinci)</t>
  </si>
  <si>
    <t>PENGELUARAN PEMBIAYAAN</t>
  </si>
  <si>
    <t>Pembentukan Dana Cadangan</t>
  </si>
  <si>
    <t>Pembayaran Pokok Pinjaman Dalam Negeri</t>
  </si>
  <si>
    <t>Pembayaran Pokok Pinjaman Dalam Negeri-Pemerintah Pusat</t>
  </si>
  <si>
    <t>Pembayaran Pokok Pinjaman Dalam Negeri-Pemerintah Lembaga Keuangan Bank</t>
  </si>
  <si>
    <t>Pembayaran Pokok Pinjaman Dalam Negeri- Lembaga Keuangan Bukan Bank</t>
  </si>
  <si>
    <t>Pembayaran Pokok Pinjaman Dalam Negeri-Obligasi</t>
  </si>
  <si>
    <t>Pembayaran Pokok Pinjaman Dalam Negeri-Pemerintah Daerah</t>
  </si>
  <si>
    <t>Pembayaran Pokok Pinjaman Dalam Negeri-Pemerintah Lainnya</t>
  </si>
  <si>
    <t>Penyertaan Modal (Investasi) UNDIP</t>
  </si>
  <si>
    <t>Pemberian Pinjaman</t>
  </si>
  <si>
    <t>Pemberian Pinjaman kepada Badan Usaha Milik UNDIP (BUMU)</t>
  </si>
  <si>
    <t>Pemberian Pinjaman kepada pihak lainnya (diperinci)</t>
  </si>
  <si>
    <t>BAGAN KODE REKENING</t>
  </si>
  <si>
    <t>Alat Pertanian</t>
  </si>
  <si>
    <t>Alat Laboratorium</t>
  </si>
  <si>
    <t>Alat Persenjataan</t>
  </si>
  <si>
    <t>Alat Eksplorasi</t>
  </si>
  <si>
    <t>Alat Pengeboran</t>
  </si>
  <si>
    <t>Alat Peraga</t>
  </si>
  <si>
    <t>Peralatan Olah Raga</t>
  </si>
  <si>
    <t>Bangunan Menara Perambuan</t>
  </si>
  <si>
    <t>Jalan, Irigasi dan Jaringan</t>
  </si>
  <si>
    <t>Bangunan Air</t>
  </si>
  <si>
    <t>Instalasi</t>
  </si>
  <si>
    <t>Jaringan</t>
  </si>
  <si>
    <t>Tanda Penghargaan Bidang Olah Raga</t>
  </si>
  <si>
    <t>Aset Tak Berwujud</t>
  </si>
  <si>
    <t>Rambu-Rambu</t>
  </si>
  <si>
    <t>Persediaan Barang Habis Konsumsi</t>
  </si>
  <si>
    <t>Persediaan Barang Konsumsi</t>
  </si>
  <si>
    <t>Gedung  dan Bangunan Tempat Kerja</t>
  </si>
  <si>
    <t>Gedung dan Bangunan Tempat Tinggal</t>
  </si>
  <si>
    <t>Alat Besar</t>
  </si>
  <si>
    <t>Alat Angkutan</t>
  </si>
  <si>
    <t>Alat Bengkel dan Alat Ukur</t>
  </si>
  <si>
    <t>Alat Kantor dan Rumah Tangga</t>
  </si>
  <si>
    <t>Alat Studio, Komunikasi Dan Pemancar</t>
  </si>
  <si>
    <t>Alat Keselamatan Kerja</t>
  </si>
  <si>
    <t>Tanah Persial</t>
  </si>
  <si>
    <t>Aset Perpustakaan</t>
  </si>
  <si>
    <t>Aset Bercorak Kesenian/Kebudayaan/Olahraga</t>
  </si>
  <si>
    <t xml:space="preserve">Tanah </t>
  </si>
  <si>
    <t>Gedung dan Bangunan</t>
  </si>
  <si>
    <t>Peralatan dan Mesin</t>
  </si>
  <si>
    <t>Akumulasi Penyusutan Aset Tetap</t>
  </si>
  <si>
    <t>Akumulasi Penyusutan Gedung dan Bangunan</t>
  </si>
  <si>
    <t>Akumulasi Penyusutan Peralatan dan Mesin</t>
  </si>
  <si>
    <t>Akumulasi Amortisasi Aset Tak Berwujud</t>
  </si>
  <si>
    <t>Aset Tetap Lainnya</t>
  </si>
  <si>
    <t>ASET LAINNYA</t>
  </si>
  <si>
    <t>Paten</t>
  </si>
  <si>
    <t>Trandemark</t>
  </si>
  <si>
    <t>HAKI</t>
  </si>
  <si>
    <t>Goodwill</t>
  </si>
  <si>
    <t>Software</t>
  </si>
  <si>
    <t>Konstruksi Dalam Pengerjaan</t>
  </si>
  <si>
    <t>AKUMULASI DEPRESIASI/AMORTISASI</t>
  </si>
  <si>
    <t>Bahan untuk Pemeliharaan</t>
  </si>
  <si>
    <t>Suku Cadang</t>
  </si>
  <si>
    <t>Hewan dan Tanaman untuk dijual atau diserahkan kepada Masyarakat</t>
  </si>
  <si>
    <t>Barang Lainnya Untuk dijual atau diserahkan kepada Masyarakat</t>
  </si>
  <si>
    <t>Bahan Baku</t>
  </si>
  <si>
    <t>Persediaan untuk tujuan strategis/berjaga - jaga</t>
  </si>
  <si>
    <t>Persediaan Operasi Pendidikan Lainnya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</si>
  <si>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</si>
  <si>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</si>
  <si>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</si>
  <si>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</si>
  <si>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</si>
  <si>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</si>
  <si>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</si>
  <si>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</si>
  <si>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</si>
  <si>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Tugu/ Tanda Batas</t>
  </si>
  <si>
    <t>Rambu-Rambu Lalu Lintas Darat</t>
  </si>
  <si>
    <t>Alat Kedokteran dan Kesehatan</t>
  </si>
  <si>
    <t>Komputer</t>
  </si>
  <si>
    <t>Alat Produksi, Pengolahan dan Pemurnian</t>
  </si>
  <si>
    <t>Alat Bantu Eksplorasi</t>
  </si>
  <si>
    <t>Peralatan Proses/Produksi</t>
  </si>
  <si>
    <t>Jalan dan Jembatan</t>
  </si>
  <si>
    <t>Aset Tak Berwujud Lainnya</t>
  </si>
  <si>
    <t>Aset Lain-Lain</t>
  </si>
  <si>
    <t>Aset Tetap Yang Tidak Digunakan</t>
  </si>
  <si>
    <t>SALDO</t>
  </si>
  <si>
    <t>DEBET</t>
  </si>
  <si>
    <t>KREDIT</t>
  </si>
  <si>
    <t>Akumulasi Penyusutan Jalan dan Jembatan</t>
  </si>
  <si>
    <t>Akumulasi Penyusutan Irigasi</t>
  </si>
  <si>
    <t>Akumulasi Penyusutan Jaringan</t>
  </si>
  <si>
    <t>Akumulasi Penyusutan aset Tetap Lainnya</t>
  </si>
  <si>
    <t>Akumulasi Penyusutan/Amortisasi Aset Lainnya</t>
  </si>
  <si>
    <t>Akumulasi Penyusutan Aset Lain-lain</t>
  </si>
  <si>
    <t>ASET LANCAR</t>
  </si>
  <si>
    <t>KAS DAN SETARA KAS</t>
  </si>
  <si>
    <t xml:space="preserve">Kas Bank Mandiri </t>
  </si>
  <si>
    <t>Kas Bank Mandiri Operasional BLU No Rek. 1360020080005</t>
  </si>
  <si>
    <t>Kas Bank Mandiri Operasional BLU BPP FH No Rek. 1360020080013</t>
  </si>
  <si>
    <t>Kas Bank Mandiri Operasional BLU BPP FE No Rek. 1360020080021</t>
  </si>
  <si>
    <t>Kas Bank Mandiri Operasional BLU BPP FT No Rek. 1360020080039</t>
  </si>
  <si>
    <t>Kas Bank Mandiri Operasional BLU BPP FK No Rek. 1360020080047</t>
  </si>
  <si>
    <t>Kas Bank Mandiri Operasional BLU BPP FP No Rek. 1360020080054</t>
  </si>
  <si>
    <t>Kas Bank Mandiri Operasional BLU BPP FIB No Rek. 1360020080062</t>
  </si>
  <si>
    <t>Kas Bank Mandiri Operasional BLU BPP FISIP No Rek. 1360020080070</t>
  </si>
  <si>
    <t>Kas Bank Mandiri Operasional BLU BPP FMIPA No Rek. 1360020080088</t>
  </si>
  <si>
    <t>10</t>
  </si>
  <si>
    <t>Kas Bank Mandiri Operasional BLU BPP FKM No Rek. 1360020080096</t>
  </si>
  <si>
    <t>11</t>
  </si>
  <si>
    <t>Kas Bank Mandiri Operasional BLU BPP FPIK No Rek. 1360020080104</t>
  </si>
  <si>
    <t>12</t>
  </si>
  <si>
    <t>Kas Bank Mandiri Operasional BLU BPP FPSI No Rek. 1360020080112</t>
  </si>
  <si>
    <t>13</t>
  </si>
  <si>
    <t>Kas Bank Mandiri Operasional BLU BPP LPPM No Rek. 1360007101626</t>
  </si>
  <si>
    <t>14</t>
  </si>
  <si>
    <t>Kas Bank Mandiri Operasional BLU BPP LP2MP No Rek. 1360007117549</t>
  </si>
  <si>
    <t>15</t>
  </si>
  <si>
    <t>Kas Bank Mandiri Operasional BLU BPP KP I No Rek. 1360020080146</t>
  </si>
  <si>
    <t>16</t>
  </si>
  <si>
    <t>Kas Bank Mandiri Operasional BLU BPP RSND No Rek. 1360014046251</t>
  </si>
  <si>
    <t>17</t>
  </si>
  <si>
    <t>Kas Bank Mandiri BPn 026 UNDIP No Rek. 1360005599045</t>
  </si>
  <si>
    <t>18</t>
  </si>
  <si>
    <t>Kas Bank Mandiri Dana Kelolaan Penelitian dan Pengabdian No Rek. 1360006977653</t>
  </si>
  <si>
    <t>19</t>
  </si>
  <si>
    <t>Kas Bank Mandiri Operasional BLU Uji Kompetensi No Rek. 1360090044444</t>
  </si>
  <si>
    <t>20</t>
  </si>
  <si>
    <t>Kas Bank Mandiri Operasional BLU Pendaftaran Ujian Kompetensi No Rek. 1360014923632</t>
  </si>
  <si>
    <t>21</t>
  </si>
  <si>
    <t>Kas Bank Mandiri Operasional BLU Unicef No Rek. 1360015415000</t>
  </si>
  <si>
    <t>22</t>
  </si>
  <si>
    <t>Kas Bank Mandiri Universitas Diponegoro - PENERIMAAN 1360020170301</t>
  </si>
  <si>
    <t>23</t>
  </si>
  <si>
    <t>Kas Bank Mandiri Operasional BIDANG I - 1360020170012</t>
  </si>
  <si>
    <t>24</t>
  </si>
  <si>
    <t>Kas Bank Mandiri Operasional BIDANG II - 1360020170129</t>
  </si>
  <si>
    <t>25</t>
  </si>
  <si>
    <t>Kas Bank Mandiri Operasional BIDANG III - 1360020170038</t>
  </si>
  <si>
    <t>26</t>
  </si>
  <si>
    <t>Kas Bank Mandiri Operasional BIDANG IV - 1360020170046</t>
  </si>
  <si>
    <t>27</t>
  </si>
  <si>
    <t>Kas Bank Mandiri Operasional SPI - 1360020170053</t>
  </si>
  <si>
    <t>28</t>
  </si>
  <si>
    <t>Kas Bank Mandiri Operasional MWA - 1360020170061</t>
  </si>
  <si>
    <t>29</t>
  </si>
  <si>
    <t>Kas Bank Mandiri Operasional BPPTNBH - 1360020170095</t>
  </si>
  <si>
    <t>30</t>
  </si>
  <si>
    <t>Kas Bank Mandiri Operasional BP SATUAN USAHA - 1360020170202</t>
  </si>
  <si>
    <t>31</t>
  </si>
  <si>
    <t>Kas Bank Mandiri Operasional BP KERJASAMA - 1360020170103</t>
  </si>
  <si>
    <t>32</t>
  </si>
  <si>
    <t>Kas Bank Mandiri Operasional FH - 1360020170285</t>
  </si>
  <si>
    <t>33</t>
  </si>
  <si>
    <t>Kas Bank Mandiri Operasional FEB - 1360020170137</t>
  </si>
  <si>
    <t>34</t>
  </si>
  <si>
    <t>Kas Bank Mandiri Operasional FT - 1360020170145</t>
  </si>
  <si>
    <t>35</t>
  </si>
  <si>
    <t>Kas Bank Mandiri Operasional FK - 1360020170269</t>
  </si>
  <si>
    <t>36</t>
  </si>
  <si>
    <t>Kas Bank Mandiri Operasional FPP - 1360020170152</t>
  </si>
  <si>
    <t>37</t>
  </si>
  <si>
    <t>Kas Bank Mandiri Operasional FIB - 1360020170160</t>
  </si>
  <si>
    <t>38</t>
  </si>
  <si>
    <t>Kas Bank Mandiri Operasional FISIP - 1360020170178</t>
  </si>
  <si>
    <t>39</t>
  </si>
  <si>
    <t>Kas Bank Mandiri Operasional FSM - 1360020170186</t>
  </si>
  <si>
    <t>40</t>
  </si>
  <si>
    <t>Kas Bank Mandiri Operasional FKM - 1360020170194</t>
  </si>
  <si>
    <t>41</t>
  </si>
  <si>
    <t>Kas Bank Mandiri Operasional FPIK - 1360020170210</t>
  </si>
  <si>
    <t>42</t>
  </si>
  <si>
    <t>Kas Bank Mandiri Operasional FPSI - 1360020170228</t>
  </si>
  <si>
    <t>43</t>
  </si>
  <si>
    <t>Kas Bank Mandiri Operasional LPPM - 1360020170236</t>
  </si>
  <si>
    <t>44</t>
  </si>
  <si>
    <t>Kas Bank Mandiri Operasional LP2MP - 1360020170244</t>
  </si>
  <si>
    <t>45</t>
  </si>
  <si>
    <t>Kas Bank Mandiri Operasional PASCASARJANA - 1360020170251</t>
  </si>
  <si>
    <t>46</t>
  </si>
  <si>
    <t>Kas Bank Mandiri Operasional VOKASI - 1360020170087</t>
  </si>
  <si>
    <t>47</t>
  </si>
  <si>
    <t>Kas Bank Mandiri Operasional RSND - 1360020170293</t>
  </si>
  <si>
    <t>48</t>
  </si>
  <si>
    <t>Kas Bank Mandiri Operasional - 1360020170319</t>
  </si>
  <si>
    <t>49</t>
  </si>
  <si>
    <t>dst</t>
  </si>
  <si>
    <t xml:space="preserve">Kas Bank BNI </t>
  </si>
  <si>
    <t>Kas Bank BNI BPg 026 UNDIP Rek. 0040131479</t>
  </si>
  <si>
    <t>Kas Bank BNI Operasional BLU BPP Pascasarjana No Rek. 8012345671</t>
  </si>
  <si>
    <t>Kas Bank BNI BPn 026 Undip No Rek. 0033664282</t>
  </si>
  <si>
    <t>Kas Bank BNI Dana Kelolaan BLU Pascasarjana No Rek. 8012345682</t>
  </si>
  <si>
    <t>Kas Bank BNI Dana Kelolaan BLU No Rek. 00113147606</t>
  </si>
  <si>
    <t>Kas Bank BNI Dana Kelolaan BP-SPBU No Rek. 0196949645</t>
  </si>
  <si>
    <t>Kas Bank BNI Dana Kelolaan Kerjasama BPOM No Rek. 0259467775</t>
  </si>
  <si>
    <t>Kas Bank BNI Universitas Diponegoro - PENERIMAAN - 7101011123</t>
  </si>
  <si>
    <t>Kas Bank BTN</t>
  </si>
  <si>
    <t>Kas Bank BTN BPn 026 UNDIP No Rek. 0001301300004763</t>
  </si>
  <si>
    <t>Kas Bank BTN Operasional RSND No Rek. 0000017501300000323</t>
  </si>
  <si>
    <t>Kas Bank BTN Universitas Diponegoro - PENERIMAAN - 00013-01-30-000948-8</t>
  </si>
  <si>
    <t xml:space="preserve">Kas Bank BCA </t>
  </si>
  <si>
    <t>Kas Bank BCA Dana Kelolaan Kegiatan BLU No Rek. 0095310040</t>
  </si>
  <si>
    <t xml:space="preserve">Kas Bank BRI </t>
  </si>
  <si>
    <t>Kas Bank BRI BPn 026 UNDIP No Rek. 0000032501000988301</t>
  </si>
  <si>
    <t>Kas Bank BRI Dana Kelolaan Beasiswa BUMN 00000083-01-001143-30-8</t>
  </si>
  <si>
    <t>Kas Bank BRI Universitas Diponegoro - PENERIMAAN - 00000325.01.0020.193.02</t>
  </si>
  <si>
    <t>Kas Bank BPD</t>
  </si>
  <si>
    <t>Kas Bank BPD Dana Kelolaan Kerjasama/Beasiswa 1034-01694-8</t>
  </si>
  <si>
    <t>INVESTASI JANGKA PENDEK</t>
  </si>
  <si>
    <t>Investasi Jangka Pendek Pada Deposito</t>
  </si>
  <si>
    <t>Investasi Jangka Pendek Pada Deposito BNI</t>
  </si>
  <si>
    <t>Investasi Jangka Pendek Pada Deposito BTN</t>
  </si>
  <si>
    <t>Investasi Jangka Pendek Pada Deposito Mandiri</t>
  </si>
  <si>
    <t>Investasi Jangka Pendek Pada Deposito BRI</t>
  </si>
  <si>
    <t>Investasi Jangka Pendek Pada Deposito BCA</t>
  </si>
  <si>
    <t>Investasi Jangka Pendek Pada Deposito BPD</t>
  </si>
  <si>
    <r>
      <t> </t>
    </r>
    <r>
      <rPr>
        <b/>
        <sz val="10"/>
        <color indexed="8"/>
        <rFont val="Arial Unicode MS"/>
        <family val="2"/>
      </rPr>
      <t>Investasi Jangka Pendek Pada Reksadana</t>
    </r>
  </si>
  <si>
    <t xml:space="preserve"> Investasi Investasi Jangka Pendek Pada Reksadana </t>
  </si>
  <si>
    <t>Investasi Jangka Pendek Pada Saham Perusahaan</t>
  </si>
  <si>
    <t xml:space="preserve">Investasi Jangka Pendek Pada Saham Perusahaan </t>
  </si>
  <si>
    <t>PIUTANG</t>
  </si>
  <si>
    <t>Piutang Layanan</t>
  </si>
  <si>
    <t>Piutang Jasa Layanan Utama</t>
  </si>
  <si>
    <t>Piutang Jasa Layanan Pendukung Pendidikan</t>
  </si>
  <si>
    <t>Piutang Usaha Lainnya</t>
  </si>
  <si>
    <t>Piutang Dari Masyarakat</t>
  </si>
  <si>
    <t>Piutang Usaha PTNBH</t>
  </si>
  <si>
    <t>Piutang Kerjasama Akademik</t>
  </si>
  <si>
    <t>Piutang Pengelolaan Dana Abadi</t>
  </si>
  <si>
    <t>Piutang Pengelolaan Kekayaan PTNBH</t>
  </si>
  <si>
    <t>Piutang Bantuan dari Pemerintah Daerah</t>
  </si>
  <si>
    <t>Piutang Lainnya</t>
  </si>
  <si>
    <t>Penyisihan Piutang Tak Tertagih</t>
  </si>
  <si>
    <t>Penyisihan Piutang Tak Tertagih-Piutang Layanan</t>
  </si>
  <si>
    <t>Penyisihan Piutang Tak Tertagih-Piutang Usaha Lainnya</t>
  </si>
  <si>
    <t>HUTANG</t>
  </si>
  <si>
    <t>KODE REKENING</t>
  </si>
  <si>
    <t>URAIAN</t>
  </si>
  <si>
    <t>HUTANG JANGKA PENDEK</t>
  </si>
  <si>
    <t>Hutang Pegawai</t>
  </si>
  <si>
    <t>Hutang Gaji PNS</t>
  </si>
  <si>
    <t>Hutang Gaji Pokok PNS</t>
  </si>
  <si>
    <t>Hutang Pembulatan Gaji PNS</t>
  </si>
  <si>
    <t>Hutang Tunjangan PNS</t>
  </si>
  <si>
    <t>Hutang Tunjangan Suami/Istri PNS</t>
  </si>
  <si>
    <t>Hutang Tunjangan Anak PNS</t>
  </si>
  <si>
    <t>Hutang Tunjangan Struktural PNS</t>
  </si>
  <si>
    <t>Hutang Tunjangan Fungsional PNS</t>
  </si>
  <si>
    <t>Hutang Tunjangan PPh PNS</t>
  </si>
  <si>
    <t>Hutang Tunjangan Beras PNS</t>
  </si>
  <si>
    <t>Hutang Tunjangan Kemahalan PNS</t>
  </si>
  <si>
    <t>Hutang Tunjangan Lauk pauk PNS</t>
  </si>
  <si>
    <t>Hutang Uang Makan PNS</t>
  </si>
  <si>
    <t>Hutang Gaji Non PNS</t>
  </si>
  <si>
    <t>Hutang Gaji Pokok Non PNS</t>
  </si>
  <si>
    <t>Hutang Pembulatan Gaji Non PNS</t>
  </si>
  <si>
    <t>Hutang Tunjangan Non PNS</t>
  </si>
  <si>
    <t>Hutang Tunjangan Suami/Istri Non PNS</t>
  </si>
  <si>
    <t>Hutang Tunjangan Anak Non PNS</t>
  </si>
  <si>
    <t>Hutang Tunjangan Struktural Non PNS</t>
  </si>
  <si>
    <t>Hutang Tunjangan Fungsional Non PNS</t>
  </si>
  <si>
    <t>Hutang Tunjangan PPh Non PNS</t>
  </si>
  <si>
    <t>Hutang Tunjangan Beras Non PNS</t>
  </si>
  <si>
    <t>Hutang Tunjangan Kemahalan Non PNS</t>
  </si>
  <si>
    <t>Hutang Tunjangan Lauk pauk Non PNS</t>
  </si>
  <si>
    <t>Hutang Uang Makan Non PNS</t>
  </si>
  <si>
    <t>Hutang Tunjangan Lainnya PNS</t>
  </si>
  <si>
    <t>Hutang Tunjangan Umum PNS</t>
  </si>
  <si>
    <t>Hutang Tunjangan Profesi Dosen</t>
  </si>
  <si>
    <t>Hutang Tunjangan Kehormatan Profesor</t>
  </si>
  <si>
    <t>Hutang Insentif</t>
  </si>
  <si>
    <t>Hutang Insentif PNS</t>
  </si>
  <si>
    <t>Hutang Insentif Perbaikan Penghasilan (IPP) PNS</t>
  </si>
  <si>
    <t>Hutang Insentif Kinerja Wajib (IKW) PNS</t>
  </si>
  <si>
    <t xml:space="preserve">Hutang Insentif Kelebihan Kinerja (IKK) PNS </t>
  </si>
  <si>
    <t>Hutang Insentif Tugas Tambahan PNS</t>
  </si>
  <si>
    <t>Hutang Insentif Tugas Tambahan Senat/MWA</t>
  </si>
  <si>
    <t>Hutang Insentif Non PNS</t>
  </si>
  <si>
    <t>Hutang Insentif Perbaikan Penghasilan (IPP) Non PNS</t>
  </si>
  <si>
    <t>Hutang Insentif Kinerja Wajib (IKW) Non PNS</t>
  </si>
  <si>
    <t>Hutang Insentif Kelebihan Kinerja (IKK) Non PNS</t>
  </si>
  <si>
    <t>Hutang Insentif Tugas Tambahan Non PNS</t>
  </si>
  <si>
    <t>Hutang Insentif Lainnya</t>
  </si>
  <si>
    <t>Hutang Insentif Pengelola Keuangan, Barang, Akuntansi dan IT</t>
  </si>
  <si>
    <t>Hutang Honorarium</t>
  </si>
  <si>
    <t>Hutang Honorarium Manajemen Pengelolaan PT</t>
  </si>
  <si>
    <t>Hutang Honorarium RSND</t>
  </si>
  <si>
    <t>Hutang Honorarium Dosen dan Tenaga Tidak Tetap dari Luar Undip</t>
  </si>
  <si>
    <t>Hutang Tambahan Kesejahteraan</t>
  </si>
  <si>
    <t>Hutang Belanja Jaminan Sosial  Dosen dan Tendik</t>
  </si>
  <si>
    <t xml:space="preserve">Hutang Honorarium/Tunjangan Lain Terkait Pengembangan SDM </t>
  </si>
  <si>
    <t>Hutang Beasiswa Dosen dan Tendik</t>
  </si>
  <si>
    <t xml:space="preserve">Hutang Honorarium/Tunjangan Peningkatan Mutu Ketrampilan, Keahlian dan Penghargaan Prestasi </t>
  </si>
  <si>
    <t>Hutang Pajak</t>
  </si>
  <si>
    <t>Hutang Pajak Penghasilan</t>
  </si>
  <si>
    <t>Hutang PPh Pasal 21</t>
  </si>
  <si>
    <t>Hutang PPh Pasal 22</t>
  </si>
  <si>
    <t>Hutang PPh Pasal 23</t>
  </si>
  <si>
    <t>Hutang PPh Final</t>
  </si>
  <si>
    <t>Hutang PPN Dalam Negeri</t>
  </si>
  <si>
    <t>Hutang PPNBM Dalam Negeri</t>
  </si>
  <si>
    <t>Hutang PPh Badan</t>
  </si>
  <si>
    <t>Hutang Pihak Ketiga</t>
  </si>
  <si>
    <t xml:space="preserve">Hutang Pengadaan Barang  </t>
  </si>
  <si>
    <t>Hutang Pengadaan Barang Persediaan</t>
  </si>
  <si>
    <t>Hutang Pengadaan Barang Pakai Habis</t>
  </si>
  <si>
    <t>Hutang Jasa</t>
  </si>
  <si>
    <t xml:space="preserve">Hutang Jasa Fasilitas Pendukung Pendidikan </t>
  </si>
  <si>
    <t>Hutang Jasa Rutin Perkantoran Langganan Telpon</t>
  </si>
  <si>
    <t>Hutang Jasa Rutin Perkantoran Langganan Listrik</t>
  </si>
  <si>
    <t>Hutang Jasa Rutin Perkantoran Langganan Air</t>
  </si>
  <si>
    <t>Hutang Jasa Asuransi</t>
  </si>
  <si>
    <t>Hutang Jasa Outsourcing</t>
  </si>
  <si>
    <t>Hutang Jasa Sewa</t>
  </si>
  <si>
    <t>Hutang Jasa Konsultan dan Profesi</t>
  </si>
  <si>
    <t>Hutang Jasa Lainnya</t>
  </si>
  <si>
    <t>Hutang Pemeliharaan</t>
  </si>
  <si>
    <t>Hutang Pemeliharaan Gedung dan Bangunan</t>
  </si>
  <si>
    <t>Hutang Pemeliharaan Peralatan dan Mesin</t>
  </si>
  <si>
    <t>Hutang Pemeliharaan Jalan, Irigasi dan Jaringan</t>
  </si>
  <si>
    <t>Hutang Perjalanan Dinas</t>
  </si>
  <si>
    <t>Hutang Perjalanan Dinas Dalam Negeri</t>
  </si>
  <si>
    <t>Hutang Perjalanan Dinas Luar Negeri</t>
  </si>
  <si>
    <t>Hutang Pengadaan Aset</t>
  </si>
  <si>
    <t>Pendapatan Diterima Dimuka</t>
  </si>
  <si>
    <t>Pendapatan Diterima Dimuka Selain APBN</t>
  </si>
  <si>
    <t>Pendapatan Diterima Dimuka Layanan Pendidikan Utama</t>
  </si>
  <si>
    <t xml:space="preserve">Pendapatan Diterima Dimuka Layanan Pendukung Pendidikan </t>
  </si>
  <si>
    <t>Pendapatan Diterima Dimuka Dari Masyarakat</t>
  </si>
  <si>
    <t>Pendapatan Diterima Dimuka dari Kerjasama</t>
  </si>
  <si>
    <t>Pendapatan Diterima Dimuka Usaha PTNBH</t>
  </si>
  <si>
    <t>Pendapatan Diterima Dimuka Pengelolaan Dana Abadi</t>
  </si>
  <si>
    <t>Pendapatan DiterimaDimuka Pengelolaan Kekayaan PTNBH</t>
  </si>
  <si>
    <t>Pendapatan Diterima Dimuka Lainnya</t>
  </si>
  <si>
    <t>Bagian Hutang Jangka Panjang yang Jatuh Tempo pada Tahun Berjalan</t>
  </si>
  <si>
    <t>HUTANG JANGKA PANJANG</t>
  </si>
  <si>
    <t>Hutang Hipotik</t>
  </si>
  <si>
    <t xml:space="preserve">Hutang Bank </t>
  </si>
  <si>
    <t>Hutang Obligasi</t>
  </si>
  <si>
    <t>Hutang Obligasi Terjamin</t>
  </si>
  <si>
    <t>Hutang Obligasi Tidak terjamin</t>
  </si>
  <si>
    <t>AKTIVA BERSIH</t>
  </si>
  <si>
    <t>Aktiva BERSIH</t>
  </si>
  <si>
    <t>Aktiva Bersih Tidak Terikat</t>
  </si>
  <si>
    <t>Aktiva Bersih Tidak Terikat Kekayaan Awal PTN BH</t>
  </si>
  <si>
    <t>Koreksi Aktiva Bersih Tidak Terikat Kekayaan Awal PTN BH</t>
  </si>
  <si>
    <t>Kenaikan (Penurunan) Aktiva Bersih Tidak Terikat Tahun Lalu</t>
  </si>
  <si>
    <t>Koreksi Kenaikan (Penurunan) Aktiva Bersih Tidak Terikat Tahun Lalu</t>
  </si>
  <si>
    <t>Kenaikan (Penurunan) Aktiva Bersih Tidak Terikat Tahun Ini</t>
  </si>
  <si>
    <t>Koreksi Kenaikan (Penurunan) Aktiva Bersih Tidak Terikat Tahun Ini</t>
  </si>
  <si>
    <t>Aktiva Bersih Terikat</t>
  </si>
  <si>
    <t>Aktiva Bersih Terikat Temporer</t>
  </si>
  <si>
    <t>Aktiva Bersih Terikat Temporer Kekayaan Awal PTN BH</t>
  </si>
  <si>
    <t>Koreksi Aktiva Bersih Terikat Temporer Kekayaan Awal PTN BH</t>
  </si>
  <si>
    <t>Kenaikan (Penurunan) Aktiva Bersih Terikat Temporer Tahun Lalu</t>
  </si>
  <si>
    <t>Koreksi Kenaikan (Penurunan) Aktiva Bersih Terikat Temporer Tahun Lalu</t>
  </si>
  <si>
    <t>Kenaikan (Penurunan) Aktiva Bersih Terikat Temporer Tahun Ini</t>
  </si>
  <si>
    <t>Koreksi Kenaikan (Penurunan) Aktiva Bersih Terikat Temporer Tahun Ini</t>
  </si>
  <si>
    <t>Aktiva Bersih Terikat Permanen</t>
  </si>
  <si>
    <t>Aktiva Bersih Terikat Permanen Kekayaan Awal PTN BH</t>
  </si>
  <si>
    <t>Koreksi Aktiva Bersih Terikat Permanen Kekayaan Awal PTN BH</t>
  </si>
  <si>
    <t>Kenaikan (Penurunan) Aktiva Bersih Terikat Permanen Tahun Lalu</t>
  </si>
  <si>
    <t>Koreksi Kenaikan (Penurunan) Aktiva Bersih Terikat Permanen Tahun Lalu</t>
  </si>
  <si>
    <t>Kenaikan (Penurunan) Aktiva Bersih Terikat Permanen Tahun Ini</t>
  </si>
  <si>
    <t>Koreksi Kenaikan (Penurunan) Aktiva Bersih Terikat Permanen Tahun Ini</t>
  </si>
  <si>
    <t>Hutang Kerjasama</t>
  </si>
  <si>
    <t xml:space="preserve">Hutang Modal Tanah </t>
  </si>
  <si>
    <t>Hutang Modal Gedung dan Bangunan</t>
  </si>
  <si>
    <t>Hutang Modal Peralatan dan Mesin</t>
  </si>
  <si>
    <t>Hutang Modal Jalan, Irigasi dan Jaringan</t>
  </si>
  <si>
    <t>Hutang Modal Aset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</si>
</sst>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 Unicode MS"/>
      <family val="2"/>
    </font>
    <font>
      <sz val="11"/>
      <color rgb="FF000000"/>
      <name val="Calibri"/>
      <family val="2"/>
      <charset val="204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b/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4" fillId="0" borderId="0" xfId="1" applyFont="1"/>
    <xf numFmtId="0" fontId="3" fillId="0" borderId="0" xfId="1" applyFont="1"/>
    <xf numFmtId="0" fontId="4" fillId="0" borderId="0" xfId="1" applyFont="1" applyFill="1" applyBorder="1"/>
    <xf numFmtId="164" fontId="7" fillId="2" borderId="1" xfId="0" applyNumberFormat="1" applyFont="1" applyFill="1" applyBorder="1"/>
    <xf numFmtId="164" fontId="5" fillId="0" borderId="1" xfId="0" applyNumberFormat="1" applyFont="1" applyBorder="1"/>
    <xf numFmtId="164" fontId="7" fillId="0" borderId="0" xfId="0" applyNumberFormat="1" applyFont="1" applyFill="1" applyBorder="1"/>
    <xf numFmtId="0" fontId="7" fillId="0" borderId="0" xfId="0" applyFont="1" applyFill="1" applyBorder="1"/>
    <xf numFmtId="0" fontId="8" fillId="0" borderId="1" xfId="0" applyFont="1" applyFill="1" applyBorder="1" applyAlignment="1"/>
    <xf numFmtId="0" fontId="7" fillId="0" borderId="1" xfId="0" applyFont="1" applyFill="1" applyBorder="1" applyAlignment="1"/>
    <xf numFmtId="164" fontId="7" fillId="0" borderId="1" xfId="0" applyNumberFormat="1" applyFont="1" applyFill="1" applyBorder="1"/>
    <xf numFmtId="0" fontId="8" fillId="3" borderId="1" xfId="0" applyFont="1" applyFill="1" applyBorder="1" applyAlignment="1"/>
    <xf numFmtId="0" fontId="7" fillId="3" borderId="1" xfId="0" applyFont="1" applyFill="1" applyBorder="1" applyAlignment="1"/>
    <xf numFmtId="164" fontId="8" fillId="3" borderId="1" xfId="0" applyNumberFormat="1" applyFont="1" applyFill="1" applyBorder="1"/>
    <xf numFmtId="0" fontId="7" fillId="0" borderId="1" xfId="0" applyFont="1" applyFill="1" applyBorder="1"/>
    <xf numFmtId="0" fontId="7" fillId="0" borderId="1" xfId="0" quotePrefix="1" applyFont="1" applyFill="1" applyBorder="1" applyAlignment="1"/>
    <xf numFmtId="0" fontId="8" fillId="3" borderId="1" xfId="0" applyFont="1" applyFill="1" applyBorder="1"/>
    <xf numFmtId="0" fontId="8" fillId="0" borderId="0" xfId="0" applyFont="1" applyFill="1" applyBorder="1"/>
    <xf numFmtId="0" fontId="7" fillId="0" borderId="1" xfId="0" quotePrefix="1" applyFont="1" applyFill="1" applyBorder="1"/>
    <xf numFmtId="0" fontId="7" fillId="2" borderId="1" xfId="0" applyFont="1" applyFill="1" applyBorder="1" applyAlignment="1"/>
    <xf numFmtId="0" fontId="7" fillId="2" borderId="1" xfId="0" quotePrefix="1" applyFont="1" applyFill="1" applyBorder="1" applyAlignment="1"/>
    <xf numFmtId="0" fontId="7" fillId="2" borderId="1" xfId="1" applyFont="1" applyFill="1" applyBorder="1" applyAlignment="1"/>
    <xf numFmtId="0" fontId="8" fillId="0" borderId="1" xfId="0" applyFont="1" applyFill="1" applyBorder="1"/>
    <xf numFmtId="164" fontId="8" fillId="0" borderId="1" xfId="0" applyNumberFormat="1" applyFont="1" applyFill="1" applyBorder="1"/>
    <xf numFmtId="0" fontId="7" fillId="0" borderId="1" xfId="1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quotePrefix="1" applyFont="1" applyFill="1" applyBorder="1" applyAlignment="1"/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0" fontId="9" fillId="0" borderId="1" xfId="0" applyFont="1" applyFill="1" applyBorder="1" applyAlignment="1"/>
    <xf numFmtId="165" fontId="8" fillId="0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3" borderId="1" xfId="0" applyNumberFormat="1" applyFont="1" applyFill="1" applyBorder="1"/>
    <xf numFmtId="165" fontId="7" fillId="0" borderId="1" xfId="0" applyNumberFormat="1" applyFont="1" applyFill="1" applyBorder="1"/>
    <xf numFmtId="165" fontId="8" fillId="0" borderId="1" xfId="0" applyNumberFormat="1" applyFont="1" applyFill="1" applyBorder="1"/>
    <xf numFmtId="165" fontId="5" fillId="0" borderId="1" xfId="0" applyNumberFormat="1" applyFont="1" applyBorder="1"/>
    <xf numFmtId="165" fontId="7" fillId="0" borderId="0" xfId="0" applyNumberFormat="1" applyFont="1" applyFill="1" applyBorder="1"/>
    <xf numFmtId="164" fontId="7" fillId="0" borderId="0" xfId="4" applyFont="1" applyFill="1" applyBorder="1"/>
    <xf numFmtId="164" fontId="8" fillId="0" borderId="0" xfId="4" applyFont="1" applyFill="1" applyBorder="1"/>
    <xf numFmtId="164" fontId="7" fillId="2" borderId="1" xfId="4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15" fillId="0" borderId="0" xfId="3" applyFont="1" applyFill="1" applyBorder="1"/>
    <xf numFmtId="0" fontId="15" fillId="0" borderId="0" xfId="3" applyFont="1" applyFill="1" applyBorder="1" applyAlignment="1">
      <alignment horizontal="center" vertical="center"/>
    </xf>
    <xf numFmtId="0" fontId="14" fillId="0" borderId="0" xfId="3" applyFont="1" applyFill="1" applyBorder="1"/>
    <xf numFmtId="0" fontId="15" fillId="0" borderId="0" xfId="3" applyFont="1" applyFill="1" applyBorder="1" applyAlignment="1">
      <alignment wrapText="1"/>
    </xf>
    <xf numFmtId="0" fontId="14" fillId="0" borderId="1" xfId="3" applyFont="1" applyFill="1" applyBorder="1" applyAlignment="1">
      <alignment horizontal="center" vertical="top" wrapText="1"/>
    </xf>
    <xf numFmtId="0" fontId="15" fillId="0" borderId="1" xfId="3" applyFont="1" applyFill="1" applyBorder="1"/>
    <xf numFmtId="0" fontId="15" fillId="0" borderId="1" xfId="3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left" vertical="top" wrapText="1"/>
    </xf>
    <xf numFmtId="0" fontId="14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left" vertical="top" wrapText="1"/>
    </xf>
    <xf numFmtId="0" fontId="15" fillId="0" borderId="1" xfId="3" quotePrefix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wrapText="1"/>
    </xf>
    <xf numFmtId="0" fontId="16" fillId="0" borderId="1" xfId="3" applyFont="1" applyFill="1" applyBorder="1" applyAlignment="1">
      <alignment wrapText="1"/>
    </xf>
    <xf numFmtId="164" fontId="11" fillId="0" borderId="0" xfId="4" applyFont="1" applyFill="1" applyBorder="1" applyAlignment="1"/>
    <xf numFmtId="164" fontId="13" fillId="0" borderId="0" xfId="4" applyFont="1" applyFill="1" applyBorder="1"/>
    <xf numFmtId="164" fontId="8" fillId="0" borderId="1" xfId="4" applyFont="1" applyFill="1" applyBorder="1" applyAlignment="1">
      <alignment horizontal="center"/>
    </xf>
    <xf numFmtId="164" fontId="15" fillId="0" borderId="1" xfId="4" applyFont="1" applyFill="1" applyBorder="1"/>
    <xf numFmtId="164" fontId="14" fillId="0" borderId="1" xfId="4" applyFont="1" applyFill="1" applyBorder="1"/>
    <xf numFmtId="164" fontId="15" fillId="0" borderId="0" xfId="4" applyFont="1" applyFill="1" applyBorder="1"/>
    <xf numFmtId="164" fontId="14" fillId="0" borderId="0" xfId="3" applyNumberFormat="1" applyFont="1" applyFill="1" applyBorder="1"/>
    <xf numFmtId="0" fontId="14" fillId="0" borderId="1" xfId="3" applyFont="1" applyFill="1" applyBorder="1" applyAlignment="1">
      <alignment horizontal="center" vertical="top"/>
    </xf>
    <xf numFmtId="0" fontId="15" fillId="0" borderId="1" xfId="3" applyFont="1" applyFill="1" applyBorder="1" applyAlignment="1">
      <alignment horizontal="left" vertical="top"/>
    </xf>
    <xf numFmtId="0" fontId="14" fillId="0" borderId="1" xfId="3" applyFont="1" applyFill="1" applyBorder="1" applyAlignment="1">
      <alignment horizontal="left" vertical="top"/>
    </xf>
    <xf numFmtId="164" fontId="8" fillId="0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164" fontId="8" fillId="0" borderId="1" xfId="4" applyFont="1" applyFill="1" applyBorder="1" applyAlignment="1">
      <alignment horizontal="center"/>
    </xf>
  </cellXfs>
  <cellStyles count="5">
    <cellStyle name="Comma [0]" xfId="4" builtinId="6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R220"/>
  <sheetViews>
    <sheetView topLeftCell="A193" zoomScaleSheetLayoutView="100" workbookViewId="0">
      <selection activeCell="H121" sqref="H121:H122"/>
    </sheetView>
  </sheetViews>
  <sheetFormatPr defaultRowHeight="15" x14ac:dyDescent="0.3"/>
  <cols>
    <col min="1" max="1" width="4.5703125" style="9" customWidth="1"/>
    <col min="2" max="5" width="2.140625" style="9" bestFit="1" customWidth="1"/>
    <col min="6" max="6" width="3" style="9" bestFit="1" customWidth="1"/>
    <col min="7" max="7" width="76.42578125" style="9" customWidth="1"/>
    <col min="8" max="8" width="23.5703125" style="42" customWidth="1"/>
    <col min="9" max="9" width="20.5703125" style="8" customWidth="1"/>
    <col min="10" max="10" width="9.140625" style="9"/>
    <col min="11" max="11" width="18.7109375" style="43" bestFit="1" customWidth="1"/>
    <col min="12" max="16384" width="9.140625" style="9"/>
  </cols>
  <sheetData>
    <row r="1" spans="2:9" x14ac:dyDescent="0.3">
      <c r="B1" s="74" t="s">
        <v>31</v>
      </c>
      <c r="C1" s="74"/>
      <c r="D1" s="74"/>
      <c r="E1" s="74"/>
      <c r="F1" s="74"/>
      <c r="G1" s="74"/>
      <c r="H1" s="74"/>
      <c r="I1" s="74"/>
    </row>
    <row r="2" spans="2:9" x14ac:dyDescent="0.3">
      <c r="B2" s="74" t="s">
        <v>0</v>
      </c>
      <c r="C2" s="74"/>
      <c r="D2" s="74"/>
      <c r="E2" s="74"/>
      <c r="F2" s="74"/>
      <c r="G2" s="74"/>
      <c r="H2" s="74"/>
      <c r="I2" s="74"/>
    </row>
    <row r="4" spans="2:9" ht="15" customHeight="1" x14ac:dyDescent="0.3">
      <c r="B4" s="10"/>
      <c r="C4" s="10"/>
      <c r="D4" s="10"/>
      <c r="E4" s="10"/>
      <c r="F4" s="11"/>
      <c r="G4" s="30"/>
      <c r="H4" s="73" t="s">
        <v>103</v>
      </c>
      <c r="I4" s="73"/>
    </row>
    <row r="5" spans="2:9" ht="15" customHeight="1" x14ac:dyDescent="0.3">
      <c r="B5" s="10"/>
      <c r="C5" s="10"/>
      <c r="D5" s="10"/>
      <c r="E5" s="10"/>
      <c r="F5" s="11"/>
      <c r="G5" s="30"/>
      <c r="H5" s="36" t="s">
        <v>104</v>
      </c>
      <c r="I5" s="31" t="s">
        <v>105</v>
      </c>
    </row>
    <row r="6" spans="2:9" ht="15" customHeight="1" x14ac:dyDescent="0.3">
      <c r="B6" s="10"/>
      <c r="C6" s="10"/>
      <c r="D6" s="10"/>
      <c r="E6" s="10"/>
      <c r="F6" s="11"/>
      <c r="G6" s="30"/>
      <c r="H6" s="36"/>
      <c r="I6" s="31"/>
    </row>
    <row r="7" spans="2:9" ht="15" customHeight="1" x14ac:dyDescent="0.3">
      <c r="B7" s="10">
        <v>1</v>
      </c>
      <c r="C7" s="10"/>
      <c r="D7" s="10"/>
      <c r="E7" s="10"/>
      <c r="F7" s="10"/>
      <c r="G7" s="10" t="s">
        <v>0</v>
      </c>
      <c r="H7" s="36"/>
      <c r="I7" s="31"/>
    </row>
    <row r="8" spans="2:9" ht="15" customHeight="1" x14ac:dyDescent="0.3">
      <c r="B8" s="11"/>
      <c r="C8" s="11"/>
      <c r="D8" s="11"/>
      <c r="E8" s="11"/>
      <c r="F8" s="11"/>
      <c r="G8" s="11"/>
      <c r="H8" s="36"/>
      <c r="I8" s="31"/>
    </row>
    <row r="9" spans="2:9" ht="15" customHeight="1" x14ac:dyDescent="0.3">
      <c r="B9" s="10">
        <v>1</v>
      </c>
      <c r="C9" s="10">
        <v>1</v>
      </c>
      <c r="D9" s="10"/>
      <c r="E9" s="10"/>
      <c r="F9" s="10"/>
      <c r="G9" s="10" t="s">
        <v>112</v>
      </c>
      <c r="H9" s="36"/>
      <c r="I9" s="31"/>
    </row>
    <row r="10" spans="2:9" ht="15" customHeight="1" x14ac:dyDescent="0.3">
      <c r="B10" s="11"/>
      <c r="C10" s="11"/>
      <c r="D10" s="11"/>
      <c r="E10" s="11"/>
      <c r="F10" s="11"/>
      <c r="G10" s="11"/>
      <c r="H10" s="36"/>
      <c r="I10" s="31"/>
    </row>
    <row r="11" spans="2:9" ht="15" customHeight="1" x14ac:dyDescent="0.3">
      <c r="B11" s="10">
        <v>1</v>
      </c>
      <c r="C11" s="10">
        <v>1</v>
      </c>
      <c r="D11" s="10">
        <v>1</v>
      </c>
      <c r="E11" s="10"/>
      <c r="F11" s="11"/>
      <c r="G11" s="10" t="s">
        <v>113</v>
      </c>
      <c r="H11" s="36"/>
      <c r="I11" s="31"/>
    </row>
    <row r="12" spans="2:9" ht="15" customHeight="1" x14ac:dyDescent="0.3">
      <c r="B12" s="10">
        <v>1</v>
      </c>
      <c r="C12" s="10">
        <v>1</v>
      </c>
      <c r="D12" s="10">
        <v>1</v>
      </c>
      <c r="E12" s="10">
        <v>1</v>
      </c>
      <c r="F12" s="11"/>
      <c r="G12" s="26" t="s">
        <v>114</v>
      </c>
      <c r="H12" s="36">
        <f>SUM(H13:H62)</f>
        <v>147960630731.62</v>
      </c>
      <c r="I12" s="31"/>
    </row>
    <row r="13" spans="2:9" ht="15" customHeight="1" x14ac:dyDescent="0.3">
      <c r="B13" s="11">
        <v>1</v>
      </c>
      <c r="C13" s="11">
        <v>1</v>
      </c>
      <c r="D13" s="11">
        <v>1</v>
      </c>
      <c r="E13" s="11">
        <v>1</v>
      </c>
      <c r="F13" s="17" t="s">
        <v>83</v>
      </c>
      <c r="G13" s="26" t="s">
        <v>115</v>
      </c>
      <c r="H13" s="37">
        <v>1067360315.52</v>
      </c>
      <c r="I13" s="31"/>
    </row>
    <row r="14" spans="2:9" ht="15" customHeight="1" x14ac:dyDescent="0.3">
      <c r="B14" s="11">
        <v>1</v>
      </c>
      <c r="C14" s="11">
        <v>1</v>
      </c>
      <c r="D14" s="11">
        <v>1</v>
      </c>
      <c r="E14" s="11">
        <v>1</v>
      </c>
      <c r="F14" s="17" t="s">
        <v>84</v>
      </c>
      <c r="G14" s="26" t="s">
        <v>116</v>
      </c>
      <c r="H14" s="37">
        <v>1073700000</v>
      </c>
      <c r="I14" s="31"/>
    </row>
    <row r="15" spans="2:9" ht="15" customHeight="1" x14ac:dyDescent="0.3">
      <c r="B15" s="11">
        <v>1</v>
      </c>
      <c r="C15" s="11">
        <v>1</v>
      </c>
      <c r="D15" s="11">
        <v>1</v>
      </c>
      <c r="E15" s="11">
        <v>1</v>
      </c>
      <c r="F15" s="17" t="s">
        <v>85</v>
      </c>
      <c r="G15" s="26" t="s">
        <v>117</v>
      </c>
      <c r="H15" s="37">
        <v>1080039684.48</v>
      </c>
      <c r="I15" s="31"/>
    </row>
    <row r="16" spans="2:9" ht="15" customHeight="1" x14ac:dyDescent="0.3">
      <c r="B16" s="11">
        <v>1</v>
      </c>
      <c r="C16" s="11">
        <v>1</v>
      </c>
      <c r="D16" s="11">
        <v>1</v>
      </c>
      <c r="E16" s="11">
        <v>1</v>
      </c>
      <c r="F16" s="17" t="s">
        <v>86</v>
      </c>
      <c r="G16" s="26" t="s">
        <v>118</v>
      </c>
      <c r="H16" s="37">
        <v>1086379368.96</v>
      </c>
      <c r="I16" s="31"/>
    </row>
    <row r="17" spans="2:9" ht="15" customHeight="1" x14ac:dyDescent="0.3">
      <c r="B17" s="11">
        <v>1</v>
      </c>
      <c r="C17" s="11">
        <v>1</v>
      </c>
      <c r="D17" s="11">
        <v>1</v>
      </c>
      <c r="E17" s="11">
        <v>1</v>
      </c>
      <c r="F17" s="17" t="s">
        <v>87</v>
      </c>
      <c r="G17" s="26" t="s">
        <v>119</v>
      </c>
      <c r="H17" s="37">
        <v>1092719053.4400001</v>
      </c>
      <c r="I17" s="31"/>
    </row>
    <row r="18" spans="2:9" ht="15" customHeight="1" x14ac:dyDescent="0.3">
      <c r="B18" s="11">
        <v>1</v>
      </c>
      <c r="C18" s="11">
        <v>1</v>
      </c>
      <c r="D18" s="11">
        <v>1</v>
      </c>
      <c r="E18" s="11">
        <v>1</v>
      </c>
      <c r="F18" s="17" t="s">
        <v>88</v>
      </c>
      <c r="G18" s="26" t="s">
        <v>120</v>
      </c>
      <c r="H18" s="37">
        <v>1099058737.9200001</v>
      </c>
      <c r="I18" s="31"/>
    </row>
    <row r="19" spans="2:9" ht="15" customHeight="1" x14ac:dyDescent="0.3">
      <c r="B19" s="11">
        <v>1</v>
      </c>
      <c r="C19" s="11">
        <v>1</v>
      </c>
      <c r="D19" s="11">
        <v>1</v>
      </c>
      <c r="E19" s="11">
        <v>1</v>
      </c>
      <c r="F19" s="17" t="s">
        <v>89</v>
      </c>
      <c r="G19" s="26" t="s">
        <v>121</v>
      </c>
      <c r="H19" s="37">
        <v>1105398422.4000001</v>
      </c>
      <c r="I19" s="31"/>
    </row>
    <row r="20" spans="2:9" ht="15" customHeight="1" x14ac:dyDescent="0.3">
      <c r="B20" s="11">
        <v>1</v>
      </c>
      <c r="C20" s="11">
        <v>1</v>
      </c>
      <c r="D20" s="11">
        <v>1</v>
      </c>
      <c r="E20" s="11">
        <v>1</v>
      </c>
      <c r="F20" s="17" t="s">
        <v>90</v>
      </c>
      <c r="G20" s="26" t="s">
        <v>122</v>
      </c>
      <c r="H20" s="37">
        <v>1111738106.8800001</v>
      </c>
      <c r="I20" s="31"/>
    </row>
    <row r="21" spans="2:9" ht="15" customHeight="1" x14ac:dyDescent="0.3">
      <c r="B21" s="11">
        <v>1</v>
      </c>
      <c r="C21" s="11">
        <v>1</v>
      </c>
      <c r="D21" s="11">
        <v>1</v>
      </c>
      <c r="E21" s="11">
        <v>1</v>
      </c>
      <c r="F21" s="17" t="s">
        <v>91</v>
      </c>
      <c r="G21" s="26" t="s">
        <v>123</v>
      </c>
      <c r="H21" s="37">
        <v>1118077791.3599999</v>
      </c>
      <c r="I21" s="31"/>
    </row>
    <row r="22" spans="2:9" ht="15" customHeight="1" x14ac:dyDescent="0.3">
      <c r="B22" s="11">
        <v>1</v>
      </c>
      <c r="C22" s="11">
        <v>1</v>
      </c>
      <c r="D22" s="11">
        <v>1</v>
      </c>
      <c r="E22" s="11">
        <v>1</v>
      </c>
      <c r="F22" s="17" t="s">
        <v>124</v>
      </c>
      <c r="G22" s="26" t="s">
        <v>125</v>
      </c>
      <c r="H22" s="37">
        <v>1124417475.8399999</v>
      </c>
      <c r="I22" s="31"/>
    </row>
    <row r="23" spans="2:9" ht="15" customHeight="1" x14ac:dyDescent="0.3">
      <c r="B23" s="11">
        <v>1</v>
      </c>
      <c r="C23" s="11">
        <v>1</v>
      </c>
      <c r="D23" s="11">
        <v>1</v>
      </c>
      <c r="E23" s="11">
        <v>1</v>
      </c>
      <c r="F23" s="17" t="s">
        <v>126</v>
      </c>
      <c r="G23" s="26" t="s">
        <v>127</v>
      </c>
      <c r="H23" s="37">
        <v>1130757160.3199999</v>
      </c>
      <c r="I23" s="31"/>
    </row>
    <row r="24" spans="2:9" ht="15" customHeight="1" x14ac:dyDescent="0.3">
      <c r="B24" s="11">
        <v>1</v>
      </c>
      <c r="C24" s="11">
        <v>1</v>
      </c>
      <c r="D24" s="11">
        <v>1</v>
      </c>
      <c r="E24" s="11">
        <v>1</v>
      </c>
      <c r="F24" s="17" t="s">
        <v>128</v>
      </c>
      <c r="G24" s="26" t="s">
        <v>129</v>
      </c>
      <c r="H24" s="37">
        <v>1137096844.8</v>
      </c>
      <c r="I24" s="31"/>
    </row>
    <row r="25" spans="2:9" ht="15" customHeight="1" x14ac:dyDescent="0.3">
      <c r="B25" s="11">
        <v>1</v>
      </c>
      <c r="C25" s="11">
        <v>1</v>
      </c>
      <c r="D25" s="11">
        <v>1</v>
      </c>
      <c r="E25" s="11">
        <v>1</v>
      </c>
      <c r="F25" s="17" t="s">
        <v>130</v>
      </c>
      <c r="G25" s="26" t="s">
        <v>131</v>
      </c>
      <c r="H25" s="37">
        <v>1143436529.28</v>
      </c>
      <c r="I25" s="31"/>
    </row>
    <row r="26" spans="2:9" ht="15" customHeight="1" x14ac:dyDescent="0.3">
      <c r="B26" s="11">
        <v>1</v>
      </c>
      <c r="C26" s="11">
        <v>1</v>
      </c>
      <c r="D26" s="11">
        <v>1</v>
      </c>
      <c r="E26" s="11">
        <v>1</v>
      </c>
      <c r="F26" s="17" t="s">
        <v>132</v>
      </c>
      <c r="G26" s="26" t="s">
        <v>133</v>
      </c>
      <c r="H26" s="37">
        <v>1149776213.76</v>
      </c>
      <c r="I26" s="31"/>
    </row>
    <row r="27" spans="2:9" ht="15" customHeight="1" x14ac:dyDescent="0.3">
      <c r="B27" s="11">
        <v>1</v>
      </c>
      <c r="C27" s="11">
        <v>1</v>
      </c>
      <c r="D27" s="11">
        <v>1</v>
      </c>
      <c r="E27" s="11">
        <v>1</v>
      </c>
      <c r="F27" s="17" t="s">
        <v>134</v>
      </c>
      <c r="G27" s="26" t="s">
        <v>135</v>
      </c>
      <c r="H27" s="37">
        <v>1156115898.24</v>
      </c>
      <c r="I27" s="31"/>
    </row>
    <row r="28" spans="2:9" ht="15" customHeight="1" x14ac:dyDescent="0.3">
      <c r="B28" s="11">
        <v>1</v>
      </c>
      <c r="C28" s="11">
        <v>1</v>
      </c>
      <c r="D28" s="11">
        <v>1</v>
      </c>
      <c r="E28" s="11">
        <v>1</v>
      </c>
      <c r="F28" s="17" t="s">
        <v>136</v>
      </c>
      <c r="G28" s="26" t="s">
        <v>137</v>
      </c>
      <c r="H28" s="37">
        <v>1162455582.72</v>
      </c>
      <c r="I28" s="31"/>
    </row>
    <row r="29" spans="2:9" ht="15" customHeight="1" x14ac:dyDescent="0.3">
      <c r="B29" s="11">
        <v>1</v>
      </c>
      <c r="C29" s="11">
        <v>1</v>
      </c>
      <c r="D29" s="11">
        <v>1</v>
      </c>
      <c r="E29" s="11">
        <v>1</v>
      </c>
      <c r="F29" s="17" t="s">
        <v>138</v>
      </c>
      <c r="G29" s="26" t="s">
        <v>139</v>
      </c>
      <c r="H29" s="37">
        <v>76398260782.179993</v>
      </c>
      <c r="I29" s="31"/>
    </row>
    <row r="30" spans="2:9" ht="15" customHeight="1" x14ac:dyDescent="0.3">
      <c r="B30" s="11">
        <v>1</v>
      </c>
      <c r="C30" s="11">
        <v>1</v>
      </c>
      <c r="D30" s="11">
        <v>1</v>
      </c>
      <c r="E30" s="11">
        <v>1</v>
      </c>
      <c r="F30" s="17" t="s">
        <v>140</v>
      </c>
      <c r="G30" s="26" t="s">
        <v>141</v>
      </c>
      <c r="H30" s="37">
        <v>1067360315.52</v>
      </c>
      <c r="I30" s="31"/>
    </row>
    <row r="31" spans="2:9" ht="15" customHeight="1" x14ac:dyDescent="0.3">
      <c r="B31" s="11">
        <v>1</v>
      </c>
      <c r="C31" s="11">
        <v>1</v>
      </c>
      <c r="D31" s="11">
        <v>1</v>
      </c>
      <c r="E31" s="11">
        <v>1</v>
      </c>
      <c r="F31" s="17" t="s">
        <v>142</v>
      </c>
      <c r="G31" s="26" t="s">
        <v>143</v>
      </c>
      <c r="H31" s="37">
        <v>1111738106.8800001</v>
      </c>
      <c r="I31" s="31"/>
    </row>
    <row r="32" spans="2:9" ht="15" customHeight="1" x14ac:dyDescent="0.3">
      <c r="B32" s="11">
        <v>1</v>
      </c>
      <c r="C32" s="11">
        <v>1</v>
      </c>
      <c r="D32" s="11">
        <v>1</v>
      </c>
      <c r="E32" s="11">
        <v>1</v>
      </c>
      <c r="F32" s="17" t="s">
        <v>144</v>
      </c>
      <c r="G32" s="26" t="s">
        <v>145</v>
      </c>
      <c r="H32" s="37">
        <v>1156115898.24</v>
      </c>
      <c r="I32" s="31"/>
    </row>
    <row r="33" spans="2:9" ht="15" customHeight="1" x14ac:dyDescent="0.3">
      <c r="B33" s="11">
        <v>1</v>
      </c>
      <c r="C33" s="11">
        <v>1</v>
      </c>
      <c r="D33" s="11">
        <v>1</v>
      </c>
      <c r="E33" s="11">
        <v>1</v>
      </c>
      <c r="F33" s="17" t="s">
        <v>146</v>
      </c>
      <c r="G33" s="26" t="s">
        <v>147</v>
      </c>
      <c r="H33" s="37">
        <v>1200493689.5999999</v>
      </c>
      <c r="I33" s="31"/>
    </row>
    <row r="34" spans="2:9" ht="15" customHeight="1" x14ac:dyDescent="0.3">
      <c r="B34" s="11">
        <v>1</v>
      </c>
      <c r="C34" s="11">
        <v>1</v>
      </c>
      <c r="D34" s="11">
        <v>1</v>
      </c>
      <c r="E34" s="11">
        <v>1</v>
      </c>
      <c r="F34" s="17" t="s">
        <v>148</v>
      </c>
      <c r="G34" s="26" t="s">
        <v>149</v>
      </c>
      <c r="H34" s="37">
        <v>1244871480.96</v>
      </c>
      <c r="I34" s="31"/>
    </row>
    <row r="35" spans="2:9" ht="15" customHeight="1" x14ac:dyDescent="0.3">
      <c r="B35" s="11">
        <v>1</v>
      </c>
      <c r="C35" s="11">
        <v>1</v>
      </c>
      <c r="D35" s="11">
        <v>1</v>
      </c>
      <c r="E35" s="11">
        <v>1</v>
      </c>
      <c r="F35" s="17" t="s">
        <v>150</v>
      </c>
      <c r="G35" s="32" t="s">
        <v>151</v>
      </c>
      <c r="H35" s="37">
        <v>1289249272.3199999</v>
      </c>
      <c r="I35" s="31"/>
    </row>
    <row r="36" spans="2:9" ht="15" customHeight="1" x14ac:dyDescent="0.3">
      <c r="B36" s="11">
        <v>1</v>
      </c>
      <c r="C36" s="11">
        <v>1</v>
      </c>
      <c r="D36" s="11">
        <v>1</v>
      </c>
      <c r="E36" s="11">
        <v>1</v>
      </c>
      <c r="F36" s="17" t="s">
        <v>152</v>
      </c>
      <c r="G36" s="32" t="s">
        <v>153</v>
      </c>
      <c r="H36" s="37">
        <v>1333627063.6800001</v>
      </c>
      <c r="I36" s="31"/>
    </row>
    <row r="37" spans="2:9" ht="15" customHeight="1" x14ac:dyDescent="0.3">
      <c r="B37" s="11">
        <v>1</v>
      </c>
      <c r="C37" s="11">
        <v>1</v>
      </c>
      <c r="D37" s="11">
        <v>1</v>
      </c>
      <c r="E37" s="11">
        <v>1</v>
      </c>
      <c r="F37" s="17" t="s">
        <v>154</v>
      </c>
      <c r="G37" s="32" t="s">
        <v>155</v>
      </c>
      <c r="H37" s="37">
        <v>1378004855.04</v>
      </c>
      <c r="I37" s="31"/>
    </row>
    <row r="38" spans="2:9" ht="15" customHeight="1" x14ac:dyDescent="0.3">
      <c r="B38" s="11">
        <v>1</v>
      </c>
      <c r="C38" s="11">
        <v>1</v>
      </c>
      <c r="D38" s="11">
        <v>1</v>
      </c>
      <c r="E38" s="11">
        <v>1</v>
      </c>
      <c r="F38" s="17" t="s">
        <v>156</v>
      </c>
      <c r="G38" s="32" t="s">
        <v>157</v>
      </c>
      <c r="H38" s="37">
        <v>1422382646.4000001</v>
      </c>
      <c r="I38" s="31"/>
    </row>
    <row r="39" spans="2:9" ht="15" customHeight="1" x14ac:dyDescent="0.3">
      <c r="B39" s="11">
        <v>1</v>
      </c>
      <c r="C39" s="11">
        <v>1</v>
      </c>
      <c r="D39" s="11">
        <v>1</v>
      </c>
      <c r="E39" s="11">
        <v>1</v>
      </c>
      <c r="F39" s="17" t="s">
        <v>158</v>
      </c>
      <c r="G39" s="32" t="s">
        <v>159</v>
      </c>
      <c r="H39" s="37">
        <v>1466760437.76</v>
      </c>
      <c r="I39" s="31"/>
    </row>
    <row r="40" spans="2:9" ht="15" customHeight="1" x14ac:dyDescent="0.3">
      <c r="B40" s="11">
        <v>1</v>
      </c>
      <c r="C40" s="11">
        <v>1</v>
      </c>
      <c r="D40" s="11">
        <v>1</v>
      </c>
      <c r="E40" s="11">
        <v>1</v>
      </c>
      <c r="F40" s="17" t="s">
        <v>160</v>
      </c>
      <c r="G40" s="32" t="s">
        <v>161</v>
      </c>
      <c r="H40" s="37">
        <v>1511138229.1199999</v>
      </c>
      <c r="I40" s="31"/>
    </row>
    <row r="41" spans="2:9" ht="15" customHeight="1" x14ac:dyDescent="0.3">
      <c r="B41" s="11">
        <v>1</v>
      </c>
      <c r="C41" s="11">
        <v>1</v>
      </c>
      <c r="D41" s="11">
        <v>1</v>
      </c>
      <c r="E41" s="11">
        <v>1</v>
      </c>
      <c r="F41" s="17" t="s">
        <v>162</v>
      </c>
      <c r="G41" s="32" t="s">
        <v>163</v>
      </c>
      <c r="H41" s="37">
        <v>1555516020.48</v>
      </c>
      <c r="I41" s="31"/>
    </row>
    <row r="42" spans="2:9" ht="15" customHeight="1" x14ac:dyDescent="0.3">
      <c r="B42" s="11">
        <v>1</v>
      </c>
      <c r="C42" s="11">
        <v>1</v>
      </c>
      <c r="D42" s="11">
        <v>1</v>
      </c>
      <c r="E42" s="11">
        <v>1</v>
      </c>
      <c r="F42" s="17" t="s">
        <v>164</v>
      </c>
      <c r="G42" s="32" t="s">
        <v>165</v>
      </c>
      <c r="H42" s="37">
        <v>1599893811.8399999</v>
      </c>
      <c r="I42" s="31"/>
    </row>
    <row r="43" spans="2:9" ht="15" customHeight="1" x14ac:dyDescent="0.3">
      <c r="B43" s="11">
        <v>1</v>
      </c>
      <c r="C43" s="11">
        <v>1</v>
      </c>
      <c r="D43" s="11">
        <v>1</v>
      </c>
      <c r="E43" s="11">
        <v>1</v>
      </c>
      <c r="F43" s="17" t="s">
        <v>166</v>
      </c>
      <c r="G43" s="32" t="s">
        <v>167</v>
      </c>
      <c r="H43" s="37">
        <v>1644271603.2</v>
      </c>
      <c r="I43" s="31"/>
    </row>
    <row r="44" spans="2:9" ht="15" customHeight="1" x14ac:dyDescent="0.3">
      <c r="B44" s="11">
        <v>1</v>
      </c>
      <c r="C44" s="11">
        <v>1</v>
      </c>
      <c r="D44" s="11">
        <v>1</v>
      </c>
      <c r="E44" s="11">
        <v>1</v>
      </c>
      <c r="F44" s="17" t="s">
        <v>168</v>
      </c>
      <c r="G44" s="32" t="s">
        <v>169</v>
      </c>
      <c r="H44" s="37">
        <v>1688649394.5599999</v>
      </c>
      <c r="I44" s="31"/>
    </row>
    <row r="45" spans="2:9" ht="15" customHeight="1" x14ac:dyDescent="0.3">
      <c r="B45" s="11">
        <v>1</v>
      </c>
      <c r="C45" s="11">
        <v>1</v>
      </c>
      <c r="D45" s="11">
        <v>1</v>
      </c>
      <c r="E45" s="11">
        <v>1</v>
      </c>
      <c r="F45" s="17" t="s">
        <v>170</v>
      </c>
      <c r="G45" s="32" t="s">
        <v>171</v>
      </c>
      <c r="H45" s="37">
        <v>1733027185.9200001</v>
      </c>
      <c r="I45" s="31"/>
    </row>
    <row r="46" spans="2:9" ht="15" customHeight="1" x14ac:dyDescent="0.3">
      <c r="B46" s="11">
        <v>1</v>
      </c>
      <c r="C46" s="11">
        <v>1</v>
      </c>
      <c r="D46" s="11">
        <v>1</v>
      </c>
      <c r="E46" s="11">
        <v>1</v>
      </c>
      <c r="F46" s="17" t="s">
        <v>172</v>
      </c>
      <c r="G46" s="32" t="s">
        <v>173</v>
      </c>
      <c r="H46" s="37">
        <v>1777404977.28</v>
      </c>
      <c r="I46" s="31"/>
    </row>
    <row r="47" spans="2:9" ht="15" customHeight="1" x14ac:dyDescent="0.3">
      <c r="B47" s="11">
        <v>1</v>
      </c>
      <c r="C47" s="11">
        <v>1</v>
      </c>
      <c r="D47" s="11">
        <v>1</v>
      </c>
      <c r="E47" s="11">
        <v>1</v>
      </c>
      <c r="F47" s="17" t="s">
        <v>174</v>
      </c>
      <c r="G47" s="32" t="s">
        <v>175</v>
      </c>
      <c r="H47" s="37">
        <v>1821782768.6400001</v>
      </c>
      <c r="I47" s="31"/>
    </row>
    <row r="48" spans="2:9" ht="15" customHeight="1" x14ac:dyDescent="0.3">
      <c r="B48" s="11">
        <v>1</v>
      </c>
      <c r="C48" s="11">
        <v>1</v>
      </c>
      <c r="D48" s="11">
        <v>1</v>
      </c>
      <c r="E48" s="11">
        <v>1</v>
      </c>
      <c r="F48" s="17" t="s">
        <v>176</v>
      </c>
      <c r="G48" s="32" t="s">
        <v>177</v>
      </c>
      <c r="H48" s="37">
        <v>1866160560</v>
      </c>
      <c r="I48" s="31"/>
    </row>
    <row r="49" spans="2:9" ht="15" customHeight="1" x14ac:dyDescent="0.3">
      <c r="B49" s="11">
        <v>1</v>
      </c>
      <c r="C49" s="11">
        <v>1</v>
      </c>
      <c r="D49" s="11">
        <v>1</v>
      </c>
      <c r="E49" s="11">
        <v>1</v>
      </c>
      <c r="F49" s="17" t="s">
        <v>178</v>
      </c>
      <c r="G49" s="32" t="s">
        <v>179</v>
      </c>
      <c r="H49" s="37">
        <v>1910538351.3599999</v>
      </c>
      <c r="I49" s="31"/>
    </row>
    <row r="50" spans="2:9" ht="15" customHeight="1" x14ac:dyDescent="0.3">
      <c r="B50" s="11">
        <v>1</v>
      </c>
      <c r="C50" s="11">
        <v>1</v>
      </c>
      <c r="D50" s="11">
        <v>1</v>
      </c>
      <c r="E50" s="11">
        <v>1</v>
      </c>
      <c r="F50" s="17" t="s">
        <v>180</v>
      </c>
      <c r="G50" s="32" t="s">
        <v>181</v>
      </c>
      <c r="H50" s="37">
        <v>1954916142.72</v>
      </c>
      <c r="I50" s="31"/>
    </row>
    <row r="51" spans="2:9" ht="15" customHeight="1" x14ac:dyDescent="0.3">
      <c r="B51" s="11">
        <v>1</v>
      </c>
      <c r="C51" s="11">
        <v>1</v>
      </c>
      <c r="D51" s="11">
        <v>1</v>
      </c>
      <c r="E51" s="11">
        <v>1</v>
      </c>
      <c r="F51" s="17" t="s">
        <v>182</v>
      </c>
      <c r="G51" s="32" t="s">
        <v>183</v>
      </c>
      <c r="H51" s="37">
        <v>1999293934.0799999</v>
      </c>
      <c r="I51" s="31"/>
    </row>
    <row r="52" spans="2:9" ht="15" customHeight="1" x14ac:dyDescent="0.3">
      <c r="B52" s="11">
        <v>1</v>
      </c>
      <c r="C52" s="11">
        <v>1</v>
      </c>
      <c r="D52" s="11">
        <v>1</v>
      </c>
      <c r="E52" s="11">
        <v>1</v>
      </c>
      <c r="F52" s="17" t="s">
        <v>184</v>
      </c>
      <c r="G52" s="32" t="s">
        <v>185</v>
      </c>
      <c r="H52" s="37">
        <v>2043671725.4400001</v>
      </c>
      <c r="I52" s="31"/>
    </row>
    <row r="53" spans="2:9" ht="15" customHeight="1" x14ac:dyDescent="0.3">
      <c r="B53" s="11">
        <v>1</v>
      </c>
      <c r="C53" s="11">
        <v>1</v>
      </c>
      <c r="D53" s="11">
        <v>1</v>
      </c>
      <c r="E53" s="11">
        <v>1</v>
      </c>
      <c r="F53" s="17" t="s">
        <v>186</v>
      </c>
      <c r="G53" s="32" t="s">
        <v>187</v>
      </c>
      <c r="H53" s="37">
        <v>2088049516.8</v>
      </c>
      <c r="I53" s="31"/>
    </row>
    <row r="54" spans="2:9" ht="15" customHeight="1" x14ac:dyDescent="0.3">
      <c r="B54" s="11">
        <v>1</v>
      </c>
      <c r="C54" s="11">
        <v>1</v>
      </c>
      <c r="D54" s="11">
        <v>1</v>
      </c>
      <c r="E54" s="11">
        <v>1</v>
      </c>
      <c r="F54" s="17" t="s">
        <v>188</v>
      </c>
      <c r="G54" s="32" t="s">
        <v>189</v>
      </c>
      <c r="H54" s="37">
        <v>2132427308.1600001</v>
      </c>
      <c r="I54" s="31"/>
    </row>
    <row r="55" spans="2:9" ht="15" customHeight="1" x14ac:dyDescent="0.3">
      <c r="B55" s="11">
        <v>1</v>
      </c>
      <c r="C55" s="11">
        <v>1</v>
      </c>
      <c r="D55" s="11">
        <v>1</v>
      </c>
      <c r="E55" s="11">
        <v>1</v>
      </c>
      <c r="F55" s="17" t="s">
        <v>190</v>
      </c>
      <c r="G55" s="32" t="s">
        <v>191</v>
      </c>
      <c r="H55" s="37">
        <v>2176805099.52</v>
      </c>
      <c r="I55" s="31"/>
    </row>
    <row r="56" spans="2:9" ht="15" customHeight="1" x14ac:dyDescent="0.3">
      <c r="B56" s="11">
        <v>1</v>
      </c>
      <c r="C56" s="11">
        <v>1</v>
      </c>
      <c r="D56" s="11">
        <v>1</v>
      </c>
      <c r="E56" s="11">
        <v>1</v>
      </c>
      <c r="F56" s="17" t="s">
        <v>192</v>
      </c>
      <c r="G56" s="32" t="s">
        <v>193</v>
      </c>
      <c r="H56" s="37">
        <v>2221182890.8800001</v>
      </c>
      <c r="I56" s="31"/>
    </row>
    <row r="57" spans="2:9" ht="15" customHeight="1" x14ac:dyDescent="0.3">
      <c r="B57" s="11">
        <v>1</v>
      </c>
      <c r="C57" s="11">
        <v>1</v>
      </c>
      <c r="D57" s="11">
        <v>1</v>
      </c>
      <c r="E57" s="11">
        <v>1</v>
      </c>
      <c r="F57" s="17" t="s">
        <v>194</v>
      </c>
      <c r="G57" s="32" t="s">
        <v>195</v>
      </c>
      <c r="H57" s="37">
        <v>2265560682.2399998</v>
      </c>
      <c r="I57" s="31"/>
    </row>
    <row r="58" spans="2:9" ht="15" customHeight="1" x14ac:dyDescent="0.3">
      <c r="B58" s="11">
        <v>1</v>
      </c>
      <c r="C58" s="11">
        <v>1</v>
      </c>
      <c r="D58" s="11">
        <v>1</v>
      </c>
      <c r="E58" s="11">
        <v>1</v>
      </c>
      <c r="F58" s="17" t="s">
        <v>196</v>
      </c>
      <c r="G58" s="32" t="s">
        <v>197</v>
      </c>
      <c r="H58" s="37">
        <v>2309938473.5999999</v>
      </c>
      <c r="I58" s="31"/>
    </row>
    <row r="59" spans="2:9" ht="15" customHeight="1" x14ac:dyDescent="0.3">
      <c r="B59" s="11">
        <v>1</v>
      </c>
      <c r="C59" s="11">
        <v>1</v>
      </c>
      <c r="D59" s="11">
        <v>1</v>
      </c>
      <c r="E59" s="11">
        <v>1</v>
      </c>
      <c r="F59" s="17" t="s">
        <v>198</v>
      </c>
      <c r="G59" s="32" t="s">
        <v>199</v>
      </c>
      <c r="H59" s="37">
        <v>2354316264.96</v>
      </c>
      <c r="I59" s="31"/>
    </row>
    <row r="60" spans="2:9" ht="15" customHeight="1" x14ac:dyDescent="0.3">
      <c r="B60" s="11">
        <v>1</v>
      </c>
      <c r="C60" s="11">
        <v>1</v>
      </c>
      <c r="D60" s="11">
        <v>1</v>
      </c>
      <c r="E60" s="11">
        <v>1</v>
      </c>
      <c r="F60" s="17" t="s">
        <v>200</v>
      </c>
      <c r="G60" s="32" t="s">
        <v>201</v>
      </c>
      <c r="H60" s="37">
        <v>2398694056.3200002</v>
      </c>
      <c r="I60" s="31"/>
    </row>
    <row r="61" spans="2:9" ht="15" customHeight="1" x14ac:dyDescent="0.3">
      <c r="B61" s="11">
        <v>1</v>
      </c>
      <c r="C61" s="11">
        <v>1</v>
      </c>
      <c r="D61" s="11">
        <v>1</v>
      </c>
      <c r="E61" s="11">
        <v>1</v>
      </c>
      <c r="F61" s="17" t="s">
        <v>202</v>
      </c>
      <c r="G61" s="26" t="s">
        <v>203</v>
      </c>
      <c r="H61" s="36"/>
      <c r="I61" s="31"/>
    </row>
    <row r="62" spans="2:9" ht="15" customHeight="1" x14ac:dyDescent="0.3">
      <c r="B62" s="11"/>
      <c r="C62" s="11"/>
      <c r="D62" s="11"/>
      <c r="E62" s="11"/>
      <c r="F62" s="11"/>
      <c r="G62" s="26"/>
      <c r="H62" s="36"/>
      <c r="I62" s="31"/>
    </row>
    <row r="63" spans="2:9" ht="15" customHeight="1" x14ac:dyDescent="0.3">
      <c r="B63" s="10">
        <v>1</v>
      </c>
      <c r="C63" s="10">
        <v>1</v>
      </c>
      <c r="D63" s="10">
        <v>1</v>
      </c>
      <c r="E63" s="10">
        <v>2</v>
      </c>
      <c r="F63" s="11"/>
      <c r="G63" s="26" t="s">
        <v>204</v>
      </c>
      <c r="H63" s="36">
        <f>SUM(H64:H72)</f>
        <v>158624905172.95999</v>
      </c>
      <c r="I63" s="31"/>
    </row>
    <row r="64" spans="2:9" ht="15" customHeight="1" x14ac:dyDescent="0.3">
      <c r="B64" s="11">
        <v>1</v>
      </c>
      <c r="C64" s="11">
        <v>1</v>
      </c>
      <c r="D64" s="11">
        <v>1</v>
      </c>
      <c r="E64" s="11">
        <v>2</v>
      </c>
      <c r="F64" s="17" t="s">
        <v>83</v>
      </c>
      <c r="G64" s="26" t="s">
        <v>205</v>
      </c>
      <c r="H64" s="36"/>
      <c r="I64" s="31"/>
    </row>
    <row r="65" spans="2:9" ht="15" customHeight="1" x14ac:dyDescent="0.3">
      <c r="B65" s="11">
        <v>1</v>
      </c>
      <c r="C65" s="11">
        <v>1</v>
      </c>
      <c r="D65" s="11">
        <v>1</v>
      </c>
      <c r="E65" s="11">
        <v>2</v>
      </c>
      <c r="F65" s="17" t="s">
        <v>84</v>
      </c>
      <c r="G65" s="26" t="s">
        <v>206</v>
      </c>
      <c r="H65" s="36"/>
      <c r="I65" s="31"/>
    </row>
    <row r="66" spans="2:9" ht="15" customHeight="1" x14ac:dyDescent="0.3">
      <c r="B66" s="11">
        <v>1</v>
      </c>
      <c r="C66" s="11">
        <v>1</v>
      </c>
      <c r="D66" s="11">
        <v>1</v>
      </c>
      <c r="E66" s="11">
        <v>2</v>
      </c>
      <c r="F66" s="17" t="s">
        <v>85</v>
      </c>
      <c r="G66" s="26" t="s">
        <v>207</v>
      </c>
      <c r="H66" s="37">
        <v>137196723943</v>
      </c>
      <c r="I66" s="31"/>
    </row>
    <row r="67" spans="2:9" ht="15" customHeight="1" x14ac:dyDescent="0.3">
      <c r="B67" s="11">
        <v>1</v>
      </c>
      <c r="C67" s="11">
        <v>1</v>
      </c>
      <c r="D67" s="11">
        <v>1</v>
      </c>
      <c r="E67" s="11">
        <v>2</v>
      </c>
      <c r="F67" s="17" t="s">
        <v>86</v>
      </c>
      <c r="G67" s="26" t="s">
        <v>208</v>
      </c>
      <c r="H67" s="37">
        <v>5050224</v>
      </c>
      <c r="I67" s="31"/>
    </row>
    <row r="68" spans="2:9" ht="15" customHeight="1" x14ac:dyDescent="0.3">
      <c r="B68" s="11">
        <v>1</v>
      </c>
      <c r="C68" s="11">
        <v>1</v>
      </c>
      <c r="D68" s="11">
        <v>1</v>
      </c>
      <c r="E68" s="11">
        <v>2</v>
      </c>
      <c r="F68" s="17" t="s">
        <v>87</v>
      </c>
      <c r="G68" s="26" t="s">
        <v>209</v>
      </c>
      <c r="H68" s="37">
        <v>16738339978</v>
      </c>
      <c r="I68" s="31"/>
    </row>
    <row r="69" spans="2:9" ht="15" customHeight="1" x14ac:dyDescent="0.3">
      <c r="B69" s="11">
        <v>1</v>
      </c>
      <c r="C69" s="11">
        <v>1</v>
      </c>
      <c r="D69" s="11">
        <v>1</v>
      </c>
      <c r="E69" s="11">
        <v>2</v>
      </c>
      <c r="F69" s="17" t="s">
        <v>88</v>
      </c>
      <c r="G69" s="26" t="s">
        <v>210</v>
      </c>
      <c r="H69" s="37">
        <v>2354316264.96</v>
      </c>
      <c r="I69" s="31"/>
    </row>
    <row r="70" spans="2:9" ht="15" customHeight="1" x14ac:dyDescent="0.3">
      <c r="B70" s="11">
        <v>1</v>
      </c>
      <c r="C70" s="11">
        <v>1</v>
      </c>
      <c r="D70" s="11">
        <v>1</v>
      </c>
      <c r="E70" s="11">
        <v>2</v>
      </c>
      <c r="F70" s="17" t="s">
        <v>89</v>
      </c>
      <c r="G70" s="26" t="s">
        <v>211</v>
      </c>
      <c r="H70" s="37">
        <v>2330474763</v>
      </c>
      <c r="I70" s="31"/>
    </row>
    <row r="71" spans="2:9" ht="15" customHeight="1" x14ac:dyDescent="0.3">
      <c r="B71" s="33">
        <v>1</v>
      </c>
      <c r="C71" s="33">
        <v>1</v>
      </c>
      <c r="D71" s="33">
        <v>1</v>
      </c>
      <c r="E71" s="33">
        <v>2</v>
      </c>
      <c r="F71" s="34" t="s">
        <v>90</v>
      </c>
      <c r="G71" s="32" t="s">
        <v>212</v>
      </c>
      <c r="H71" s="37"/>
      <c r="I71" s="31"/>
    </row>
    <row r="72" spans="2:9" ht="15" customHeight="1" x14ac:dyDescent="0.3">
      <c r="B72" s="33">
        <v>1</v>
      </c>
      <c r="C72" s="33">
        <v>1</v>
      </c>
      <c r="D72" s="33">
        <v>1</v>
      </c>
      <c r="E72" s="33">
        <v>2</v>
      </c>
      <c r="F72" s="34" t="s">
        <v>91</v>
      </c>
      <c r="G72" s="26" t="s">
        <v>203</v>
      </c>
      <c r="H72" s="36"/>
      <c r="I72" s="31"/>
    </row>
    <row r="73" spans="2:9" ht="15" customHeight="1" x14ac:dyDescent="0.3">
      <c r="B73" s="11"/>
      <c r="C73" s="11"/>
      <c r="D73" s="11"/>
      <c r="E73" s="11"/>
      <c r="F73" s="11"/>
      <c r="G73" s="26"/>
      <c r="H73" s="36"/>
      <c r="I73" s="31"/>
    </row>
    <row r="74" spans="2:9" ht="15" customHeight="1" x14ac:dyDescent="0.3">
      <c r="B74" s="10">
        <v>1</v>
      </c>
      <c r="C74" s="10">
        <v>1</v>
      </c>
      <c r="D74" s="10">
        <v>1</v>
      </c>
      <c r="E74" s="10">
        <v>3</v>
      </c>
      <c r="F74" s="11"/>
      <c r="G74" s="26" t="s">
        <v>213</v>
      </c>
      <c r="H74" s="36">
        <f>SUM(H75:H78)</f>
        <v>207013051816.81</v>
      </c>
      <c r="I74" s="31"/>
    </row>
    <row r="75" spans="2:9" ht="15" customHeight="1" x14ac:dyDescent="0.3">
      <c r="B75" s="11">
        <v>1</v>
      </c>
      <c r="C75" s="11">
        <v>1</v>
      </c>
      <c r="D75" s="11">
        <v>1</v>
      </c>
      <c r="E75" s="11">
        <v>3</v>
      </c>
      <c r="F75" s="17" t="s">
        <v>83</v>
      </c>
      <c r="G75" s="26" t="s">
        <v>214</v>
      </c>
      <c r="H75" s="37">
        <v>192945252363.39999</v>
      </c>
      <c r="I75" s="31"/>
    </row>
    <row r="76" spans="2:9" ht="15" customHeight="1" x14ac:dyDescent="0.3">
      <c r="B76" s="11">
        <v>1</v>
      </c>
      <c r="C76" s="11">
        <v>1</v>
      </c>
      <c r="D76" s="11">
        <v>1</v>
      </c>
      <c r="E76" s="11">
        <v>3</v>
      </c>
      <c r="F76" s="17" t="s">
        <v>84</v>
      </c>
      <c r="G76" s="26" t="s">
        <v>215</v>
      </c>
      <c r="H76" s="37">
        <v>11713483188.450001</v>
      </c>
      <c r="I76" s="31"/>
    </row>
    <row r="77" spans="2:9" ht="15" customHeight="1" x14ac:dyDescent="0.3">
      <c r="B77" s="11">
        <v>1</v>
      </c>
      <c r="C77" s="11">
        <v>1</v>
      </c>
      <c r="D77" s="11">
        <v>1</v>
      </c>
      <c r="E77" s="11">
        <v>3</v>
      </c>
      <c r="F77" s="17" t="s">
        <v>85</v>
      </c>
      <c r="G77" s="32" t="s">
        <v>216</v>
      </c>
      <c r="H77" s="37">
        <v>2354316264.96</v>
      </c>
      <c r="I77" s="31"/>
    </row>
    <row r="78" spans="2:9" ht="15" customHeight="1" x14ac:dyDescent="0.3">
      <c r="B78" s="11">
        <v>1</v>
      </c>
      <c r="C78" s="11">
        <v>1</v>
      </c>
      <c r="D78" s="11">
        <v>1</v>
      </c>
      <c r="E78" s="11">
        <v>3</v>
      </c>
      <c r="F78" s="17" t="s">
        <v>86</v>
      </c>
      <c r="G78" s="26" t="s">
        <v>203</v>
      </c>
      <c r="H78" s="36"/>
      <c r="I78" s="31"/>
    </row>
    <row r="79" spans="2:9" ht="15" customHeight="1" x14ac:dyDescent="0.3">
      <c r="B79" s="10"/>
      <c r="C79" s="10"/>
      <c r="D79" s="10"/>
      <c r="E79" s="10"/>
      <c r="F79" s="11"/>
      <c r="G79" s="35"/>
      <c r="H79" s="36"/>
      <c r="I79" s="31"/>
    </row>
    <row r="80" spans="2:9" ht="15" customHeight="1" x14ac:dyDescent="0.3">
      <c r="B80" s="10">
        <v>1</v>
      </c>
      <c r="C80" s="10">
        <v>1</v>
      </c>
      <c r="D80" s="10">
        <v>1</v>
      </c>
      <c r="E80" s="10">
        <v>4</v>
      </c>
      <c r="F80" s="11"/>
      <c r="G80" s="26" t="s">
        <v>217</v>
      </c>
      <c r="H80" s="36">
        <f>SUM(H81:H82)</f>
        <v>38310968.399999999</v>
      </c>
      <c r="I80" s="31"/>
    </row>
    <row r="81" spans="2:11" ht="15" customHeight="1" x14ac:dyDescent="0.3">
      <c r="B81" s="11">
        <v>1</v>
      </c>
      <c r="C81" s="11">
        <v>1</v>
      </c>
      <c r="D81" s="11">
        <v>1</v>
      </c>
      <c r="E81" s="11">
        <v>4</v>
      </c>
      <c r="F81" s="17" t="s">
        <v>83</v>
      </c>
      <c r="G81" s="26" t="s">
        <v>218</v>
      </c>
      <c r="H81" s="37">
        <v>19155484.199999999</v>
      </c>
      <c r="I81" s="31"/>
    </row>
    <row r="82" spans="2:11" ht="15" customHeight="1" x14ac:dyDescent="0.3">
      <c r="B82" s="11">
        <v>1</v>
      </c>
      <c r="C82" s="11">
        <v>1</v>
      </c>
      <c r="D82" s="11">
        <v>1</v>
      </c>
      <c r="E82" s="11">
        <v>4</v>
      </c>
      <c r="F82" s="17" t="s">
        <v>84</v>
      </c>
      <c r="G82" s="26" t="s">
        <v>203</v>
      </c>
      <c r="H82" s="37">
        <v>19155484.199999999</v>
      </c>
      <c r="I82" s="31"/>
    </row>
    <row r="83" spans="2:11" ht="15" customHeight="1" x14ac:dyDescent="0.3">
      <c r="B83" s="11"/>
      <c r="C83" s="11"/>
      <c r="D83" s="11"/>
      <c r="E83" s="11"/>
      <c r="F83" s="11"/>
      <c r="G83" s="26"/>
      <c r="H83" s="36"/>
      <c r="I83" s="31"/>
    </row>
    <row r="84" spans="2:11" ht="15" customHeight="1" x14ac:dyDescent="0.3">
      <c r="B84" s="10">
        <v>1</v>
      </c>
      <c r="C84" s="10">
        <v>1</v>
      </c>
      <c r="D84" s="10">
        <v>1</v>
      </c>
      <c r="E84" s="10">
        <v>5</v>
      </c>
      <c r="F84" s="11"/>
      <c r="G84" s="26" t="s">
        <v>219</v>
      </c>
      <c r="H84" s="36">
        <f>SUM(H85:H88)</f>
        <v>100094540223.16</v>
      </c>
      <c r="I84" s="31"/>
    </row>
    <row r="85" spans="2:11" ht="15" customHeight="1" x14ac:dyDescent="0.3">
      <c r="B85" s="11">
        <v>1</v>
      </c>
      <c r="C85" s="11">
        <v>1</v>
      </c>
      <c r="D85" s="11">
        <v>1</v>
      </c>
      <c r="E85" s="11">
        <v>5</v>
      </c>
      <c r="F85" s="17" t="s">
        <v>83</v>
      </c>
      <c r="G85" s="26" t="s">
        <v>220</v>
      </c>
      <c r="H85" s="37">
        <v>97932995066</v>
      </c>
      <c r="I85" s="31"/>
    </row>
    <row r="86" spans="2:11" ht="15" customHeight="1" x14ac:dyDescent="0.3">
      <c r="B86" s="11">
        <v>1</v>
      </c>
      <c r="C86" s="11">
        <v>1</v>
      </c>
      <c r="D86" s="11">
        <v>1</v>
      </c>
      <c r="E86" s="11">
        <v>5</v>
      </c>
      <c r="F86" s="17" t="s">
        <v>84</v>
      </c>
      <c r="G86" s="26" t="s">
        <v>221</v>
      </c>
      <c r="H86" s="37">
        <v>29117849</v>
      </c>
      <c r="I86" s="31"/>
    </row>
    <row r="87" spans="2:11" ht="15" customHeight="1" x14ac:dyDescent="0.3">
      <c r="B87" s="11">
        <v>1</v>
      </c>
      <c r="C87" s="11">
        <v>1</v>
      </c>
      <c r="D87" s="11">
        <v>1</v>
      </c>
      <c r="E87" s="11">
        <v>5</v>
      </c>
      <c r="F87" s="17" t="s">
        <v>85</v>
      </c>
      <c r="G87" s="32" t="s">
        <v>222</v>
      </c>
      <c r="H87" s="37">
        <v>2132427308.1600001</v>
      </c>
      <c r="I87" s="31"/>
    </row>
    <row r="88" spans="2:11" ht="15" customHeight="1" x14ac:dyDescent="0.3">
      <c r="B88" s="11">
        <v>1</v>
      </c>
      <c r="C88" s="11">
        <v>1</v>
      </c>
      <c r="D88" s="11">
        <v>1</v>
      </c>
      <c r="E88" s="11">
        <v>5</v>
      </c>
      <c r="F88" s="17" t="s">
        <v>85</v>
      </c>
      <c r="G88" s="26" t="s">
        <v>203</v>
      </c>
      <c r="H88" s="36"/>
      <c r="I88" s="31"/>
    </row>
    <row r="89" spans="2:11" ht="15" customHeight="1" x14ac:dyDescent="0.3">
      <c r="B89" s="11"/>
      <c r="C89" s="11"/>
      <c r="D89" s="11"/>
      <c r="E89" s="11"/>
      <c r="F89" s="11"/>
      <c r="G89" s="26"/>
      <c r="H89" s="36"/>
      <c r="I89" s="31"/>
    </row>
    <row r="90" spans="2:11" ht="15" customHeight="1" x14ac:dyDescent="0.3">
      <c r="B90" s="10">
        <v>1</v>
      </c>
      <c r="C90" s="10">
        <v>1</v>
      </c>
      <c r="D90" s="10">
        <v>1</v>
      </c>
      <c r="E90" s="10">
        <v>6</v>
      </c>
      <c r="F90" s="11"/>
      <c r="G90" s="26" t="s">
        <v>223</v>
      </c>
      <c r="H90" s="36">
        <f>SUM(H91:H92)</f>
        <v>37811766</v>
      </c>
      <c r="I90" s="31"/>
      <c r="K90" s="43">
        <f>H12+H63+H74+H84+H90+H80</f>
        <v>613769250678.94995</v>
      </c>
    </row>
    <row r="91" spans="2:11" ht="15" customHeight="1" x14ac:dyDescent="0.3">
      <c r="B91" s="11">
        <v>1</v>
      </c>
      <c r="C91" s="11">
        <v>1</v>
      </c>
      <c r="D91" s="11">
        <v>1</v>
      </c>
      <c r="E91" s="11">
        <v>6</v>
      </c>
      <c r="F91" s="17" t="s">
        <v>83</v>
      </c>
      <c r="G91" s="26" t="s">
        <v>224</v>
      </c>
      <c r="H91" s="37">
        <v>37811766</v>
      </c>
      <c r="I91" s="31"/>
      <c r="K91" s="43">
        <v>1579792000</v>
      </c>
    </row>
    <row r="92" spans="2:11" ht="15" customHeight="1" x14ac:dyDescent="0.3">
      <c r="B92" s="11">
        <v>1</v>
      </c>
      <c r="C92" s="11">
        <v>1</v>
      </c>
      <c r="D92" s="11">
        <v>1</v>
      </c>
      <c r="E92" s="11">
        <v>6</v>
      </c>
      <c r="F92" s="17" t="s">
        <v>84</v>
      </c>
      <c r="G92" s="26" t="s">
        <v>203</v>
      </c>
      <c r="H92" s="37"/>
      <c r="I92" s="31"/>
      <c r="K92" s="43">
        <f>SUM(K90:K91)</f>
        <v>615349042678.94995</v>
      </c>
    </row>
    <row r="93" spans="2:11" ht="15" customHeight="1" x14ac:dyDescent="0.3">
      <c r="B93" s="11"/>
      <c r="C93" s="11"/>
      <c r="D93" s="11"/>
      <c r="E93" s="11"/>
      <c r="F93" s="11"/>
      <c r="G93" s="11"/>
      <c r="H93" s="36"/>
      <c r="I93" s="31"/>
      <c r="K93" s="43">
        <v>539067517722</v>
      </c>
    </row>
    <row r="94" spans="2:11" ht="15" customHeight="1" x14ac:dyDescent="0.3">
      <c r="B94" s="10">
        <v>1</v>
      </c>
      <c r="C94" s="10">
        <v>1</v>
      </c>
      <c r="D94" s="10">
        <v>2</v>
      </c>
      <c r="E94" s="10"/>
      <c r="F94" s="11"/>
      <c r="G94" s="10" t="s">
        <v>225</v>
      </c>
      <c r="H94" s="36"/>
      <c r="I94" s="31"/>
    </row>
    <row r="95" spans="2:11" ht="15" customHeight="1" x14ac:dyDescent="0.3">
      <c r="B95" s="10">
        <v>1</v>
      </c>
      <c r="C95" s="10">
        <v>1</v>
      </c>
      <c r="D95" s="10">
        <v>2</v>
      </c>
      <c r="E95" s="10">
        <v>1</v>
      </c>
      <c r="F95" s="10"/>
      <c r="G95" s="10" t="s">
        <v>226</v>
      </c>
      <c r="H95" s="36"/>
      <c r="I95" s="31"/>
    </row>
    <row r="96" spans="2:11" ht="15" customHeight="1" x14ac:dyDescent="0.3">
      <c r="B96" s="11">
        <v>1</v>
      </c>
      <c r="C96" s="11">
        <v>1</v>
      </c>
      <c r="D96" s="11">
        <v>2</v>
      </c>
      <c r="E96" s="11">
        <v>1</v>
      </c>
      <c r="F96" s="17" t="s">
        <v>83</v>
      </c>
      <c r="G96" s="11" t="s">
        <v>227</v>
      </c>
      <c r="H96" s="37">
        <v>2132427308.1600001</v>
      </c>
      <c r="I96" s="31"/>
    </row>
    <row r="97" spans="2:9" ht="15" customHeight="1" x14ac:dyDescent="0.3">
      <c r="B97" s="11">
        <v>1</v>
      </c>
      <c r="C97" s="11">
        <v>1</v>
      </c>
      <c r="D97" s="11">
        <v>2</v>
      </c>
      <c r="E97" s="11">
        <v>1</v>
      </c>
      <c r="F97" s="17" t="s">
        <v>84</v>
      </c>
      <c r="G97" s="11" t="s">
        <v>228</v>
      </c>
      <c r="H97" s="37">
        <v>2354316264.96</v>
      </c>
      <c r="I97" s="31"/>
    </row>
    <row r="98" spans="2:9" ht="15" customHeight="1" x14ac:dyDescent="0.3">
      <c r="B98" s="11">
        <v>1</v>
      </c>
      <c r="C98" s="11">
        <v>1</v>
      </c>
      <c r="D98" s="11">
        <v>2</v>
      </c>
      <c r="E98" s="11">
        <v>1</v>
      </c>
      <c r="F98" s="17" t="s">
        <v>85</v>
      </c>
      <c r="G98" s="11" t="s">
        <v>229</v>
      </c>
      <c r="H98" s="37">
        <v>2576205221.7600002</v>
      </c>
      <c r="I98" s="31"/>
    </row>
    <row r="99" spans="2:9" ht="15" customHeight="1" x14ac:dyDescent="0.3">
      <c r="B99" s="11">
        <v>1</v>
      </c>
      <c r="C99" s="11">
        <v>1</v>
      </c>
      <c r="D99" s="11">
        <v>2</v>
      </c>
      <c r="E99" s="11">
        <v>1</v>
      </c>
      <c r="F99" s="17" t="s">
        <v>86</v>
      </c>
      <c r="G99" s="11" t="s">
        <v>230</v>
      </c>
      <c r="H99" s="37">
        <v>2798094178.5599999</v>
      </c>
      <c r="I99" s="31"/>
    </row>
    <row r="100" spans="2:9" ht="15" customHeight="1" x14ac:dyDescent="0.3">
      <c r="B100" s="11">
        <v>1</v>
      </c>
      <c r="C100" s="11">
        <v>1</v>
      </c>
      <c r="D100" s="11">
        <v>2</v>
      </c>
      <c r="E100" s="11">
        <v>1</v>
      </c>
      <c r="F100" s="17" t="s">
        <v>87</v>
      </c>
      <c r="G100" s="11" t="s">
        <v>231</v>
      </c>
      <c r="H100" s="37">
        <v>3019983135.3600001</v>
      </c>
      <c r="I100" s="31"/>
    </row>
    <row r="101" spans="2:9" ht="15" customHeight="1" x14ac:dyDescent="0.3">
      <c r="B101" s="11">
        <v>1</v>
      </c>
      <c r="C101" s="11">
        <v>1</v>
      </c>
      <c r="D101" s="11">
        <v>2</v>
      </c>
      <c r="E101" s="11">
        <v>1</v>
      </c>
      <c r="F101" s="17" t="s">
        <v>88</v>
      </c>
      <c r="G101" s="11" t="s">
        <v>232</v>
      </c>
      <c r="H101" s="37">
        <v>3241872092.1599998</v>
      </c>
      <c r="I101" s="31"/>
    </row>
    <row r="102" spans="2:9" ht="15" customHeight="1" x14ac:dyDescent="0.3">
      <c r="B102" s="11">
        <v>1</v>
      </c>
      <c r="C102" s="11">
        <v>1</v>
      </c>
      <c r="D102" s="11">
        <v>2</v>
      </c>
      <c r="E102" s="11">
        <v>1</v>
      </c>
      <c r="F102" s="17" t="s">
        <v>89</v>
      </c>
      <c r="G102" s="26" t="s">
        <v>203</v>
      </c>
      <c r="H102" s="37">
        <v>3463761048.96</v>
      </c>
      <c r="I102" s="31"/>
    </row>
    <row r="103" spans="2:9" ht="15" customHeight="1" x14ac:dyDescent="0.3">
      <c r="B103" s="11"/>
      <c r="C103" s="11"/>
      <c r="D103" s="11"/>
      <c r="E103" s="11"/>
      <c r="F103" s="11"/>
      <c r="G103" s="11"/>
      <c r="H103" s="37">
        <v>3685650005.7600002</v>
      </c>
      <c r="I103" s="31"/>
    </row>
    <row r="104" spans="2:9" ht="15" customHeight="1" x14ac:dyDescent="0.3">
      <c r="B104" s="10">
        <v>1</v>
      </c>
      <c r="C104" s="10">
        <v>1</v>
      </c>
      <c r="D104" s="10">
        <v>2</v>
      </c>
      <c r="E104" s="10">
        <v>2</v>
      </c>
      <c r="F104" s="10"/>
      <c r="G104" s="10" t="s">
        <v>233</v>
      </c>
      <c r="H104" s="37">
        <v>3907538962.5599999</v>
      </c>
      <c r="I104" s="31"/>
    </row>
    <row r="105" spans="2:9" ht="15" customHeight="1" x14ac:dyDescent="0.3">
      <c r="B105" s="11">
        <v>1</v>
      </c>
      <c r="C105" s="11">
        <v>1</v>
      </c>
      <c r="D105" s="11">
        <v>2</v>
      </c>
      <c r="E105" s="11">
        <v>2</v>
      </c>
      <c r="F105" s="17" t="s">
        <v>83</v>
      </c>
      <c r="G105" s="11" t="s">
        <v>234</v>
      </c>
      <c r="H105" s="37">
        <v>4129427919.3600001</v>
      </c>
      <c r="I105" s="31"/>
    </row>
    <row r="106" spans="2:9" ht="15" customHeight="1" x14ac:dyDescent="0.3">
      <c r="B106" s="11">
        <v>1</v>
      </c>
      <c r="C106" s="11">
        <v>1</v>
      </c>
      <c r="D106" s="11">
        <v>2</v>
      </c>
      <c r="E106" s="11">
        <v>2</v>
      </c>
      <c r="F106" s="17" t="s">
        <v>84</v>
      </c>
      <c r="G106" s="26" t="s">
        <v>203</v>
      </c>
      <c r="H106" s="37">
        <v>4351316876.1599998</v>
      </c>
      <c r="I106" s="31"/>
    </row>
    <row r="107" spans="2:9" ht="15" customHeight="1" x14ac:dyDescent="0.3">
      <c r="B107" s="11"/>
      <c r="C107" s="11"/>
      <c r="D107" s="11"/>
      <c r="E107" s="11"/>
      <c r="F107" s="11"/>
      <c r="G107" s="11"/>
      <c r="H107" s="37">
        <v>4573205832.96</v>
      </c>
      <c r="I107" s="31"/>
    </row>
    <row r="108" spans="2:9" ht="15" customHeight="1" x14ac:dyDescent="0.3">
      <c r="B108" s="10">
        <v>1</v>
      </c>
      <c r="C108" s="10">
        <v>1</v>
      </c>
      <c r="D108" s="10">
        <v>2</v>
      </c>
      <c r="E108" s="10">
        <v>3</v>
      </c>
      <c r="F108" s="10"/>
      <c r="G108" s="10" t="s">
        <v>235</v>
      </c>
      <c r="H108" s="37">
        <v>4795094789.7600002</v>
      </c>
      <c r="I108" s="31"/>
    </row>
    <row r="109" spans="2:9" ht="15" customHeight="1" x14ac:dyDescent="0.3">
      <c r="B109" s="11">
        <v>1</v>
      </c>
      <c r="C109" s="11">
        <v>1</v>
      </c>
      <c r="D109" s="11">
        <v>2</v>
      </c>
      <c r="E109" s="11">
        <v>3</v>
      </c>
      <c r="F109" s="17" t="s">
        <v>83</v>
      </c>
      <c r="G109" s="11" t="s">
        <v>236</v>
      </c>
      <c r="H109" s="37">
        <v>5016983746.5600004</v>
      </c>
      <c r="I109" s="31"/>
    </row>
    <row r="110" spans="2:9" ht="15" customHeight="1" x14ac:dyDescent="0.3">
      <c r="B110" s="11">
        <v>1</v>
      </c>
      <c r="C110" s="11">
        <v>1</v>
      </c>
      <c r="D110" s="11">
        <v>2</v>
      </c>
      <c r="E110" s="11">
        <v>3</v>
      </c>
      <c r="F110" s="17" t="s">
        <v>84</v>
      </c>
      <c r="G110" s="26" t="s">
        <v>203</v>
      </c>
      <c r="H110" s="36"/>
      <c r="I110" s="31"/>
    </row>
    <row r="111" spans="2:9" ht="15" customHeight="1" x14ac:dyDescent="0.3">
      <c r="B111" s="11"/>
      <c r="C111" s="11"/>
      <c r="D111" s="11"/>
      <c r="E111" s="11"/>
      <c r="F111" s="11"/>
      <c r="G111" s="11"/>
      <c r="H111" s="36"/>
      <c r="I111" s="31"/>
    </row>
    <row r="112" spans="2:9" ht="15" customHeight="1" x14ac:dyDescent="0.3">
      <c r="B112" s="10">
        <v>1</v>
      </c>
      <c r="C112" s="10">
        <v>1</v>
      </c>
      <c r="D112" s="10">
        <v>3</v>
      </c>
      <c r="E112" s="10"/>
      <c r="F112" s="11"/>
      <c r="G112" s="10" t="s">
        <v>237</v>
      </c>
      <c r="H112" s="36"/>
      <c r="I112" s="31"/>
    </row>
    <row r="113" spans="2:9" ht="15" customHeight="1" x14ac:dyDescent="0.3">
      <c r="B113" s="10">
        <v>1</v>
      </c>
      <c r="C113" s="10">
        <v>1</v>
      </c>
      <c r="D113" s="10">
        <v>3</v>
      </c>
      <c r="E113" s="10">
        <v>1</v>
      </c>
      <c r="F113" s="11"/>
      <c r="G113" s="10" t="s">
        <v>238</v>
      </c>
      <c r="H113" s="36">
        <f>SUM(H114:H116)</f>
        <v>20451568470</v>
      </c>
      <c r="I113" s="31"/>
    </row>
    <row r="114" spans="2:9" ht="15" customHeight="1" x14ac:dyDescent="0.3">
      <c r="B114" s="11">
        <v>1</v>
      </c>
      <c r="C114" s="11">
        <v>1</v>
      </c>
      <c r="D114" s="11">
        <v>3</v>
      </c>
      <c r="E114" s="11">
        <v>1</v>
      </c>
      <c r="F114" s="17" t="s">
        <v>83</v>
      </c>
      <c r="G114" s="11" t="s">
        <v>239</v>
      </c>
      <c r="H114" s="37">
        <v>16593099000</v>
      </c>
      <c r="I114" s="31"/>
    </row>
    <row r="115" spans="2:9" ht="15" customHeight="1" x14ac:dyDescent="0.3">
      <c r="B115" s="11">
        <v>1</v>
      </c>
      <c r="C115" s="11">
        <v>1</v>
      </c>
      <c r="D115" s="11">
        <v>3</v>
      </c>
      <c r="E115" s="11">
        <v>1</v>
      </c>
      <c r="F115" s="17" t="s">
        <v>84</v>
      </c>
      <c r="G115" s="11" t="s">
        <v>240</v>
      </c>
      <c r="H115" s="37">
        <v>3858469470</v>
      </c>
      <c r="I115" s="31"/>
    </row>
    <row r="116" spans="2:9" ht="15" customHeight="1" x14ac:dyDescent="0.3">
      <c r="B116" s="11">
        <v>1</v>
      </c>
      <c r="C116" s="11">
        <v>1</v>
      </c>
      <c r="D116" s="11">
        <v>3</v>
      </c>
      <c r="E116" s="11">
        <v>1</v>
      </c>
      <c r="F116" s="17" t="s">
        <v>85</v>
      </c>
      <c r="G116" s="26" t="s">
        <v>203</v>
      </c>
      <c r="H116" s="36"/>
      <c r="I116" s="31"/>
    </row>
    <row r="117" spans="2:9" ht="15" customHeight="1" x14ac:dyDescent="0.3">
      <c r="B117" s="10">
        <v>1</v>
      </c>
      <c r="C117" s="10">
        <v>1</v>
      </c>
      <c r="D117" s="10">
        <v>3</v>
      </c>
      <c r="E117" s="10">
        <v>2</v>
      </c>
      <c r="F117" s="11"/>
      <c r="G117" s="10" t="s">
        <v>241</v>
      </c>
      <c r="H117" s="36"/>
      <c r="I117" s="31"/>
    </row>
    <row r="118" spans="2:9" ht="15" customHeight="1" x14ac:dyDescent="0.3">
      <c r="B118" s="11">
        <v>1</v>
      </c>
      <c r="C118" s="11">
        <v>1</v>
      </c>
      <c r="D118" s="11">
        <v>3</v>
      </c>
      <c r="E118" s="11">
        <v>2</v>
      </c>
      <c r="F118" s="17" t="s">
        <v>83</v>
      </c>
      <c r="G118" s="11" t="s">
        <v>242</v>
      </c>
      <c r="H118" s="37">
        <v>1555516020.48</v>
      </c>
      <c r="I118" s="31"/>
    </row>
    <row r="119" spans="2:9" ht="15" customHeight="1" x14ac:dyDescent="0.3">
      <c r="B119" s="11">
        <v>1</v>
      </c>
      <c r="C119" s="11">
        <v>1</v>
      </c>
      <c r="D119" s="11">
        <v>3</v>
      </c>
      <c r="E119" s="11">
        <v>2</v>
      </c>
      <c r="F119" s="17" t="s">
        <v>84</v>
      </c>
      <c r="G119" s="11" t="s">
        <v>243</v>
      </c>
      <c r="H119" s="37">
        <v>1599893811.8399999</v>
      </c>
      <c r="I119" s="31"/>
    </row>
    <row r="120" spans="2:9" ht="15" customHeight="1" x14ac:dyDescent="0.3">
      <c r="B120" s="11">
        <v>1</v>
      </c>
      <c r="C120" s="11">
        <v>1</v>
      </c>
      <c r="D120" s="11">
        <v>3</v>
      </c>
      <c r="E120" s="11">
        <v>2</v>
      </c>
      <c r="F120" s="17" t="s">
        <v>85</v>
      </c>
      <c r="G120" s="11" t="s">
        <v>244</v>
      </c>
      <c r="H120" s="37">
        <v>1644271603.2</v>
      </c>
      <c r="I120" s="31"/>
    </row>
    <row r="121" spans="2:9" ht="15" customHeight="1" x14ac:dyDescent="0.3">
      <c r="B121" s="11">
        <v>1</v>
      </c>
      <c r="C121" s="11">
        <v>1</v>
      </c>
      <c r="D121" s="11">
        <v>3</v>
      </c>
      <c r="E121" s="11">
        <v>2</v>
      </c>
      <c r="F121" s="17" t="s">
        <v>86</v>
      </c>
      <c r="G121" s="11" t="s">
        <v>245</v>
      </c>
      <c r="H121" s="37">
        <v>1688649394.5599999</v>
      </c>
      <c r="I121" s="31"/>
    </row>
    <row r="122" spans="2:9" ht="15" customHeight="1" x14ac:dyDescent="0.3">
      <c r="B122" s="11">
        <v>1</v>
      </c>
      <c r="C122" s="11">
        <v>1</v>
      </c>
      <c r="D122" s="11">
        <v>3</v>
      </c>
      <c r="E122" s="11">
        <v>2</v>
      </c>
      <c r="F122" s="17" t="s">
        <v>87</v>
      </c>
      <c r="G122" s="11" t="s">
        <v>246</v>
      </c>
      <c r="H122" s="37">
        <v>1733027185.9200001</v>
      </c>
      <c r="I122" s="31"/>
    </row>
    <row r="123" spans="2:9" ht="15" customHeight="1" x14ac:dyDescent="0.3">
      <c r="B123" s="11">
        <v>1</v>
      </c>
      <c r="C123" s="11">
        <v>1</v>
      </c>
      <c r="D123" s="11">
        <v>3</v>
      </c>
      <c r="E123" s="11">
        <v>2</v>
      </c>
      <c r="F123" s="17" t="s">
        <v>88</v>
      </c>
      <c r="G123" s="11" t="s">
        <v>247</v>
      </c>
      <c r="H123" s="37">
        <v>1777404977.28</v>
      </c>
      <c r="I123" s="31"/>
    </row>
    <row r="124" spans="2:9" ht="15" customHeight="1" x14ac:dyDescent="0.3">
      <c r="B124" s="11">
        <v>1</v>
      </c>
      <c r="C124" s="11">
        <v>1</v>
      </c>
      <c r="D124" s="11">
        <v>3</v>
      </c>
      <c r="E124" s="11">
        <v>2</v>
      </c>
      <c r="F124" s="17" t="s">
        <v>89</v>
      </c>
      <c r="G124" s="11" t="s">
        <v>248</v>
      </c>
      <c r="H124" s="37">
        <v>1821782768.6400001</v>
      </c>
      <c r="I124" s="31"/>
    </row>
    <row r="125" spans="2:9" ht="15" customHeight="1" x14ac:dyDescent="0.3">
      <c r="B125" s="11">
        <v>1</v>
      </c>
      <c r="C125" s="11">
        <v>1</v>
      </c>
      <c r="D125" s="11">
        <v>3</v>
      </c>
      <c r="E125" s="11">
        <v>2</v>
      </c>
      <c r="F125" s="17" t="s">
        <v>90</v>
      </c>
      <c r="G125" s="26" t="s">
        <v>203</v>
      </c>
      <c r="H125" s="37">
        <v>1866160560</v>
      </c>
      <c r="I125" s="31"/>
    </row>
    <row r="126" spans="2:9" ht="15" customHeight="1" x14ac:dyDescent="0.3">
      <c r="B126" s="10">
        <v>1</v>
      </c>
      <c r="C126" s="10">
        <v>1</v>
      </c>
      <c r="D126" s="10">
        <v>3</v>
      </c>
      <c r="E126" s="10">
        <v>3</v>
      </c>
      <c r="F126" s="11"/>
      <c r="G126" s="10" t="s">
        <v>249</v>
      </c>
      <c r="H126" s="36">
        <f>SUM(H127:H129)</f>
        <v>10469290072</v>
      </c>
      <c r="I126" s="31"/>
    </row>
    <row r="127" spans="2:9" ht="15" customHeight="1" x14ac:dyDescent="0.3">
      <c r="B127" s="11">
        <v>1</v>
      </c>
      <c r="C127" s="11">
        <v>1</v>
      </c>
      <c r="D127" s="11">
        <v>3</v>
      </c>
      <c r="E127" s="11">
        <v>3</v>
      </c>
      <c r="F127" s="17" t="s">
        <v>83</v>
      </c>
      <c r="G127" s="11" t="s">
        <v>250</v>
      </c>
      <c r="H127" s="37">
        <v>10449997725</v>
      </c>
      <c r="I127" s="31"/>
    </row>
    <row r="128" spans="2:9" ht="15" customHeight="1" x14ac:dyDescent="0.3">
      <c r="B128" s="11">
        <v>1</v>
      </c>
      <c r="C128" s="11">
        <v>1</v>
      </c>
      <c r="D128" s="11">
        <v>3</v>
      </c>
      <c r="E128" s="11">
        <v>3</v>
      </c>
      <c r="F128" s="17" t="s">
        <v>84</v>
      </c>
      <c r="G128" s="11" t="s">
        <v>251</v>
      </c>
      <c r="H128" s="37">
        <v>19292347</v>
      </c>
      <c r="I128" s="31"/>
    </row>
    <row r="129" spans="2:11" ht="15" customHeight="1" x14ac:dyDescent="0.3">
      <c r="B129" s="11">
        <v>1</v>
      </c>
      <c r="C129" s="11">
        <v>1</v>
      </c>
      <c r="D129" s="11">
        <v>3</v>
      </c>
      <c r="E129" s="11">
        <v>3</v>
      </c>
      <c r="F129" s="17" t="s">
        <v>85</v>
      </c>
      <c r="G129" s="26" t="s">
        <v>203</v>
      </c>
      <c r="H129" s="36"/>
      <c r="I129" s="31"/>
    </row>
    <row r="130" spans="2:11" ht="15" customHeight="1" x14ac:dyDescent="0.3">
      <c r="B130" s="11"/>
      <c r="C130" s="11"/>
      <c r="D130" s="11"/>
      <c r="E130" s="11"/>
      <c r="F130" s="11"/>
      <c r="G130" s="11"/>
      <c r="H130" s="36"/>
      <c r="I130" s="31"/>
    </row>
    <row r="131" spans="2:11" ht="15" customHeight="1" x14ac:dyDescent="0.3">
      <c r="B131" s="10">
        <v>1</v>
      </c>
      <c r="C131" s="10">
        <v>1</v>
      </c>
      <c r="D131" s="10">
        <v>4</v>
      </c>
      <c r="E131" s="10"/>
      <c r="F131" s="11"/>
      <c r="G131" s="10" t="s">
        <v>2</v>
      </c>
      <c r="H131" s="36"/>
      <c r="I131" s="31"/>
    </row>
    <row r="132" spans="2:11" x14ac:dyDescent="0.3">
      <c r="B132" s="13">
        <v>1</v>
      </c>
      <c r="C132" s="13">
        <v>1</v>
      </c>
      <c r="D132" s="13">
        <v>4</v>
      </c>
      <c r="E132" s="14">
        <v>1</v>
      </c>
      <c r="F132" s="14"/>
      <c r="G132" s="13" t="s">
        <v>47</v>
      </c>
      <c r="H132" s="38">
        <f>SUM(H133:H140)</f>
        <v>13761448252</v>
      </c>
      <c r="I132" s="15"/>
    </row>
    <row r="133" spans="2:11" x14ac:dyDescent="0.3">
      <c r="B133" s="16">
        <v>1</v>
      </c>
      <c r="C133" s="11">
        <v>1</v>
      </c>
      <c r="D133" s="11">
        <v>4</v>
      </c>
      <c r="E133" s="11">
        <v>1</v>
      </c>
      <c r="F133" s="17" t="s">
        <v>83</v>
      </c>
      <c r="G133" s="11" t="s">
        <v>48</v>
      </c>
      <c r="H133" s="39">
        <v>10424673784</v>
      </c>
      <c r="I133" s="12"/>
    </row>
    <row r="134" spans="2:11" x14ac:dyDescent="0.3">
      <c r="B134" s="16">
        <v>1</v>
      </c>
      <c r="C134" s="11">
        <v>1</v>
      </c>
      <c r="D134" s="11">
        <v>4</v>
      </c>
      <c r="E134" s="11">
        <v>1</v>
      </c>
      <c r="F134" s="17" t="s">
        <v>85</v>
      </c>
      <c r="G134" s="11" t="s">
        <v>76</v>
      </c>
      <c r="H134" s="39">
        <v>1526411845</v>
      </c>
      <c r="I134" s="12"/>
    </row>
    <row r="135" spans="2:11" x14ac:dyDescent="0.3">
      <c r="B135" s="16">
        <v>1</v>
      </c>
      <c r="C135" s="11">
        <v>1</v>
      </c>
      <c r="D135" s="11">
        <v>4</v>
      </c>
      <c r="E135" s="11">
        <v>1</v>
      </c>
      <c r="F135" s="17" t="s">
        <v>86</v>
      </c>
      <c r="G135" s="11" t="s">
        <v>77</v>
      </c>
      <c r="H135" s="39">
        <v>996151541</v>
      </c>
      <c r="I135" s="12"/>
    </row>
    <row r="136" spans="2:11" x14ac:dyDescent="0.3">
      <c r="B136" s="16">
        <v>1</v>
      </c>
      <c r="C136" s="11">
        <v>1</v>
      </c>
      <c r="D136" s="11">
        <v>4</v>
      </c>
      <c r="E136" s="11">
        <v>1</v>
      </c>
      <c r="F136" s="17" t="s">
        <v>87</v>
      </c>
      <c r="G136" s="11" t="s">
        <v>78</v>
      </c>
      <c r="H136" s="39">
        <v>644000</v>
      </c>
      <c r="I136" s="12"/>
    </row>
    <row r="137" spans="2:11" x14ac:dyDescent="0.3">
      <c r="B137" s="16">
        <v>1</v>
      </c>
      <c r="C137" s="11">
        <v>1</v>
      </c>
      <c r="D137" s="11">
        <v>4</v>
      </c>
      <c r="E137" s="11">
        <v>1</v>
      </c>
      <c r="F137" s="17" t="s">
        <v>88</v>
      </c>
      <c r="G137" s="11" t="s">
        <v>79</v>
      </c>
      <c r="H137" s="39">
        <v>407640134</v>
      </c>
      <c r="I137" s="12"/>
    </row>
    <row r="138" spans="2:11" x14ac:dyDescent="0.3">
      <c r="B138" s="16">
        <v>1</v>
      </c>
      <c r="C138" s="11">
        <v>1</v>
      </c>
      <c r="D138" s="11">
        <v>4</v>
      </c>
      <c r="E138" s="11">
        <v>1</v>
      </c>
      <c r="F138" s="17" t="s">
        <v>89</v>
      </c>
      <c r="G138" s="11" t="s">
        <v>80</v>
      </c>
      <c r="H138" s="39">
        <v>39016356</v>
      </c>
      <c r="I138" s="12"/>
    </row>
    <row r="139" spans="2:11" x14ac:dyDescent="0.3">
      <c r="B139" s="16">
        <v>1</v>
      </c>
      <c r="C139" s="11">
        <v>1</v>
      </c>
      <c r="D139" s="11">
        <v>4</v>
      </c>
      <c r="E139" s="11">
        <v>1</v>
      </c>
      <c r="F139" s="17" t="s">
        <v>90</v>
      </c>
      <c r="G139" s="11" t="s">
        <v>81</v>
      </c>
      <c r="H139" s="39">
        <v>0</v>
      </c>
      <c r="I139" s="12"/>
    </row>
    <row r="140" spans="2:11" x14ac:dyDescent="0.3">
      <c r="B140" s="16">
        <v>1</v>
      </c>
      <c r="C140" s="11">
        <v>1</v>
      </c>
      <c r="D140" s="11">
        <v>4</v>
      </c>
      <c r="E140" s="11">
        <v>1</v>
      </c>
      <c r="F140" s="17" t="s">
        <v>91</v>
      </c>
      <c r="G140" s="11" t="s">
        <v>82</v>
      </c>
      <c r="H140" s="39">
        <v>366910592</v>
      </c>
      <c r="I140" s="12"/>
    </row>
    <row r="141" spans="2:11" x14ac:dyDescent="0.3">
      <c r="B141" s="16"/>
      <c r="C141" s="11"/>
      <c r="D141" s="11"/>
      <c r="E141" s="11"/>
      <c r="F141" s="17"/>
      <c r="G141" s="11"/>
      <c r="H141" s="39"/>
      <c r="I141" s="12"/>
    </row>
    <row r="142" spans="2:11" x14ac:dyDescent="0.3">
      <c r="B142" s="10">
        <v>1</v>
      </c>
      <c r="C142" s="10">
        <v>2</v>
      </c>
      <c r="D142" s="10">
        <v>2</v>
      </c>
      <c r="E142" s="10"/>
      <c r="F142" s="10"/>
      <c r="G142" s="10" t="s">
        <v>1</v>
      </c>
      <c r="H142" s="39"/>
      <c r="I142" s="12"/>
    </row>
    <row r="143" spans="2:11" s="19" customFormat="1" x14ac:dyDescent="0.3">
      <c r="B143" s="18">
        <v>1</v>
      </c>
      <c r="C143" s="18">
        <v>2</v>
      </c>
      <c r="D143" s="18">
        <v>2</v>
      </c>
      <c r="E143" s="18">
        <v>1</v>
      </c>
      <c r="F143" s="18"/>
      <c r="G143" s="18" t="s">
        <v>60</v>
      </c>
      <c r="H143" s="38">
        <f>SUM(H144)</f>
        <v>1327506511475</v>
      </c>
      <c r="I143" s="15"/>
      <c r="K143" s="44"/>
    </row>
    <row r="144" spans="2:11" x14ac:dyDescent="0.3">
      <c r="B144" s="16">
        <v>1</v>
      </c>
      <c r="C144" s="16">
        <v>2</v>
      </c>
      <c r="D144" s="16">
        <v>2</v>
      </c>
      <c r="E144" s="16">
        <v>1</v>
      </c>
      <c r="F144" s="20" t="s">
        <v>83</v>
      </c>
      <c r="G144" s="16" t="s">
        <v>57</v>
      </c>
      <c r="H144" s="39">
        <v>1327506511475</v>
      </c>
      <c r="I144" s="12"/>
    </row>
    <row r="145" spans="2:18" x14ac:dyDescent="0.3">
      <c r="B145" s="16"/>
      <c r="C145" s="16"/>
      <c r="D145" s="16"/>
      <c r="E145" s="16"/>
      <c r="F145" s="16"/>
      <c r="G145" s="16"/>
      <c r="H145" s="39"/>
      <c r="I145" s="12"/>
    </row>
    <row r="146" spans="2:18" s="19" customFormat="1" x14ac:dyDescent="0.3">
      <c r="B146" s="18">
        <v>1</v>
      </c>
      <c r="C146" s="18">
        <v>2</v>
      </c>
      <c r="D146" s="18">
        <v>2</v>
      </c>
      <c r="E146" s="18">
        <v>2</v>
      </c>
      <c r="F146" s="18"/>
      <c r="G146" s="18" t="s">
        <v>61</v>
      </c>
      <c r="H146" s="38">
        <f>SUM(H147:H150)</f>
        <v>1103465690835</v>
      </c>
      <c r="I146" s="15"/>
      <c r="K146" s="44"/>
    </row>
    <row r="147" spans="2:18" x14ac:dyDescent="0.3">
      <c r="B147" s="16">
        <v>1</v>
      </c>
      <c r="C147" s="16">
        <v>2</v>
      </c>
      <c r="D147" s="16">
        <v>2</v>
      </c>
      <c r="E147" s="16">
        <v>2</v>
      </c>
      <c r="F147" s="20" t="s">
        <v>83</v>
      </c>
      <c r="G147" s="16" t="s">
        <v>49</v>
      </c>
      <c r="H147" s="39">
        <v>1040373906290</v>
      </c>
      <c r="I147" s="12"/>
    </row>
    <row r="148" spans="2:18" x14ac:dyDescent="0.3">
      <c r="B148" s="16">
        <v>1</v>
      </c>
      <c r="C148" s="16">
        <v>2</v>
      </c>
      <c r="D148" s="16">
        <v>2</v>
      </c>
      <c r="E148" s="16">
        <v>2</v>
      </c>
      <c r="F148" s="20" t="s">
        <v>84</v>
      </c>
      <c r="G148" s="16" t="s">
        <v>50</v>
      </c>
      <c r="H148" s="39">
        <v>39567133090</v>
      </c>
      <c r="I148" s="12"/>
    </row>
    <row r="149" spans="2:18" x14ac:dyDescent="0.3">
      <c r="B149" s="16">
        <v>1</v>
      </c>
      <c r="C149" s="16">
        <v>2</v>
      </c>
      <c r="D149" s="16">
        <v>2</v>
      </c>
      <c r="E149" s="16">
        <v>2</v>
      </c>
      <c r="F149" s="20" t="s">
        <v>85</v>
      </c>
      <c r="G149" s="16" t="s">
        <v>39</v>
      </c>
      <c r="H149" s="39">
        <v>4540473588</v>
      </c>
      <c r="I149" s="12"/>
    </row>
    <row r="150" spans="2:18" x14ac:dyDescent="0.3">
      <c r="B150" s="16">
        <v>1</v>
      </c>
      <c r="C150" s="16">
        <v>2</v>
      </c>
      <c r="D150" s="16">
        <v>2</v>
      </c>
      <c r="E150" s="16">
        <v>2</v>
      </c>
      <c r="F150" s="20" t="s">
        <v>86</v>
      </c>
      <c r="G150" s="16" t="s">
        <v>92</v>
      </c>
      <c r="H150" s="39">
        <f>18864737867+Q150</f>
        <v>18984177867</v>
      </c>
      <c r="I150" s="12"/>
      <c r="K150" s="45">
        <v>1</v>
      </c>
      <c r="L150" s="21">
        <v>2</v>
      </c>
      <c r="M150" s="21">
        <v>2</v>
      </c>
      <c r="N150" s="21">
        <v>2</v>
      </c>
      <c r="O150" s="22" t="s">
        <v>87</v>
      </c>
      <c r="P150" s="23" t="s">
        <v>93</v>
      </c>
      <c r="Q150" s="6">
        <v>119440000</v>
      </c>
      <c r="R150" s="6"/>
    </row>
    <row r="151" spans="2:18" s="19" customFormat="1" x14ac:dyDescent="0.3">
      <c r="B151" s="24"/>
      <c r="C151" s="24"/>
      <c r="D151" s="24"/>
      <c r="E151" s="24"/>
      <c r="F151" s="24"/>
      <c r="G151" s="24"/>
      <c r="H151" s="40"/>
      <c r="I151" s="25"/>
      <c r="K151" s="44"/>
    </row>
    <row r="152" spans="2:18" s="19" customFormat="1" x14ac:dyDescent="0.3">
      <c r="B152" s="18">
        <v>1</v>
      </c>
      <c r="C152" s="18">
        <v>2</v>
      </c>
      <c r="D152" s="18">
        <v>2</v>
      </c>
      <c r="E152" s="18">
        <v>3</v>
      </c>
      <c r="F152" s="18"/>
      <c r="G152" s="18" t="s">
        <v>62</v>
      </c>
      <c r="H152" s="38">
        <f>SUM(H153:H171)</f>
        <v>602389125690</v>
      </c>
      <c r="I152" s="15"/>
      <c r="K152" s="44"/>
    </row>
    <row r="153" spans="2:18" x14ac:dyDescent="0.3">
      <c r="B153" s="16">
        <v>1</v>
      </c>
      <c r="C153" s="16">
        <v>2</v>
      </c>
      <c r="D153" s="16">
        <v>2</v>
      </c>
      <c r="E153" s="16">
        <v>3</v>
      </c>
      <c r="F153" s="20" t="s">
        <v>83</v>
      </c>
      <c r="G153" s="16" t="s">
        <v>51</v>
      </c>
      <c r="H153" s="41">
        <v>19465888251</v>
      </c>
      <c r="I153" s="7"/>
    </row>
    <row r="154" spans="2:18" x14ac:dyDescent="0.3">
      <c r="B154" s="16">
        <v>1</v>
      </c>
      <c r="C154" s="16">
        <v>2</v>
      </c>
      <c r="D154" s="16">
        <v>2</v>
      </c>
      <c r="E154" s="16">
        <v>3</v>
      </c>
      <c r="F154" s="20" t="s">
        <v>84</v>
      </c>
      <c r="G154" s="16" t="s">
        <v>52</v>
      </c>
      <c r="H154" s="41">
        <v>39466638125</v>
      </c>
      <c r="I154" s="7"/>
    </row>
    <row r="155" spans="2:18" x14ac:dyDescent="0.3">
      <c r="B155" s="16">
        <v>1</v>
      </c>
      <c r="C155" s="16">
        <v>2</v>
      </c>
      <c r="D155" s="16">
        <v>2</v>
      </c>
      <c r="E155" s="16">
        <v>3</v>
      </c>
      <c r="F155" s="20" t="s">
        <v>85</v>
      </c>
      <c r="G155" s="16" t="s">
        <v>53</v>
      </c>
      <c r="H155" s="41">
        <v>10511013797</v>
      </c>
      <c r="I155" s="7"/>
    </row>
    <row r="156" spans="2:18" x14ac:dyDescent="0.3">
      <c r="B156" s="16">
        <v>1</v>
      </c>
      <c r="C156" s="16">
        <v>2</v>
      </c>
      <c r="D156" s="16">
        <v>2</v>
      </c>
      <c r="E156" s="16">
        <v>3</v>
      </c>
      <c r="F156" s="20" t="s">
        <v>86</v>
      </c>
      <c r="G156" s="16" t="s">
        <v>32</v>
      </c>
      <c r="H156" s="41">
        <v>714121630</v>
      </c>
      <c r="I156" s="7"/>
    </row>
    <row r="157" spans="2:18" x14ac:dyDescent="0.3">
      <c r="B157" s="16">
        <v>1</v>
      </c>
      <c r="C157" s="16">
        <v>2</v>
      </c>
      <c r="D157" s="16">
        <v>2</v>
      </c>
      <c r="E157" s="16">
        <v>3</v>
      </c>
      <c r="F157" s="20" t="s">
        <v>87</v>
      </c>
      <c r="G157" s="16" t="s">
        <v>54</v>
      </c>
      <c r="H157" s="41">
        <v>164254803637</v>
      </c>
      <c r="I157" s="7"/>
    </row>
    <row r="158" spans="2:18" x14ac:dyDescent="0.3">
      <c r="B158" s="16">
        <v>1</v>
      </c>
      <c r="C158" s="16">
        <v>2</v>
      </c>
      <c r="D158" s="16">
        <v>2</v>
      </c>
      <c r="E158" s="16">
        <v>3</v>
      </c>
      <c r="F158" s="20" t="s">
        <v>88</v>
      </c>
      <c r="G158" s="16" t="s">
        <v>55</v>
      </c>
      <c r="H158" s="41">
        <v>27526154402</v>
      </c>
      <c r="I158" s="7"/>
    </row>
    <row r="159" spans="2:18" x14ac:dyDescent="0.3">
      <c r="B159" s="16">
        <v>1</v>
      </c>
      <c r="C159" s="16">
        <v>2</v>
      </c>
      <c r="D159" s="16">
        <v>2</v>
      </c>
      <c r="E159" s="16">
        <v>3</v>
      </c>
      <c r="F159" s="20" t="s">
        <v>89</v>
      </c>
      <c r="G159" s="16" t="s">
        <v>94</v>
      </c>
      <c r="H159" s="41">
        <v>117440841428</v>
      </c>
      <c r="I159" s="7"/>
    </row>
    <row r="160" spans="2:18" x14ac:dyDescent="0.3">
      <c r="B160" s="16">
        <v>1</v>
      </c>
      <c r="C160" s="16">
        <v>2</v>
      </c>
      <c r="D160" s="16">
        <v>2</v>
      </c>
      <c r="E160" s="16">
        <v>3</v>
      </c>
      <c r="F160" s="20" t="s">
        <v>90</v>
      </c>
      <c r="G160" s="16" t="s">
        <v>33</v>
      </c>
      <c r="H160" s="41">
        <v>89636586619</v>
      </c>
      <c r="I160" s="7"/>
    </row>
    <row r="161" spans="2:18" x14ac:dyDescent="0.3">
      <c r="B161" s="16">
        <v>1</v>
      </c>
      <c r="C161" s="16">
        <v>2</v>
      </c>
      <c r="D161" s="16">
        <v>2</v>
      </c>
      <c r="E161" s="16">
        <v>3</v>
      </c>
      <c r="F161" s="20" t="s">
        <v>91</v>
      </c>
      <c r="G161" s="16" t="s">
        <v>34</v>
      </c>
      <c r="H161" s="41">
        <v>1641588382</v>
      </c>
      <c r="I161" s="7"/>
    </row>
    <row r="162" spans="2:18" x14ac:dyDescent="0.3">
      <c r="B162" s="16">
        <v>1</v>
      </c>
      <c r="C162" s="16">
        <v>2</v>
      </c>
      <c r="D162" s="16">
        <v>2</v>
      </c>
      <c r="E162" s="16">
        <v>3</v>
      </c>
      <c r="F162" s="20">
        <v>10</v>
      </c>
      <c r="G162" s="16" t="s">
        <v>95</v>
      </c>
      <c r="H162" s="41">
        <v>123136006592</v>
      </c>
      <c r="I162" s="7"/>
    </row>
    <row r="163" spans="2:18" x14ac:dyDescent="0.3">
      <c r="B163" s="16">
        <v>1</v>
      </c>
      <c r="C163" s="16">
        <v>2</v>
      </c>
      <c r="D163" s="16">
        <v>2</v>
      </c>
      <c r="E163" s="16">
        <v>3</v>
      </c>
      <c r="F163" s="20">
        <v>11</v>
      </c>
      <c r="G163" s="16" t="s">
        <v>35</v>
      </c>
      <c r="H163" s="41">
        <v>1048940095</v>
      </c>
      <c r="I163" s="7"/>
    </row>
    <row r="164" spans="2:18" x14ac:dyDescent="0.3">
      <c r="B164" s="16">
        <v>1</v>
      </c>
      <c r="C164" s="16">
        <v>2</v>
      </c>
      <c r="D164" s="16">
        <v>2</v>
      </c>
      <c r="E164" s="16">
        <v>3</v>
      </c>
      <c r="F164" s="20">
        <v>12</v>
      </c>
      <c r="G164" s="16" t="s">
        <v>36</v>
      </c>
      <c r="H164" s="41">
        <v>26212000</v>
      </c>
      <c r="I164" s="7"/>
    </row>
    <row r="165" spans="2:18" x14ac:dyDescent="0.3">
      <c r="B165" s="16">
        <v>1</v>
      </c>
      <c r="C165" s="16">
        <v>2</v>
      </c>
      <c r="D165" s="16">
        <v>2</v>
      </c>
      <c r="E165" s="16">
        <v>3</v>
      </c>
      <c r="F165" s="20">
        <v>13</v>
      </c>
      <c r="G165" s="16" t="s">
        <v>96</v>
      </c>
      <c r="H165" s="41">
        <v>8381000</v>
      </c>
      <c r="I165" s="7"/>
    </row>
    <row r="166" spans="2:18" x14ac:dyDescent="0.3">
      <c r="B166" s="11">
        <v>1</v>
      </c>
      <c r="C166" s="11">
        <v>2</v>
      </c>
      <c r="D166" s="11">
        <v>2</v>
      </c>
      <c r="E166" s="11">
        <v>3</v>
      </c>
      <c r="F166" s="17">
        <v>14</v>
      </c>
      <c r="G166" s="26" t="s">
        <v>97</v>
      </c>
      <c r="H166" s="41">
        <v>1853744570</v>
      </c>
      <c r="I166" s="7"/>
    </row>
    <row r="167" spans="2:18" x14ac:dyDescent="0.3">
      <c r="B167" s="11">
        <v>1</v>
      </c>
      <c r="C167" s="11">
        <v>2</v>
      </c>
      <c r="D167" s="11">
        <v>2</v>
      </c>
      <c r="E167" s="11">
        <v>3</v>
      </c>
      <c r="F167" s="20">
        <v>15</v>
      </c>
      <c r="G167" s="26" t="s">
        <v>56</v>
      </c>
      <c r="H167" s="41">
        <v>2831551978</v>
      </c>
      <c r="I167" s="7"/>
    </row>
    <row r="168" spans="2:18" x14ac:dyDescent="0.3">
      <c r="B168" s="11">
        <v>1</v>
      </c>
      <c r="C168" s="11">
        <v>2</v>
      </c>
      <c r="D168" s="11">
        <v>2</v>
      </c>
      <c r="E168" s="11">
        <v>3</v>
      </c>
      <c r="F168" s="17">
        <v>16</v>
      </c>
      <c r="G168" s="26" t="s">
        <v>37</v>
      </c>
      <c r="H168" s="41">
        <v>1012260000</v>
      </c>
      <c r="I168" s="7"/>
    </row>
    <row r="169" spans="2:18" x14ac:dyDescent="0.3">
      <c r="B169" s="11">
        <v>1</v>
      </c>
      <c r="C169" s="11">
        <v>2</v>
      </c>
      <c r="D169" s="11">
        <v>2</v>
      </c>
      <c r="E169" s="11">
        <v>3</v>
      </c>
      <c r="F169" s="20">
        <v>17</v>
      </c>
      <c r="G169" s="26" t="s">
        <v>98</v>
      </c>
      <c r="H169" s="41">
        <v>1080427434</v>
      </c>
      <c r="I169" s="7"/>
    </row>
    <row r="170" spans="2:18" x14ac:dyDescent="0.3">
      <c r="B170" s="11">
        <v>1</v>
      </c>
      <c r="C170" s="11">
        <v>2</v>
      </c>
      <c r="D170" s="11">
        <v>2</v>
      </c>
      <c r="E170" s="11">
        <v>3</v>
      </c>
      <c r="F170" s="17">
        <v>18</v>
      </c>
      <c r="G170" s="26" t="s">
        <v>46</v>
      </c>
      <c r="H170" s="41">
        <v>694812500</v>
      </c>
      <c r="I170" s="7"/>
    </row>
    <row r="171" spans="2:18" x14ac:dyDescent="0.3">
      <c r="B171" s="11">
        <v>1</v>
      </c>
      <c r="C171" s="11">
        <v>2</v>
      </c>
      <c r="D171" s="11">
        <v>2</v>
      </c>
      <c r="E171" s="11">
        <v>3</v>
      </c>
      <c r="F171" s="20">
        <v>19</v>
      </c>
      <c r="G171" s="26" t="s">
        <v>38</v>
      </c>
      <c r="H171" s="41">
        <f>38829250+Q171</f>
        <v>39153250</v>
      </c>
      <c r="I171" s="7"/>
      <c r="K171" s="45">
        <v>1</v>
      </c>
      <c r="L171" s="21">
        <v>2</v>
      </c>
      <c r="M171" s="21">
        <v>2</v>
      </c>
      <c r="N171" s="21">
        <v>3</v>
      </c>
      <c r="O171" s="22">
        <v>20</v>
      </c>
      <c r="P171" s="23" t="s">
        <v>44</v>
      </c>
      <c r="Q171" s="6">
        <v>324000</v>
      </c>
      <c r="R171" s="6"/>
    </row>
    <row r="172" spans="2:18" s="19" customFormat="1" x14ac:dyDescent="0.3">
      <c r="B172" s="24"/>
      <c r="C172" s="24"/>
      <c r="D172" s="24"/>
      <c r="E172" s="24"/>
      <c r="F172" s="24"/>
      <c r="G172" s="24"/>
      <c r="H172" s="40"/>
      <c r="I172" s="25"/>
      <c r="K172" s="44"/>
    </row>
    <row r="173" spans="2:18" s="19" customFormat="1" x14ac:dyDescent="0.3">
      <c r="B173" s="18">
        <v>1</v>
      </c>
      <c r="C173" s="18">
        <v>2</v>
      </c>
      <c r="D173" s="18">
        <v>2</v>
      </c>
      <c r="E173" s="18">
        <v>4</v>
      </c>
      <c r="F173" s="18"/>
      <c r="G173" s="18" t="s">
        <v>40</v>
      </c>
      <c r="H173" s="38">
        <f>SUM(H174:H177)</f>
        <v>155674589595</v>
      </c>
      <c r="I173" s="15"/>
      <c r="K173" s="44"/>
    </row>
    <row r="174" spans="2:18" x14ac:dyDescent="0.3">
      <c r="B174" s="16">
        <v>1</v>
      </c>
      <c r="C174" s="16">
        <v>2</v>
      </c>
      <c r="D174" s="16">
        <v>2</v>
      </c>
      <c r="E174" s="16">
        <v>4</v>
      </c>
      <c r="F174" s="20" t="s">
        <v>83</v>
      </c>
      <c r="G174" s="16" t="s">
        <v>99</v>
      </c>
      <c r="H174" s="41">
        <v>138065651740</v>
      </c>
      <c r="I174" s="7"/>
    </row>
    <row r="175" spans="2:18" x14ac:dyDescent="0.3">
      <c r="B175" s="11">
        <v>1</v>
      </c>
      <c r="C175" s="11">
        <v>2</v>
      </c>
      <c r="D175" s="11">
        <v>2</v>
      </c>
      <c r="E175" s="11">
        <v>4</v>
      </c>
      <c r="F175" s="17" t="s">
        <v>84</v>
      </c>
      <c r="G175" s="26" t="s">
        <v>41</v>
      </c>
      <c r="H175" s="41">
        <v>7972371475</v>
      </c>
      <c r="I175" s="7"/>
    </row>
    <row r="176" spans="2:18" x14ac:dyDescent="0.3">
      <c r="B176" s="16">
        <v>1</v>
      </c>
      <c r="C176" s="16">
        <v>2</v>
      </c>
      <c r="D176" s="16">
        <v>2</v>
      </c>
      <c r="E176" s="16">
        <v>4</v>
      </c>
      <c r="F176" s="20" t="s">
        <v>85</v>
      </c>
      <c r="G176" s="26" t="s">
        <v>42</v>
      </c>
      <c r="H176" s="41">
        <v>4507375467</v>
      </c>
      <c r="I176" s="7"/>
    </row>
    <row r="177" spans="2:11" x14ac:dyDescent="0.3">
      <c r="B177" s="11">
        <v>1</v>
      </c>
      <c r="C177" s="11">
        <v>2</v>
      </c>
      <c r="D177" s="11">
        <v>2</v>
      </c>
      <c r="E177" s="11">
        <v>4</v>
      </c>
      <c r="F177" s="17" t="s">
        <v>86</v>
      </c>
      <c r="G177" s="26" t="s">
        <v>43</v>
      </c>
      <c r="H177" s="41">
        <v>5129190913</v>
      </c>
      <c r="I177" s="7"/>
    </row>
    <row r="178" spans="2:11" s="19" customFormat="1" x14ac:dyDescent="0.3">
      <c r="B178" s="24"/>
      <c r="C178" s="24"/>
      <c r="D178" s="24"/>
      <c r="E178" s="24"/>
      <c r="F178" s="24"/>
      <c r="G178" s="24"/>
      <c r="H178" s="40"/>
      <c r="I178" s="25"/>
      <c r="K178" s="44"/>
    </row>
    <row r="179" spans="2:11" s="19" customFormat="1" x14ac:dyDescent="0.3">
      <c r="B179" s="18">
        <v>1</v>
      </c>
      <c r="C179" s="18">
        <v>2</v>
      </c>
      <c r="D179" s="18">
        <v>2</v>
      </c>
      <c r="E179" s="18">
        <v>5</v>
      </c>
      <c r="F179" s="18"/>
      <c r="G179" s="18" t="s">
        <v>67</v>
      </c>
      <c r="H179" s="38">
        <f>SUM(H180:H181)</f>
        <v>30225634605</v>
      </c>
      <c r="I179" s="15"/>
      <c r="K179" s="44"/>
    </row>
    <row r="180" spans="2:11" x14ac:dyDescent="0.3">
      <c r="B180" s="16">
        <v>1</v>
      </c>
      <c r="C180" s="16">
        <v>2</v>
      </c>
      <c r="D180" s="16">
        <v>2</v>
      </c>
      <c r="E180" s="16">
        <v>5</v>
      </c>
      <c r="F180" s="20" t="s">
        <v>83</v>
      </c>
      <c r="G180" s="16" t="s">
        <v>58</v>
      </c>
      <c r="H180" s="39">
        <v>29418748705</v>
      </c>
      <c r="I180" s="12"/>
    </row>
    <row r="181" spans="2:11" x14ac:dyDescent="0.3">
      <c r="B181" s="16">
        <v>1</v>
      </c>
      <c r="C181" s="16">
        <v>2</v>
      </c>
      <c r="D181" s="16">
        <v>2</v>
      </c>
      <c r="E181" s="16">
        <v>5</v>
      </c>
      <c r="F181" s="20" t="s">
        <v>84</v>
      </c>
      <c r="G181" s="16" t="s">
        <v>59</v>
      </c>
      <c r="H181" s="39">
        <v>806885900</v>
      </c>
      <c r="I181" s="12"/>
    </row>
    <row r="182" spans="2:11" s="19" customFormat="1" x14ac:dyDescent="0.3">
      <c r="B182" s="24"/>
      <c r="C182" s="24"/>
      <c r="D182" s="24"/>
      <c r="E182" s="24"/>
      <c r="F182" s="24"/>
      <c r="G182" s="24"/>
      <c r="H182" s="40"/>
      <c r="I182" s="25"/>
      <c r="K182" s="44"/>
    </row>
    <row r="183" spans="2:11" s="19" customFormat="1" x14ac:dyDescent="0.3">
      <c r="B183" s="18">
        <v>1</v>
      </c>
      <c r="C183" s="18">
        <v>2</v>
      </c>
      <c r="D183" s="18">
        <v>2</v>
      </c>
      <c r="E183" s="18">
        <v>6</v>
      </c>
      <c r="F183" s="18"/>
      <c r="G183" s="18" t="s">
        <v>74</v>
      </c>
      <c r="H183" s="38">
        <f>SUM(H184)</f>
        <v>22157411121</v>
      </c>
      <c r="I183" s="15"/>
      <c r="K183" s="44"/>
    </row>
    <row r="184" spans="2:11" x14ac:dyDescent="0.3">
      <c r="B184" s="16">
        <v>1</v>
      </c>
      <c r="C184" s="16">
        <v>2</v>
      </c>
      <c r="D184" s="16">
        <v>2</v>
      </c>
      <c r="E184" s="16">
        <v>6</v>
      </c>
      <c r="F184" s="20" t="s">
        <v>83</v>
      </c>
      <c r="G184" s="16" t="s">
        <v>74</v>
      </c>
      <c r="H184" s="39">
        <v>22157411121</v>
      </c>
      <c r="I184" s="12"/>
    </row>
    <row r="185" spans="2:11" x14ac:dyDescent="0.3">
      <c r="B185" s="16"/>
      <c r="C185" s="16"/>
      <c r="D185" s="16"/>
      <c r="E185" s="16"/>
      <c r="F185" s="16"/>
      <c r="G185" s="16"/>
      <c r="H185" s="39"/>
      <c r="I185" s="12"/>
    </row>
    <row r="186" spans="2:11" x14ac:dyDescent="0.3">
      <c r="B186" s="10">
        <v>1</v>
      </c>
      <c r="C186" s="10">
        <v>2</v>
      </c>
      <c r="D186" s="10">
        <v>3</v>
      </c>
      <c r="E186" s="10"/>
      <c r="F186" s="10"/>
      <c r="G186" s="10" t="s">
        <v>68</v>
      </c>
      <c r="H186" s="39"/>
      <c r="I186" s="12"/>
    </row>
    <row r="187" spans="2:11" s="19" customFormat="1" x14ac:dyDescent="0.3">
      <c r="B187" s="18">
        <v>1</v>
      </c>
      <c r="C187" s="18">
        <v>2</v>
      </c>
      <c r="D187" s="18">
        <v>3</v>
      </c>
      <c r="E187" s="18">
        <v>1</v>
      </c>
      <c r="F187" s="18"/>
      <c r="G187" s="18" t="s">
        <v>45</v>
      </c>
      <c r="H187" s="38">
        <f>SUM(H188:H193)</f>
        <v>19217971228</v>
      </c>
      <c r="I187" s="15"/>
      <c r="K187" s="44"/>
    </row>
    <row r="188" spans="2:11" x14ac:dyDescent="0.3">
      <c r="B188" s="16">
        <v>1</v>
      </c>
      <c r="C188" s="16">
        <v>2</v>
      </c>
      <c r="D188" s="16">
        <v>3</v>
      </c>
      <c r="E188" s="16">
        <v>1</v>
      </c>
      <c r="F188" s="20" t="s">
        <v>83</v>
      </c>
      <c r="G188" s="16" t="s">
        <v>73</v>
      </c>
      <c r="H188" s="39">
        <v>5676019000</v>
      </c>
      <c r="I188" s="12"/>
    </row>
    <row r="189" spans="2:11" x14ac:dyDescent="0.3">
      <c r="B189" s="16">
        <v>1</v>
      </c>
      <c r="C189" s="16">
        <v>2</v>
      </c>
      <c r="D189" s="16">
        <v>3</v>
      </c>
      <c r="E189" s="16">
        <v>1</v>
      </c>
      <c r="F189" s="20" t="s">
        <v>84</v>
      </c>
      <c r="G189" s="16" t="s">
        <v>69</v>
      </c>
      <c r="H189" s="41">
        <v>1853744570</v>
      </c>
      <c r="I189" s="12"/>
    </row>
    <row r="190" spans="2:11" x14ac:dyDescent="0.3">
      <c r="B190" s="16">
        <v>1</v>
      </c>
      <c r="C190" s="16">
        <v>2</v>
      </c>
      <c r="D190" s="16">
        <v>3</v>
      </c>
      <c r="E190" s="16">
        <v>1</v>
      </c>
      <c r="F190" s="20" t="s">
        <v>85</v>
      </c>
      <c r="G190" s="16" t="s">
        <v>70</v>
      </c>
      <c r="H190" s="41">
        <v>2831551978</v>
      </c>
      <c r="I190" s="12"/>
    </row>
    <row r="191" spans="2:11" x14ac:dyDescent="0.3">
      <c r="B191" s="16">
        <v>1</v>
      </c>
      <c r="C191" s="16">
        <v>2</v>
      </c>
      <c r="D191" s="16">
        <v>3</v>
      </c>
      <c r="E191" s="16">
        <v>1</v>
      </c>
      <c r="F191" s="20" t="s">
        <v>86</v>
      </c>
      <c r="G191" s="16" t="s">
        <v>71</v>
      </c>
      <c r="H191" s="41">
        <v>3809359386</v>
      </c>
      <c r="I191" s="12"/>
    </row>
    <row r="192" spans="2:11" x14ac:dyDescent="0.3">
      <c r="B192" s="16">
        <v>1</v>
      </c>
      <c r="C192" s="16">
        <v>2</v>
      </c>
      <c r="D192" s="16">
        <v>3</v>
      </c>
      <c r="E192" s="16">
        <v>1</v>
      </c>
      <c r="F192" s="20" t="s">
        <v>87</v>
      </c>
      <c r="G192" s="16" t="s">
        <v>72</v>
      </c>
      <c r="H192" s="41">
        <v>4787166794</v>
      </c>
      <c r="I192" s="12"/>
    </row>
    <row r="193" spans="2:11" x14ac:dyDescent="0.3">
      <c r="B193" s="11">
        <v>1</v>
      </c>
      <c r="C193" s="11">
        <v>2</v>
      </c>
      <c r="D193" s="11">
        <v>3</v>
      </c>
      <c r="E193" s="11">
        <v>1</v>
      </c>
      <c r="F193" s="20" t="s">
        <v>88</v>
      </c>
      <c r="G193" s="26" t="s">
        <v>100</v>
      </c>
      <c r="H193" s="39">
        <v>260129500</v>
      </c>
      <c r="I193" s="12"/>
    </row>
    <row r="194" spans="2:11" x14ac:dyDescent="0.3">
      <c r="B194" s="16"/>
      <c r="C194" s="16"/>
      <c r="D194" s="16"/>
      <c r="E194" s="16"/>
      <c r="F194" s="16"/>
      <c r="G194" s="16"/>
      <c r="H194" s="39"/>
      <c r="I194" s="12"/>
    </row>
    <row r="195" spans="2:11" x14ac:dyDescent="0.3">
      <c r="B195" s="18">
        <v>1</v>
      </c>
      <c r="C195" s="18">
        <v>2</v>
      </c>
      <c r="D195" s="18">
        <v>3</v>
      </c>
      <c r="E195" s="18">
        <v>2</v>
      </c>
      <c r="F195" s="18"/>
      <c r="G195" s="18" t="s">
        <v>101</v>
      </c>
      <c r="H195" s="38">
        <f>SUM(H196)</f>
        <v>2237284610</v>
      </c>
      <c r="I195" s="15"/>
    </row>
    <row r="196" spans="2:11" x14ac:dyDescent="0.3">
      <c r="B196" s="16">
        <v>1</v>
      </c>
      <c r="C196" s="16">
        <v>2</v>
      </c>
      <c r="D196" s="16">
        <v>3</v>
      </c>
      <c r="E196" s="16">
        <v>2</v>
      </c>
      <c r="F196" s="20" t="s">
        <v>83</v>
      </c>
      <c r="G196" s="16" t="s">
        <v>102</v>
      </c>
      <c r="H196" s="39">
        <v>2237284610</v>
      </c>
      <c r="I196" s="12"/>
    </row>
    <row r="197" spans="2:11" x14ac:dyDescent="0.3">
      <c r="B197" s="16"/>
      <c r="C197" s="16"/>
      <c r="D197" s="16"/>
      <c r="E197" s="16"/>
      <c r="F197" s="16"/>
      <c r="G197" s="16"/>
      <c r="H197" s="39"/>
      <c r="I197" s="12"/>
    </row>
    <row r="198" spans="2:11" x14ac:dyDescent="0.3">
      <c r="B198" s="10">
        <v>9</v>
      </c>
      <c r="C198" s="10">
        <v>1</v>
      </c>
      <c r="D198" s="10">
        <v>1</v>
      </c>
      <c r="E198" s="10"/>
      <c r="F198" s="10"/>
      <c r="G198" s="10" t="s">
        <v>75</v>
      </c>
      <c r="H198" s="39"/>
      <c r="I198" s="12"/>
    </row>
    <row r="199" spans="2:11" s="19" customFormat="1" x14ac:dyDescent="0.3">
      <c r="B199" s="18">
        <v>9</v>
      </c>
      <c r="C199" s="18">
        <v>1</v>
      </c>
      <c r="D199" s="18">
        <v>1</v>
      </c>
      <c r="E199" s="18">
        <v>1</v>
      </c>
      <c r="F199" s="18"/>
      <c r="G199" s="18" t="s">
        <v>63</v>
      </c>
      <c r="H199" s="38"/>
      <c r="I199" s="15">
        <f>SUM(I200:I205)</f>
        <v>674581215680</v>
      </c>
      <c r="K199" s="44"/>
    </row>
    <row r="200" spans="2:11" x14ac:dyDescent="0.3">
      <c r="B200" s="16">
        <v>9</v>
      </c>
      <c r="C200" s="16">
        <v>1</v>
      </c>
      <c r="D200" s="16">
        <v>1</v>
      </c>
      <c r="E200" s="16">
        <v>1</v>
      </c>
      <c r="F200" s="20" t="s">
        <v>83</v>
      </c>
      <c r="G200" s="16" t="s">
        <v>64</v>
      </c>
      <c r="H200" s="39"/>
      <c r="I200" s="12">
        <v>124659681935</v>
      </c>
    </row>
    <row r="201" spans="2:11" x14ac:dyDescent="0.3">
      <c r="B201" s="16">
        <v>9</v>
      </c>
      <c r="C201" s="16">
        <v>1</v>
      </c>
      <c r="D201" s="16">
        <v>1</v>
      </c>
      <c r="E201" s="16">
        <v>1</v>
      </c>
      <c r="F201" s="20" t="s">
        <v>84</v>
      </c>
      <c r="G201" s="16" t="s">
        <v>65</v>
      </c>
      <c r="H201" s="39"/>
      <c r="I201" s="12">
        <v>422042538821</v>
      </c>
    </row>
    <row r="202" spans="2:11" x14ac:dyDescent="0.3">
      <c r="B202" s="16">
        <v>9</v>
      </c>
      <c r="C202" s="16">
        <v>1</v>
      </c>
      <c r="D202" s="16">
        <v>1</v>
      </c>
      <c r="E202" s="16">
        <v>1</v>
      </c>
      <c r="F202" s="20" t="s">
        <v>85</v>
      </c>
      <c r="G202" s="16" t="s">
        <v>106</v>
      </c>
      <c r="H202" s="39"/>
      <c r="I202" s="12">
        <v>122680886521</v>
      </c>
    </row>
    <row r="203" spans="2:11" x14ac:dyDescent="0.3">
      <c r="B203" s="16">
        <v>9</v>
      </c>
      <c r="C203" s="16">
        <v>1</v>
      </c>
      <c r="D203" s="16">
        <v>1</v>
      </c>
      <c r="E203" s="16">
        <v>1</v>
      </c>
      <c r="F203" s="20" t="s">
        <v>86</v>
      </c>
      <c r="G203" s="16" t="s">
        <v>107</v>
      </c>
      <c r="H203" s="39"/>
      <c r="I203" s="12">
        <v>1702665775</v>
      </c>
    </row>
    <row r="204" spans="2:11" x14ac:dyDescent="0.3">
      <c r="B204" s="16">
        <v>9</v>
      </c>
      <c r="C204" s="16">
        <v>1</v>
      </c>
      <c r="D204" s="16">
        <v>1</v>
      </c>
      <c r="E204" s="16">
        <v>1</v>
      </c>
      <c r="F204" s="20" t="s">
        <v>87</v>
      </c>
      <c r="G204" s="16" t="s">
        <v>108</v>
      </c>
      <c r="H204" s="39"/>
      <c r="I204" s="12">
        <v>3250358303</v>
      </c>
    </row>
    <row r="205" spans="2:11" x14ac:dyDescent="0.3">
      <c r="B205" s="16">
        <v>9</v>
      </c>
      <c r="C205" s="16">
        <v>1</v>
      </c>
      <c r="D205" s="16">
        <v>1</v>
      </c>
      <c r="E205" s="16">
        <v>1</v>
      </c>
      <c r="F205" s="20" t="s">
        <v>88</v>
      </c>
      <c r="G205" s="16" t="s">
        <v>109</v>
      </c>
      <c r="H205" s="39"/>
      <c r="I205" s="12">
        <v>245084325</v>
      </c>
      <c r="K205" s="43">
        <f>SUM(I200:I205)</f>
        <v>674581215680</v>
      </c>
    </row>
    <row r="206" spans="2:11" x14ac:dyDescent="0.3">
      <c r="B206" s="11"/>
      <c r="C206" s="11"/>
      <c r="D206" s="11"/>
      <c r="E206" s="11"/>
      <c r="F206" s="17"/>
      <c r="G206" s="26"/>
      <c r="H206" s="39"/>
      <c r="I206" s="12"/>
    </row>
    <row r="207" spans="2:11" s="19" customFormat="1" x14ac:dyDescent="0.3">
      <c r="B207" s="18">
        <v>9</v>
      </c>
      <c r="C207" s="18">
        <v>1</v>
      </c>
      <c r="D207" s="18">
        <v>1</v>
      </c>
      <c r="E207" s="18">
        <v>2</v>
      </c>
      <c r="F207" s="18"/>
      <c r="G207" s="18" t="s">
        <v>110</v>
      </c>
      <c r="H207" s="38"/>
      <c r="I207" s="15">
        <f>SUM(I208:I209)</f>
        <v>3886435098</v>
      </c>
      <c r="K207" s="44"/>
    </row>
    <row r="208" spans="2:11" x14ac:dyDescent="0.3">
      <c r="B208" s="16">
        <v>9</v>
      </c>
      <c r="C208" s="16">
        <v>1</v>
      </c>
      <c r="D208" s="16">
        <v>1</v>
      </c>
      <c r="E208" s="16">
        <v>2</v>
      </c>
      <c r="F208" s="20" t="s">
        <v>83</v>
      </c>
      <c r="G208" s="16" t="s">
        <v>66</v>
      </c>
      <c r="H208" s="39"/>
      <c r="I208" s="12">
        <v>1732310522</v>
      </c>
    </row>
    <row r="209" spans="2:11" x14ac:dyDescent="0.3">
      <c r="B209" s="11">
        <v>9</v>
      </c>
      <c r="C209" s="11">
        <v>1</v>
      </c>
      <c r="D209" s="11">
        <v>1</v>
      </c>
      <c r="E209" s="11">
        <v>2</v>
      </c>
      <c r="F209" s="17" t="s">
        <v>84</v>
      </c>
      <c r="G209" s="26" t="s">
        <v>111</v>
      </c>
      <c r="H209" s="39"/>
      <c r="I209" s="12">
        <v>2154124576</v>
      </c>
      <c r="K209" s="43">
        <f>SUM(I208:I209)</f>
        <v>3886435098</v>
      </c>
    </row>
    <row r="215" spans="2:11" x14ac:dyDescent="0.3">
      <c r="B215" s="27"/>
      <c r="C215" s="27"/>
      <c r="D215" s="27"/>
      <c r="E215" s="27"/>
      <c r="F215" s="27"/>
    </row>
    <row r="216" spans="2:11" x14ac:dyDescent="0.3">
      <c r="B216" s="27"/>
      <c r="C216" s="27"/>
      <c r="D216" s="27"/>
      <c r="E216" s="27"/>
      <c r="F216" s="27"/>
    </row>
    <row r="217" spans="2:11" x14ac:dyDescent="0.3">
      <c r="B217" s="27"/>
      <c r="C217" s="27"/>
      <c r="D217" s="27"/>
      <c r="E217" s="27"/>
      <c r="F217" s="28"/>
    </row>
    <row r="218" spans="2:11" x14ac:dyDescent="0.3">
      <c r="B218" s="27"/>
      <c r="C218" s="27"/>
      <c r="D218" s="27"/>
      <c r="E218" s="27"/>
      <c r="F218" s="28"/>
    </row>
    <row r="219" spans="2:11" x14ac:dyDescent="0.3">
      <c r="B219" s="28"/>
      <c r="C219" s="28"/>
      <c r="D219" s="28"/>
      <c r="E219" s="28"/>
      <c r="F219" s="29"/>
    </row>
    <row r="220" spans="2:11" x14ac:dyDescent="0.3">
      <c r="B220" s="28"/>
      <c r="C220" s="28"/>
      <c r="D220" s="28"/>
      <c r="E220" s="28"/>
      <c r="F220" s="29"/>
    </row>
  </sheetData>
  <mergeCells count="3">
    <mergeCell ref="H4:I4"/>
    <mergeCell ref="B1:I1"/>
    <mergeCell ref="B2:I2"/>
  </mergeCells>
  <pageMargins left="0.70866141732283472" right="0.15748031496062992" top="0.41" bottom="0.45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3"/>
  <sheetViews>
    <sheetView topLeftCell="A139" zoomScaleSheetLayoutView="90" workbookViewId="0">
      <selection activeCell="J157" sqref="J157"/>
    </sheetView>
  </sheetViews>
  <sheetFormatPr defaultRowHeight="15" x14ac:dyDescent="0.3"/>
  <cols>
    <col min="1" max="1" width="2.7109375" style="51" customWidth="1"/>
    <col min="2" max="2" width="2.85546875" style="51" customWidth="1"/>
    <col min="3" max="4" width="3.28515625" style="51" customWidth="1"/>
    <col min="5" max="5" width="6" style="51" customWidth="1"/>
    <col min="6" max="6" width="66.140625" style="53" customWidth="1"/>
    <col min="7" max="7" width="18.5703125" style="68" customWidth="1"/>
    <col min="8" max="8" width="18.5703125" style="50" customWidth="1"/>
    <col min="9" max="9" width="9.140625" style="50"/>
    <col min="10" max="10" width="16.140625" style="50" bestFit="1" customWidth="1"/>
    <col min="11" max="16384" width="9.140625" style="50"/>
  </cols>
  <sheetData>
    <row r="1" spans="1:10" s="47" customFormat="1" x14ac:dyDescent="0.25">
      <c r="A1" s="75" t="s">
        <v>31</v>
      </c>
      <c r="B1" s="75"/>
      <c r="C1" s="75"/>
      <c r="D1" s="75"/>
      <c r="E1" s="75"/>
      <c r="F1" s="75"/>
      <c r="G1" s="63"/>
      <c r="H1" s="46"/>
      <c r="I1" s="46"/>
    </row>
    <row r="2" spans="1:10" s="47" customFormat="1" x14ac:dyDescent="0.25">
      <c r="A2" s="75" t="s">
        <v>252</v>
      </c>
      <c r="B2" s="75"/>
      <c r="C2" s="75"/>
      <c r="D2" s="75"/>
      <c r="E2" s="75"/>
      <c r="F2" s="75"/>
      <c r="G2" s="63"/>
      <c r="H2" s="46"/>
      <c r="I2" s="46"/>
    </row>
    <row r="3" spans="1:10" s="47" customFormat="1" ht="14.25" x14ac:dyDescent="0.2">
      <c r="F3" s="48"/>
      <c r="G3" s="64"/>
      <c r="H3" s="49"/>
    </row>
    <row r="4" spans="1:10" x14ac:dyDescent="0.3">
      <c r="A4" s="76" t="s">
        <v>253</v>
      </c>
      <c r="B4" s="76"/>
      <c r="C4" s="76"/>
      <c r="D4" s="76"/>
      <c r="E4" s="76"/>
      <c r="F4" s="54" t="s">
        <v>254</v>
      </c>
      <c r="G4" s="73" t="s">
        <v>103</v>
      </c>
      <c r="H4" s="73"/>
    </row>
    <row r="5" spans="1:10" x14ac:dyDescent="0.3">
      <c r="A5" s="76">
        <v>1</v>
      </c>
      <c r="B5" s="76"/>
      <c r="C5" s="76"/>
      <c r="D5" s="76"/>
      <c r="E5" s="76"/>
      <c r="F5" s="54">
        <v>2</v>
      </c>
      <c r="G5" s="65" t="s">
        <v>104</v>
      </c>
      <c r="H5" s="31" t="s">
        <v>105</v>
      </c>
    </row>
    <row r="6" spans="1:10" x14ac:dyDescent="0.3">
      <c r="A6" s="56"/>
      <c r="B6" s="56"/>
      <c r="C6" s="56"/>
      <c r="D6" s="56"/>
      <c r="E6" s="56"/>
      <c r="F6" s="57"/>
      <c r="G6" s="66"/>
      <c r="H6" s="55"/>
    </row>
    <row r="7" spans="1:10" x14ac:dyDescent="0.3">
      <c r="A7" s="58">
        <v>2</v>
      </c>
      <c r="B7" s="56"/>
      <c r="C7" s="56"/>
      <c r="D7" s="56"/>
      <c r="E7" s="56"/>
      <c r="F7" s="59" t="s">
        <v>252</v>
      </c>
      <c r="G7" s="66"/>
      <c r="H7" s="55"/>
    </row>
    <row r="8" spans="1:10" x14ac:dyDescent="0.3">
      <c r="A8" s="56"/>
      <c r="B8" s="56"/>
      <c r="C8" s="56"/>
      <c r="D8" s="56"/>
      <c r="E8" s="56"/>
      <c r="F8" s="57"/>
      <c r="G8" s="66"/>
      <c r="H8" s="66"/>
    </row>
    <row r="9" spans="1:10" x14ac:dyDescent="0.3">
      <c r="A9" s="58">
        <v>2</v>
      </c>
      <c r="B9" s="58">
        <v>1</v>
      </c>
      <c r="C9" s="56"/>
      <c r="D9" s="56"/>
      <c r="E9" s="56"/>
      <c r="F9" s="59" t="s">
        <v>255</v>
      </c>
      <c r="G9" s="66"/>
      <c r="H9" s="66"/>
    </row>
    <row r="10" spans="1:10" x14ac:dyDescent="0.3">
      <c r="A10" s="56"/>
      <c r="B10" s="56"/>
      <c r="C10" s="56"/>
      <c r="D10" s="56"/>
      <c r="E10" s="56"/>
      <c r="F10" s="57"/>
      <c r="G10" s="66"/>
      <c r="H10" s="66"/>
    </row>
    <row r="11" spans="1:10" x14ac:dyDescent="0.3">
      <c r="A11" s="58">
        <v>2</v>
      </c>
      <c r="B11" s="58">
        <v>1</v>
      </c>
      <c r="C11" s="58">
        <v>1</v>
      </c>
      <c r="D11" s="56"/>
      <c r="E11" s="56"/>
      <c r="F11" s="59" t="s">
        <v>256</v>
      </c>
      <c r="G11" s="66"/>
      <c r="H11" s="66"/>
    </row>
    <row r="12" spans="1:10" s="52" customFormat="1" x14ac:dyDescent="0.3">
      <c r="A12" s="58">
        <v>2</v>
      </c>
      <c r="B12" s="58">
        <v>1</v>
      </c>
      <c r="C12" s="58">
        <v>1</v>
      </c>
      <c r="D12" s="58">
        <v>1</v>
      </c>
      <c r="E12" s="58"/>
      <c r="F12" s="59" t="s">
        <v>257</v>
      </c>
      <c r="G12" s="67"/>
      <c r="H12" s="67">
        <f>SUM(H13:H15)</f>
        <v>123172868</v>
      </c>
      <c r="J12" s="69">
        <f>G12+G53+G73+G103+G108+G126+G143</f>
        <v>0</v>
      </c>
    </row>
    <row r="13" spans="1:10" x14ac:dyDescent="0.3">
      <c r="A13" s="56">
        <v>2</v>
      </c>
      <c r="B13" s="56">
        <v>1</v>
      </c>
      <c r="C13" s="56">
        <v>1</v>
      </c>
      <c r="D13" s="56">
        <v>1</v>
      </c>
      <c r="E13" s="60" t="s">
        <v>83</v>
      </c>
      <c r="F13" s="57" t="s">
        <v>258</v>
      </c>
      <c r="G13" s="66"/>
      <c r="H13" s="66">
        <v>61586434</v>
      </c>
      <c r="J13" s="68">
        <v>21301010380</v>
      </c>
    </row>
    <row r="14" spans="1:10" x14ac:dyDescent="0.3">
      <c r="A14" s="56">
        <v>2</v>
      </c>
      <c r="B14" s="56">
        <v>1</v>
      </c>
      <c r="C14" s="56">
        <v>1</v>
      </c>
      <c r="D14" s="56">
        <v>1</v>
      </c>
      <c r="E14" s="60" t="s">
        <v>84</v>
      </c>
      <c r="F14" s="57" t="s">
        <v>259</v>
      </c>
      <c r="G14" s="66"/>
      <c r="H14" s="66">
        <v>61586434</v>
      </c>
      <c r="J14" s="68">
        <v>1579792000</v>
      </c>
    </row>
    <row r="15" spans="1:10" x14ac:dyDescent="0.3">
      <c r="A15" s="56">
        <v>2</v>
      </c>
      <c r="B15" s="56">
        <v>1</v>
      </c>
      <c r="C15" s="56">
        <v>1</v>
      </c>
      <c r="D15" s="56">
        <v>1</v>
      </c>
      <c r="E15" s="60" t="s">
        <v>85</v>
      </c>
      <c r="F15" s="57" t="s">
        <v>203</v>
      </c>
      <c r="G15" s="66"/>
      <c r="H15" s="66"/>
      <c r="J15" s="68">
        <f>SUM(J12:J14)</f>
        <v>22880802380</v>
      </c>
    </row>
    <row r="16" spans="1:10" x14ac:dyDescent="0.3">
      <c r="A16" s="56"/>
      <c r="B16" s="56"/>
      <c r="C16" s="56"/>
      <c r="D16" s="56"/>
      <c r="E16" s="56"/>
      <c r="F16" s="57"/>
      <c r="G16" s="66"/>
      <c r="H16" s="66"/>
    </row>
    <row r="17" spans="1:10" s="52" customFormat="1" x14ac:dyDescent="0.3">
      <c r="A17" s="58">
        <v>2</v>
      </c>
      <c r="B17" s="58">
        <v>1</v>
      </c>
      <c r="C17" s="58">
        <v>1</v>
      </c>
      <c r="D17" s="58">
        <v>2</v>
      </c>
      <c r="E17" s="58"/>
      <c r="F17" s="59" t="s">
        <v>260</v>
      </c>
      <c r="G17" s="67"/>
      <c r="H17" s="67">
        <f>SUM(H18:H27)</f>
        <v>2098883472</v>
      </c>
    </row>
    <row r="18" spans="1:10" x14ac:dyDescent="0.3">
      <c r="A18" s="56">
        <v>2</v>
      </c>
      <c r="B18" s="56">
        <v>1</v>
      </c>
      <c r="C18" s="56">
        <v>1</v>
      </c>
      <c r="D18" s="56">
        <v>2</v>
      </c>
      <c r="E18" s="60" t="s">
        <v>83</v>
      </c>
      <c r="F18" s="57" t="s">
        <v>261</v>
      </c>
      <c r="G18" s="66"/>
      <c r="H18" s="66">
        <v>61386434</v>
      </c>
    </row>
    <row r="19" spans="1:10" x14ac:dyDescent="0.3">
      <c r="A19" s="56">
        <v>2</v>
      </c>
      <c r="B19" s="56">
        <v>1</v>
      </c>
      <c r="C19" s="56">
        <v>1</v>
      </c>
      <c r="D19" s="56">
        <v>2</v>
      </c>
      <c r="E19" s="60" t="s">
        <v>84</v>
      </c>
      <c r="F19" s="57" t="s">
        <v>262</v>
      </c>
      <c r="G19" s="66"/>
      <c r="H19" s="66">
        <v>62386434</v>
      </c>
    </row>
    <row r="20" spans="1:10" x14ac:dyDescent="0.3">
      <c r="A20" s="56">
        <v>2</v>
      </c>
      <c r="B20" s="56">
        <v>1</v>
      </c>
      <c r="C20" s="56">
        <v>1</v>
      </c>
      <c r="D20" s="56">
        <v>2</v>
      </c>
      <c r="E20" s="60" t="s">
        <v>85</v>
      </c>
      <c r="F20" s="57" t="s">
        <v>263</v>
      </c>
      <c r="G20" s="66"/>
      <c r="H20" s="66">
        <v>63386434</v>
      </c>
    </row>
    <row r="21" spans="1:10" x14ac:dyDescent="0.3">
      <c r="A21" s="56">
        <v>2</v>
      </c>
      <c r="B21" s="56">
        <v>1</v>
      </c>
      <c r="C21" s="56">
        <v>1</v>
      </c>
      <c r="D21" s="56">
        <v>2</v>
      </c>
      <c r="E21" s="60" t="s">
        <v>86</v>
      </c>
      <c r="F21" s="57" t="s">
        <v>264</v>
      </c>
      <c r="G21" s="66"/>
      <c r="H21" s="66">
        <v>64386434</v>
      </c>
    </row>
    <row r="22" spans="1:10" x14ac:dyDescent="0.3">
      <c r="A22" s="56">
        <v>2</v>
      </c>
      <c r="B22" s="56">
        <v>1</v>
      </c>
      <c r="C22" s="56">
        <v>1</v>
      </c>
      <c r="D22" s="56">
        <v>2</v>
      </c>
      <c r="E22" s="60" t="s">
        <v>87</v>
      </c>
      <c r="F22" s="57" t="s">
        <v>265</v>
      </c>
      <c r="G22" s="66"/>
      <c r="H22" s="66">
        <v>65386434</v>
      </c>
    </row>
    <row r="23" spans="1:10" x14ac:dyDescent="0.3">
      <c r="A23" s="56">
        <v>2</v>
      </c>
      <c r="B23" s="56">
        <v>1</v>
      </c>
      <c r="C23" s="56">
        <v>1</v>
      </c>
      <c r="D23" s="56">
        <v>2</v>
      </c>
      <c r="E23" s="60" t="s">
        <v>88</v>
      </c>
      <c r="F23" s="57" t="s">
        <v>266</v>
      </c>
      <c r="G23" s="66"/>
      <c r="H23" s="66">
        <v>66386434</v>
      </c>
    </row>
    <row r="24" spans="1:10" x14ac:dyDescent="0.3">
      <c r="A24" s="56">
        <v>2</v>
      </c>
      <c r="B24" s="56">
        <v>1</v>
      </c>
      <c r="C24" s="56">
        <v>1</v>
      </c>
      <c r="D24" s="56">
        <v>2</v>
      </c>
      <c r="E24" s="60" t="s">
        <v>89</v>
      </c>
      <c r="F24" s="57" t="s">
        <v>267</v>
      </c>
      <c r="G24" s="66"/>
      <c r="H24" s="66">
        <v>67386434</v>
      </c>
      <c r="J24" s="50">
        <f>500*8500</f>
        <v>4250000</v>
      </c>
    </row>
    <row r="25" spans="1:10" x14ac:dyDescent="0.3">
      <c r="A25" s="56">
        <v>2</v>
      </c>
      <c r="B25" s="56">
        <v>1</v>
      </c>
      <c r="C25" s="56">
        <v>1</v>
      </c>
      <c r="D25" s="56">
        <v>2</v>
      </c>
      <c r="E25" s="60" t="s">
        <v>90</v>
      </c>
      <c r="F25" s="57" t="s">
        <v>268</v>
      </c>
      <c r="G25" s="66"/>
      <c r="H25" s="66">
        <v>68386434</v>
      </c>
    </row>
    <row r="26" spans="1:10" x14ac:dyDescent="0.3">
      <c r="A26" s="56">
        <v>2</v>
      </c>
      <c r="B26" s="56">
        <v>1</v>
      </c>
      <c r="C26" s="56">
        <v>1</v>
      </c>
      <c r="D26" s="56">
        <v>2</v>
      </c>
      <c r="E26" s="60" t="s">
        <v>91</v>
      </c>
      <c r="F26" s="57" t="s">
        <v>269</v>
      </c>
      <c r="G26" s="66"/>
      <c r="H26" s="66">
        <v>1579792000</v>
      </c>
    </row>
    <row r="27" spans="1:10" x14ac:dyDescent="0.3">
      <c r="A27" s="56">
        <v>2</v>
      </c>
      <c r="B27" s="56">
        <v>1</v>
      </c>
      <c r="C27" s="56">
        <v>1</v>
      </c>
      <c r="D27" s="56">
        <v>2</v>
      </c>
      <c r="E27" s="60">
        <v>10</v>
      </c>
      <c r="F27" s="57" t="s">
        <v>203</v>
      </c>
      <c r="G27" s="66"/>
      <c r="H27" s="66"/>
    </row>
    <row r="28" spans="1:10" x14ac:dyDescent="0.3">
      <c r="A28" s="56"/>
      <c r="B28" s="56"/>
      <c r="C28" s="56"/>
      <c r="D28" s="56"/>
      <c r="E28" s="56"/>
      <c r="F28" s="57"/>
      <c r="G28" s="66"/>
      <c r="H28" s="66"/>
    </row>
    <row r="29" spans="1:10" s="52" customFormat="1" x14ac:dyDescent="0.3">
      <c r="A29" s="58">
        <v>2</v>
      </c>
      <c r="B29" s="58">
        <v>1</v>
      </c>
      <c r="C29" s="58">
        <v>1</v>
      </c>
      <c r="D29" s="58">
        <v>3</v>
      </c>
      <c r="E29" s="58"/>
      <c r="F29" s="59" t="s">
        <v>270</v>
      </c>
      <c r="G29" s="67"/>
      <c r="H29" s="67"/>
    </row>
    <row r="30" spans="1:10" x14ac:dyDescent="0.3">
      <c r="A30" s="56">
        <v>2</v>
      </c>
      <c r="B30" s="56">
        <v>1</v>
      </c>
      <c r="C30" s="56">
        <v>1</v>
      </c>
      <c r="D30" s="56">
        <v>3</v>
      </c>
      <c r="E30" s="60" t="s">
        <v>83</v>
      </c>
      <c r="F30" s="57" t="s">
        <v>271</v>
      </c>
      <c r="G30" s="66"/>
      <c r="H30" s="66">
        <v>67386434</v>
      </c>
    </row>
    <row r="31" spans="1:10" x14ac:dyDescent="0.3">
      <c r="A31" s="56">
        <v>2</v>
      </c>
      <c r="B31" s="56">
        <v>1</v>
      </c>
      <c r="C31" s="56">
        <v>1</v>
      </c>
      <c r="D31" s="56">
        <v>3</v>
      </c>
      <c r="E31" s="60" t="s">
        <v>84</v>
      </c>
      <c r="F31" s="57" t="s">
        <v>272</v>
      </c>
      <c r="G31" s="66"/>
      <c r="H31" s="66">
        <v>68386434</v>
      </c>
    </row>
    <row r="32" spans="1:10" x14ac:dyDescent="0.3">
      <c r="A32" s="56">
        <v>2</v>
      </c>
      <c r="B32" s="56">
        <v>1</v>
      </c>
      <c r="C32" s="56">
        <v>1</v>
      </c>
      <c r="D32" s="56">
        <v>3</v>
      </c>
      <c r="E32" s="60" t="s">
        <v>85</v>
      </c>
      <c r="F32" s="57" t="s">
        <v>203</v>
      </c>
      <c r="G32" s="66"/>
      <c r="H32" s="66"/>
    </row>
    <row r="33" spans="1:8" x14ac:dyDescent="0.3">
      <c r="A33" s="56"/>
      <c r="B33" s="56"/>
      <c r="C33" s="56"/>
      <c r="D33" s="56"/>
      <c r="E33" s="56"/>
      <c r="F33" s="57"/>
      <c r="G33" s="66"/>
      <c r="H33" s="66"/>
    </row>
    <row r="34" spans="1:8" s="52" customFormat="1" x14ac:dyDescent="0.3">
      <c r="A34" s="58">
        <v>2</v>
      </c>
      <c r="B34" s="58">
        <v>1</v>
      </c>
      <c r="C34" s="58">
        <v>1</v>
      </c>
      <c r="D34" s="58">
        <v>4</v>
      </c>
      <c r="E34" s="58"/>
      <c r="F34" s="59" t="s">
        <v>273</v>
      </c>
      <c r="G34" s="67"/>
      <c r="H34" s="67"/>
    </row>
    <row r="35" spans="1:8" x14ac:dyDescent="0.3">
      <c r="A35" s="56">
        <v>2</v>
      </c>
      <c r="B35" s="56">
        <v>1</v>
      </c>
      <c r="C35" s="56">
        <v>1</v>
      </c>
      <c r="D35" s="56">
        <v>4</v>
      </c>
      <c r="E35" s="60" t="s">
        <v>83</v>
      </c>
      <c r="F35" s="57" t="s">
        <v>274</v>
      </c>
      <c r="G35" s="66"/>
      <c r="H35" s="66">
        <v>67386434</v>
      </c>
    </row>
    <row r="36" spans="1:8" x14ac:dyDescent="0.3">
      <c r="A36" s="56">
        <v>2</v>
      </c>
      <c r="B36" s="56">
        <v>1</v>
      </c>
      <c r="C36" s="56">
        <v>1</v>
      </c>
      <c r="D36" s="56">
        <v>4</v>
      </c>
      <c r="E36" s="60" t="s">
        <v>84</v>
      </c>
      <c r="F36" s="57" t="s">
        <v>275</v>
      </c>
      <c r="G36" s="66"/>
      <c r="H36" s="66">
        <v>68386434</v>
      </c>
    </row>
    <row r="37" spans="1:8" x14ac:dyDescent="0.3">
      <c r="A37" s="56">
        <v>2</v>
      </c>
      <c r="B37" s="56">
        <v>1</v>
      </c>
      <c r="C37" s="56">
        <v>1</v>
      </c>
      <c r="D37" s="56">
        <v>4</v>
      </c>
      <c r="E37" s="60" t="s">
        <v>85</v>
      </c>
      <c r="F37" s="57" t="s">
        <v>276</v>
      </c>
      <c r="G37" s="66"/>
      <c r="H37" s="66">
        <v>69386434</v>
      </c>
    </row>
    <row r="38" spans="1:8" x14ac:dyDescent="0.3">
      <c r="A38" s="56">
        <v>2</v>
      </c>
      <c r="B38" s="56">
        <v>1</v>
      </c>
      <c r="C38" s="56">
        <v>1</v>
      </c>
      <c r="D38" s="56">
        <v>4</v>
      </c>
      <c r="E38" s="60" t="s">
        <v>86</v>
      </c>
      <c r="F38" s="57" t="s">
        <v>277</v>
      </c>
      <c r="G38" s="66"/>
      <c r="H38" s="66">
        <v>70386434</v>
      </c>
    </row>
    <row r="39" spans="1:8" x14ac:dyDescent="0.3">
      <c r="A39" s="56">
        <v>2</v>
      </c>
      <c r="B39" s="56">
        <v>1</v>
      </c>
      <c r="C39" s="56">
        <v>1</v>
      </c>
      <c r="D39" s="56">
        <v>4</v>
      </c>
      <c r="E39" s="60" t="s">
        <v>87</v>
      </c>
      <c r="F39" s="57" t="s">
        <v>278</v>
      </c>
      <c r="G39" s="66"/>
      <c r="H39" s="66">
        <v>71386434</v>
      </c>
    </row>
    <row r="40" spans="1:8" x14ac:dyDescent="0.3">
      <c r="A40" s="56">
        <v>2</v>
      </c>
      <c r="B40" s="56">
        <v>1</v>
      </c>
      <c r="C40" s="56">
        <v>1</v>
      </c>
      <c r="D40" s="56">
        <v>4</v>
      </c>
      <c r="E40" s="60" t="s">
        <v>88</v>
      </c>
      <c r="F40" s="57" t="s">
        <v>279</v>
      </c>
      <c r="G40" s="66"/>
      <c r="H40" s="66">
        <v>72386434</v>
      </c>
    </row>
    <row r="41" spans="1:8" x14ac:dyDescent="0.3">
      <c r="A41" s="56">
        <v>2</v>
      </c>
      <c r="B41" s="56">
        <v>1</v>
      </c>
      <c r="C41" s="56">
        <v>1</v>
      </c>
      <c r="D41" s="56">
        <v>4</v>
      </c>
      <c r="E41" s="60" t="s">
        <v>89</v>
      </c>
      <c r="F41" s="57" t="s">
        <v>280</v>
      </c>
      <c r="G41" s="66"/>
      <c r="H41" s="66">
        <v>73386434</v>
      </c>
    </row>
    <row r="42" spans="1:8" x14ac:dyDescent="0.3">
      <c r="A42" s="56">
        <v>2</v>
      </c>
      <c r="B42" s="56">
        <v>1</v>
      </c>
      <c r="C42" s="56">
        <v>1</v>
      </c>
      <c r="D42" s="56">
        <v>4</v>
      </c>
      <c r="E42" s="60" t="s">
        <v>90</v>
      </c>
      <c r="F42" s="57" t="s">
        <v>281</v>
      </c>
      <c r="G42" s="66"/>
      <c r="H42" s="66">
        <v>74386434</v>
      </c>
    </row>
    <row r="43" spans="1:8" x14ac:dyDescent="0.3">
      <c r="A43" s="56">
        <v>2</v>
      </c>
      <c r="B43" s="56">
        <v>1</v>
      </c>
      <c r="C43" s="56">
        <v>1</v>
      </c>
      <c r="D43" s="56">
        <v>4</v>
      </c>
      <c r="E43" s="60" t="s">
        <v>91</v>
      </c>
      <c r="F43" s="57" t="s">
        <v>282</v>
      </c>
      <c r="G43" s="66"/>
      <c r="H43" s="66">
        <v>75386434</v>
      </c>
    </row>
    <row r="44" spans="1:8" x14ac:dyDescent="0.3">
      <c r="A44" s="56">
        <v>2</v>
      </c>
      <c r="B44" s="56">
        <v>1</v>
      </c>
      <c r="C44" s="56">
        <v>1</v>
      </c>
      <c r="D44" s="56">
        <v>4</v>
      </c>
      <c r="E44" s="60">
        <v>10</v>
      </c>
      <c r="F44" s="57" t="s">
        <v>203</v>
      </c>
      <c r="G44" s="66"/>
      <c r="H44" s="66"/>
    </row>
    <row r="45" spans="1:8" x14ac:dyDescent="0.3">
      <c r="A45" s="56"/>
      <c r="B45" s="56"/>
      <c r="C45" s="56"/>
      <c r="D45" s="56"/>
      <c r="E45" s="56"/>
      <c r="F45" s="57"/>
      <c r="G45" s="66"/>
      <c r="H45" s="66"/>
    </row>
    <row r="46" spans="1:8" s="52" customFormat="1" x14ac:dyDescent="0.3">
      <c r="A46" s="58">
        <v>2</v>
      </c>
      <c r="B46" s="58">
        <v>1</v>
      </c>
      <c r="C46" s="58">
        <v>1</v>
      </c>
      <c r="D46" s="58">
        <v>5</v>
      </c>
      <c r="E46" s="58"/>
      <c r="F46" s="59" t="s">
        <v>283</v>
      </c>
      <c r="G46" s="67"/>
      <c r="H46" s="67"/>
    </row>
    <row r="47" spans="1:8" x14ac:dyDescent="0.3">
      <c r="A47" s="56">
        <v>2</v>
      </c>
      <c r="B47" s="56">
        <v>1</v>
      </c>
      <c r="C47" s="56">
        <v>1</v>
      </c>
      <c r="D47" s="56">
        <v>5</v>
      </c>
      <c r="E47" s="60" t="s">
        <v>83</v>
      </c>
      <c r="F47" s="57" t="s">
        <v>284</v>
      </c>
      <c r="G47" s="66"/>
      <c r="H47" s="66">
        <v>74386434</v>
      </c>
    </row>
    <row r="48" spans="1:8" x14ac:dyDescent="0.3">
      <c r="A48" s="56">
        <v>2</v>
      </c>
      <c r="B48" s="56">
        <v>1</v>
      </c>
      <c r="C48" s="56">
        <v>1</v>
      </c>
      <c r="D48" s="56">
        <v>5</v>
      </c>
      <c r="E48" s="60" t="s">
        <v>84</v>
      </c>
      <c r="F48" s="57" t="s">
        <v>285</v>
      </c>
      <c r="G48" s="66"/>
      <c r="H48" s="66">
        <v>75386434</v>
      </c>
    </row>
    <row r="49" spans="1:8" x14ac:dyDescent="0.3">
      <c r="A49" s="56">
        <v>2</v>
      </c>
      <c r="B49" s="56">
        <v>1</v>
      </c>
      <c r="C49" s="56">
        <v>1</v>
      </c>
      <c r="D49" s="56">
        <v>5</v>
      </c>
      <c r="E49" s="60" t="s">
        <v>85</v>
      </c>
      <c r="F49" s="57" t="s">
        <v>286</v>
      </c>
      <c r="G49" s="66"/>
      <c r="H49" s="66">
        <v>76386434</v>
      </c>
    </row>
    <row r="50" spans="1:8" x14ac:dyDescent="0.3">
      <c r="A50" s="56">
        <v>2</v>
      </c>
      <c r="B50" s="56">
        <v>1</v>
      </c>
      <c r="C50" s="56">
        <v>1</v>
      </c>
      <c r="D50" s="56">
        <v>5</v>
      </c>
      <c r="E50" s="60" t="s">
        <v>86</v>
      </c>
      <c r="F50" s="57" t="s">
        <v>203</v>
      </c>
      <c r="G50" s="66"/>
      <c r="H50" s="66">
        <v>77386434</v>
      </c>
    </row>
    <row r="51" spans="1:8" x14ac:dyDescent="0.3">
      <c r="A51" s="56"/>
      <c r="B51" s="56"/>
      <c r="C51" s="56"/>
      <c r="D51" s="56"/>
      <c r="E51" s="56"/>
      <c r="F51" s="57"/>
      <c r="G51" s="66"/>
      <c r="H51" s="66"/>
    </row>
    <row r="52" spans="1:8" x14ac:dyDescent="0.3">
      <c r="A52" s="58">
        <v>2</v>
      </c>
      <c r="B52" s="58">
        <v>1</v>
      </c>
      <c r="C52" s="58">
        <v>2</v>
      </c>
      <c r="D52" s="58"/>
      <c r="E52" s="58"/>
      <c r="F52" s="59" t="s">
        <v>287</v>
      </c>
      <c r="G52" s="66"/>
      <c r="H52" s="66"/>
    </row>
    <row r="53" spans="1:8" s="52" customFormat="1" x14ac:dyDescent="0.3">
      <c r="A53" s="58">
        <v>2</v>
      </c>
      <c r="B53" s="58">
        <v>1</v>
      </c>
      <c r="C53" s="58">
        <v>2</v>
      </c>
      <c r="D53" s="58">
        <v>1</v>
      </c>
      <c r="E53" s="58"/>
      <c r="F53" s="59" t="s">
        <v>288</v>
      </c>
      <c r="G53" s="67"/>
      <c r="H53" s="67">
        <f>SUM(H54:H59)</f>
        <v>426745736</v>
      </c>
    </row>
    <row r="54" spans="1:8" x14ac:dyDescent="0.3">
      <c r="A54" s="56">
        <v>2</v>
      </c>
      <c r="B54" s="56">
        <v>1</v>
      </c>
      <c r="C54" s="56">
        <v>2</v>
      </c>
      <c r="D54" s="56">
        <v>1</v>
      </c>
      <c r="E54" s="60" t="s">
        <v>83</v>
      </c>
      <c r="F54" s="61" t="s">
        <v>289</v>
      </c>
      <c r="G54" s="66"/>
      <c r="H54" s="66">
        <v>74386434</v>
      </c>
    </row>
    <row r="55" spans="1:8" x14ac:dyDescent="0.3">
      <c r="A55" s="56">
        <v>2</v>
      </c>
      <c r="B55" s="56">
        <v>1</v>
      </c>
      <c r="C55" s="56">
        <v>2</v>
      </c>
      <c r="D55" s="56">
        <v>1</v>
      </c>
      <c r="E55" s="60" t="s">
        <v>84</v>
      </c>
      <c r="F55" s="57" t="s">
        <v>290</v>
      </c>
      <c r="G55" s="66"/>
      <c r="H55" s="66">
        <v>75386434</v>
      </c>
    </row>
    <row r="56" spans="1:8" x14ac:dyDescent="0.3">
      <c r="A56" s="56">
        <v>2</v>
      </c>
      <c r="B56" s="56">
        <v>1</v>
      </c>
      <c r="C56" s="56">
        <v>2</v>
      </c>
      <c r="D56" s="56">
        <v>1</v>
      </c>
      <c r="E56" s="60" t="s">
        <v>85</v>
      </c>
      <c r="F56" s="57" t="s">
        <v>291</v>
      </c>
      <c r="G56" s="66"/>
      <c r="H56" s="66">
        <v>76386434</v>
      </c>
    </row>
    <row r="57" spans="1:8" x14ac:dyDescent="0.3">
      <c r="A57" s="56">
        <v>2</v>
      </c>
      <c r="B57" s="56">
        <v>1</v>
      </c>
      <c r="C57" s="56">
        <v>2</v>
      </c>
      <c r="D57" s="56">
        <v>1</v>
      </c>
      <c r="E57" s="60" t="s">
        <v>86</v>
      </c>
      <c r="F57" s="57" t="s">
        <v>292</v>
      </c>
      <c r="G57" s="66"/>
      <c r="H57" s="66">
        <v>77386434</v>
      </c>
    </row>
    <row r="58" spans="1:8" x14ac:dyDescent="0.3">
      <c r="A58" s="56">
        <v>2</v>
      </c>
      <c r="B58" s="56">
        <v>1</v>
      </c>
      <c r="C58" s="56">
        <v>2</v>
      </c>
      <c r="D58" s="56">
        <v>1</v>
      </c>
      <c r="E58" s="60" t="s">
        <v>87</v>
      </c>
      <c r="F58" s="57" t="s">
        <v>293</v>
      </c>
      <c r="G58" s="66"/>
      <c r="H58" s="66">
        <v>123200000</v>
      </c>
    </row>
    <row r="59" spans="1:8" x14ac:dyDescent="0.3">
      <c r="A59" s="56">
        <v>2</v>
      </c>
      <c r="B59" s="56">
        <v>1</v>
      </c>
      <c r="C59" s="56">
        <v>2</v>
      </c>
      <c r="D59" s="56">
        <v>1</v>
      </c>
      <c r="E59" s="60" t="s">
        <v>88</v>
      </c>
      <c r="F59" s="57" t="s">
        <v>203</v>
      </c>
      <c r="G59" s="66"/>
      <c r="H59" s="66"/>
    </row>
    <row r="60" spans="1:8" x14ac:dyDescent="0.3">
      <c r="A60" s="56"/>
      <c r="B60" s="56"/>
      <c r="C60" s="56"/>
      <c r="D60" s="56"/>
      <c r="E60" s="56"/>
      <c r="F60" s="57"/>
      <c r="G60" s="66"/>
      <c r="H60" s="66"/>
    </row>
    <row r="61" spans="1:8" s="52" customFormat="1" x14ac:dyDescent="0.3">
      <c r="A61" s="58">
        <v>2</v>
      </c>
      <c r="B61" s="58">
        <v>1</v>
      </c>
      <c r="C61" s="58">
        <v>2</v>
      </c>
      <c r="D61" s="58">
        <v>2</v>
      </c>
      <c r="E61" s="58"/>
      <c r="F61" s="59" t="s">
        <v>294</v>
      </c>
      <c r="G61" s="67"/>
      <c r="H61" s="66">
        <v>76386434</v>
      </c>
    </row>
    <row r="62" spans="1:8" x14ac:dyDescent="0.3">
      <c r="A62" s="56">
        <v>2</v>
      </c>
      <c r="B62" s="56">
        <v>1</v>
      </c>
      <c r="C62" s="56">
        <v>2</v>
      </c>
      <c r="D62" s="56">
        <v>2</v>
      </c>
      <c r="E62" s="60" t="s">
        <v>83</v>
      </c>
      <c r="F62" s="61" t="s">
        <v>295</v>
      </c>
      <c r="G62" s="66"/>
      <c r="H62" s="66">
        <v>77386434</v>
      </c>
    </row>
    <row r="63" spans="1:8" x14ac:dyDescent="0.3">
      <c r="A63" s="56">
        <v>2</v>
      </c>
      <c r="B63" s="56">
        <v>1</v>
      </c>
      <c r="C63" s="56">
        <v>2</v>
      </c>
      <c r="D63" s="56">
        <v>2</v>
      </c>
      <c r="E63" s="60" t="s">
        <v>84</v>
      </c>
      <c r="F63" s="57" t="s">
        <v>296</v>
      </c>
      <c r="G63" s="66"/>
      <c r="H63" s="66">
        <v>78386434</v>
      </c>
    </row>
    <row r="64" spans="1:8" x14ac:dyDescent="0.3">
      <c r="A64" s="56">
        <v>2</v>
      </c>
      <c r="B64" s="56">
        <v>1</v>
      </c>
      <c r="C64" s="56">
        <v>2</v>
      </c>
      <c r="D64" s="56">
        <v>2</v>
      </c>
      <c r="E64" s="60" t="s">
        <v>85</v>
      </c>
      <c r="F64" s="57" t="s">
        <v>297</v>
      </c>
      <c r="G64" s="66"/>
      <c r="H64" s="66">
        <v>79386434</v>
      </c>
    </row>
    <row r="65" spans="1:8" x14ac:dyDescent="0.3">
      <c r="A65" s="56">
        <v>2</v>
      </c>
      <c r="B65" s="56">
        <v>1</v>
      </c>
      <c r="C65" s="56">
        <v>2</v>
      </c>
      <c r="D65" s="56">
        <v>2</v>
      </c>
      <c r="E65" s="60" t="s">
        <v>86</v>
      </c>
      <c r="F65" s="57" t="s">
        <v>298</v>
      </c>
      <c r="G65" s="66"/>
      <c r="H65" s="66">
        <v>80386434</v>
      </c>
    </row>
    <row r="66" spans="1:8" x14ac:dyDescent="0.3">
      <c r="A66" s="56">
        <v>2</v>
      </c>
      <c r="B66" s="56">
        <v>1</v>
      </c>
      <c r="C66" s="56">
        <v>2</v>
      </c>
      <c r="D66" s="56">
        <v>2</v>
      </c>
      <c r="E66" s="60" t="s">
        <v>87</v>
      </c>
      <c r="F66" s="57" t="s">
        <v>203</v>
      </c>
      <c r="G66" s="66"/>
      <c r="H66" s="66"/>
    </row>
    <row r="67" spans="1:8" x14ac:dyDescent="0.3">
      <c r="A67" s="56"/>
      <c r="B67" s="56"/>
      <c r="C67" s="56"/>
      <c r="D67" s="56"/>
      <c r="E67" s="56"/>
      <c r="F67" s="57"/>
      <c r="G67" s="66"/>
      <c r="H67" s="66"/>
    </row>
    <row r="68" spans="1:8" s="52" customFormat="1" x14ac:dyDescent="0.3">
      <c r="A68" s="58">
        <v>2</v>
      </c>
      <c r="B68" s="58">
        <v>1</v>
      </c>
      <c r="C68" s="58">
        <v>2</v>
      </c>
      <c r="D68" s="58">
        <v>3</v>
      </c>
      <c r="E68" s="58"/>
      <c r="F68" s="59" t="s">
        <v>299</v>
      </c>
      <c r="G68" s="67"/>
      <c r="H68" s="67"/>
    </row>
    <row r="69" spans="1:8" x14ac:dyDescent="0.3">
      <c r="A69" s="56">
        <v>2</v>
      </c>
      <c r="B69" s="56">
        <v>1</v>
      </c>
      <c r="C69" s="56">
        <v>2</v>
      </c>
      <c r="D69" s="56">
        <v>3</v>
      </c>
      <c r="E69" s="60" t="s">
        <v>83</v>
      </c>
      <c r="F69" s="57" t="s">
        <v>300</v>
      </c>
      <c r="G69" s="66"/>
      <c r="H69" s="66">
        <v>79386434</v>
      </c>
    </row>
    <row r="70" spans="1:8" x14ac:dyDescent="0.3">
      <c r="A70" s="56">
        <v>2</v>
      </c>
      <c r="B70" s="56">
        <v>1</v>
      </c>
      <c r="C70" s="56">
        <v>2</v>
      </c>
      <c r="D70" s="56">
        <v>3</v>
      </c>
      <c r="E70" s="60" t="s">
        <v>84</v>
      </c>
      <c r="F70" s="57" t="s">
        <v>203</v>
      </c>
      <c r="G70" s="66"/>
      <c r="H70" s="66">
        <v>80386434</v>
      </c>
    </row>
    <row r="71" spans="1:8" x14ac:dyDescent="0.3">
      <c r="A71" s="56"/>
      <c r="B71" s="56"/>
      <c r="C71" s="56"/>
      <c r="D71" s="56"/>
      <c r="E71" s="56"/>
      <c r="F71" s="57"/>
      <c r="G71" s="66"/>
      <c r="H71" s="66"/>
    </row>
    <row r="72" spans="1:8" x14ac:dyDescent="0.3">
      <c r="A72" s="58">
        <v>2</v>
      </c>
      <c r="B72" s="58">
        <v>1</v>
      </c>
      <c r="C72" s="58">
        <v>3</v>
      </c>
      <c r="D72" s="58"/>
      <c r="E72" s="58"/>
      <c r="F72" s="59" t="s">
        <v>301</v>
      </c>
      <c r="G72" s="66"/>
      <c r="H72" s="66"/>
    </row>
    <row r="73" spans="1:8" s="52" customFormat="1" x14ac:dyDescent="0.3">
      <c r="A73" s="58">
        <v>2</v>
      </c>
      <c r="B73" s="58">
        <v>1</v>
      </c>
      <c r="C73" s="58">
        <v>3</v>
      </c>
      <c r="D73" s="58">
        <v>1</v>
      </c>
      <c r="E73" s="58"/>
      <c r="F73" s="59" t="s">
        <v>301</v>
      </c>
      <c r="G73" s="67"/>
      <c r="H73" s="67">
        <f>SUM(H74:H77)</f>
        <v>348041117</v>
      </c>
    </row>
    <row r="74" spans="1:8" x14ac:dyDescent="0.3">
      <c r="A74" s="56">
        <v>2</v>
      </c>
      <c r="B74" s="56">
        <v>1</v>
      </c>
      <c r="C74" s="56">
        <v>3</v>
      </c>
      <c r="D74" s="56">
        <v>1</v>
      </c>
      <c r="E74" s="60" t="s">
        <v>83</v>
      </c>
      <c r="F74" s="57" t="s">
        <v>302</v>
      </c>
      <c r="G74" s="66"/>
      <c r="H74" s="66">
        <v>79386434</v>
      </c>
    </row>
    <row r="75" spans="1:8" x14ac:dyDescent="0.3">
      <c r="A75" s="56">
        <v>2</v>
      </c>
      <c r="B75" s="56">
        <v>1</v>
      </c>
      <c r="C75" s="56">
        <v>3</v>
      </c>
      <c r="D75" s="56">
        <v>1</v>
      </c>
      <c r="E75" s="60" t="s">
        <v>84</v>
      </c>
      <c r="F75" s="57" t="s">
        <v>303</v>
      </c>
      <c r="G75" s="66"/>
      <c r="H75" s="66">
        <v>80386434</v>
      </c>
    </row>
    <row r="76" spans="1:8" x14ac:dyDescent="0.3">
      <c r="A76" s="56">
        <v>2</v>
      </c>
      <c r="B76" s="56">
        <v>1</v>
      </c>
      <c r="C76" s="56">
        <v>3</v>
      </c>
      <c r="D76" s="56">
        <v>1</v>
      </c>
      <c r="E76" s="60" t="s">
        <v>85</v>
      </c>
      <c r="F76" s="57" t="s">
        <v>304</v>
      </c>
      <c r="G76" s="66"/>
      <c r="H76" s="66">
        <v>188268249</v>
      </c>
    </row>
    <row r="77" spans="1:8" x14ac:dyDescent="0.3">
      <c r="A77" s="56">
        <v>2</v>
      </c>
      <c r="B77" s="56">
        <v>1</v>
      </c>
      <c r="C77" s="56">
        <v>3</v>
      </c>
      <c r="D77" s="56">
        <v>1</v>
      </c>
      <c r="E77" s="60" t="s">
        <v>86</v>
      </c>
      <c r="F77" s="57" t="s">
        <v>203</v>
      </c>
      <c r="G77" s="66"/>
      <c r="H77" s="66"/>
    </row>
    <row r="78" spans="1:8" x14ac:dyDescent="0.3">
      <c r="A78" s="56"/>
      <c r="B78" s="56"/>
      <c r="C78" s="56"/>
      <c r="D78" s="56"/>
      <c r="E78" s="56"/>
      <c r="F78" s="57"/>
      <c r="G78" s="66"/>
      <c r="H78" s="66"/>
    </row>
    <row r="79" spans="1:8" x14ac:dyDescent="0.3">
      <c r="A79" s="58">
        <v>2</v>
      </c>
      <c r="B79" s="58">
        <v>1</v>
      </c>
      <c r="C79" s="58">
        <v>4</v>
      </c>
      <c r="D79" s="58"/>
      <c r="E79" s="58"/>
      <c r="F79" s="59" t="s">
        <v>305</v>
      </c>
      <c r="G79" s="66"/>
      <c r="H79" s="66"/>
    </row>
    <row r="80" spans="1:8" s="52" customFormat="1" x14ac:dyDescent="0.3">
      <c r="A80" s="58">
        <v>2</v>
      </c>
      <c r="B80" s="58">
        <v>1</v>
      </c>
      <c r="C80" s="58">
        <v>4</v>
      </c>
      <c r="D80" s="58">
        <v>1</v>
      </c>
      <c r="E80" s="58"/>
      <c r="F80" s="59" t="s">
        <v>305</v>
      </c>
      <c r="G80" s="67"/>
      <c r="H80" s="67"/>
    </row>
    <row r="81" spans="1:8" x14ac:dyDescent="0.3">
      <c r="A81" s="56">
        <v>2</v>
      </c>
      <c r="B81" s="56">
        <v>1</v>
      </c>
      <c r="C81" s="56">
        <v>4</v>
      </c>
      <c r="D81" s="56">
        <v>1</v>
      </c>
      <c r="E81" s="60" t="s">
        <v>83</v>
      </c>
      <c r="F81" s="57" t="s">
        <v>306</v>
      </c>
      <c r="G81" s="66"/>
      <c r="H81" s="66">
        <v>79386434</v>
      </c>
    </row>
    <row r="82" spans="1:8" x14ac:dyDescent="0.3">
      <c r="A82" s="56">
        <v>2</v>
      </c>
      <c r="B82" s="56">
        <v>1</v>
      </c>
      <c r="C82" s="56">
        <v>4</v>
      </c>
      <c r="D82" s="56">
        <v>1</v>
      </c>
      <c r="E82" s="60" t="s">
        <v>84</v>
      </c>
      <c r="F82" s="57" t="s">
        <v>203</v>
      </c>
      <c r="G82" s="66"/>
      <c r="H82" s="66">
        <v>80386434</v>
      </c>
    </row>
    <row r="83" spans="1:8" x14ac:dyDescent="0.3">
      <c r="A83" s="56"/>
      <c r="B83" s="56"/>
      <c r="C83" s="56"/>
      <c r="D83" s="56"/>
      <c r="E83" s="56"/>
      <c r="F83" s="57"/>
      <c r="G83" s="66"/>
      <c r="H83" s="66"/>
    </row>
    <row r="84" spans="1:8" x14ac:dyDescent="0.3">
      <c r="A84" s="58">
        <v>2</v>
      </c>
      <c r="B84" s="58">
        <v>1</v>
      </c>
      <c r="C84" s="58">
        <v>5</v>
      </c>
      <c r="D84" s="56"/>
      <c r="E84" s="56"/>
      <c r="F84" s="62" t="s">
        <v>307</v>
      </c>
      <c r="G84" s="66"/>
      <c r="H84" s="66"/>
    </row>
    <row r="85" spans="1:8" s="52" customFormat="1" x14ac:dyDescent="0.3">
      <c r="A85" s="58">
        <v>2</v>
      </c>
      <c r="B85" s="58">
        <v>1</v>
      </c>
      <c r="C85" s="58">
        <v>5</v>
      </c>
      <c r="D85" s="58">
        <v>1</v>
      </c>
      <c r="E85" s="58"/>
      <c r="F85" s="62" t="s">
        <v>307</v>
      </c>
      <c r="G85" s="67"/>
      <c r="H85" s="67"/>
    </row>
    <row r="86" spans="1:8" x14ac:dyDescent="0.3">
      <c r="A86" s="56">
        <v>2</v>
      </c>
      <c r="B86" s="56">
        <v>1</v>
      </c>
      <c r="C86" s="56">
        <v>5</v>
      </c>
      <c r="D86" s="56">
        <v>1</v>
      </c>
      <c r="E86" s="60" t="s">
        <v>83</v>
      </c>
      <c r="F86" s="57" t="s">
        <v>308</v>
      </c>
      <c r="G86" s="66"/>
      <c r="H86" s="66">
        <v>79386434</v>
      </c>
    </row>
    <row r="87" spans="1:8" ht="30" x14ac:dyDescent="0.3">
      <c r="A87" s="56">
        <v>2</v>
      </c>
      <c r="B87" s="56">
        <v>1</v>
      </c>
      <c r="C87" s="56">
        <v>5</v>
      </c>
      <c r="D87" s="56">
        <v>1</v>
      </c>
      <c r="E87" s="60" t="s">
        <v>84</v>
      </c>
      <c r="F87" s="57" t="s">
        <v>309</v>
      </c>
      <c r="G87" s="66"/>
      <c r="H87" s="66">
        <v>80386434</v>
      </c>
    </row>
    <row r="88" spans="1:8" x14ac:dyDescent="0.3">
      <c r="A88" s="56">
        <v>2</v>
      </c>
      <c r="B88" s="56">
        <v>1</v>
      </c>
      <c r="C88" s="56">
        <v>5</v>
      </c>
      <c r="D88" s="56">
        <v>1</v>
      </c>
      <c r="E88" s="60" t="s">
        <v>85</v>
      </c>
      <c r="F88" s="57" t="s">
        <v>203</v>
      </c>
      <c r="G88" s="66"/>
      <c r="H88" s="66">
        <v>81386434</v>
      </c>
    </row>
    <row r="89" spans="1:8" x14ac:dyDescent="0.3">
      <c r="A89" s="56"/>
      <c r="B89" s="56"/>
      <c r="C89" s="56"/>
      <c r="D89" s="56"/>
      <c r="E89" s="56"/>
      <c r="F89" s="57"/>
      <c r="G89" s="66"/>
      <c r="H89" s="66"/>
    </row>
    <row r="90" spans="1:8" x14ac:dyDescent="0.3">
      <c r="A90" s="58">
        <v>2</v>
      </c>
      <c r="B90" s="58">
        <v>1</v>
      </c>
      <c r="C90" s="58">
        <v>6</v>
      </c>
      <c r="D90" s="56"/>
      <c r="E90" s="56"/>
      <c r="F90" s="59" t="s">
        <v>310</v>
      </c>
      <c r="G90" s="66"/>
      <c r="H90" s="66"/>
    </row>
    <row r="91" spans="1:8" s="52" customFormat="1" x14ac:dyDescent="0.3">
      <c r="A91" s="58">
        <v>2</v>
      </c>
      <c r="B91" s="58">
        <v>1</v>
      </c>
      <c r="C91" s="58">
        <v>6</v>
      </c>
      <c r="D91" s="58">
        <v>1</v>
      </c>
      <c r="E91" s="58"/>
      <c r="F91" s="59" t="s">
        <v>311</v>
      </c>
      <c r="G91" s="67"/>
      <c r="H91" s="67"/>
    </row>
    <row r="92" spans="1:8" x14ac:dyDescent="0.3">
      <c r="A92" s="56">
        <v>2</v>
      </c>
      <c r="B92" s="56">
        <v>1</v>
      </c>
      <c r="C92" s="56">
        <v>6</v>
      </c>
      <c r="D92" s="56">
        <v>1</v>
      </c>
      <c r="E92" s="60" t="s">
        <v>83</v>
      </c>
      <c r="F92" s="57" t="s">
        <v>312</v>
      </c>
      <c r="G92" s="66"/>
      <c r="H92" s="66">
        <v>80386434</v>
      </c>
    </row>
    <row r="93" spans="1:8" x14ac:dyDescent="0.3">
      <c r="A93" s="56">
        <v>2</v>
      </c>
      <c r="B93" s="56">
        <v>1</v>
      </c>
      <c r="C93" s="56">
        <v>6</v>
      </c>
      <c r="D93" s="56">
        <v>1</v>
      </c>
      <c r="E93" s="60" t="s">
        <v>84</v>
      </c>
      <c r="F93" s="57" t="s">
        <v>313</v>
      </c>
      <c r="G93" s="66"/>
      <c r="H93" s="66">
        <v>81386434</v>
      </c>
    </row>
    <row r="94" spans="1:8" x14ac:dyDescent="0.3">
      <c r="A94" s="56">
        <v>2</v>
      </c>
      <c r="B94" s="56">
        <v>1</v>
      </c>
      <c r="C94" s="56">
        <v>6</v>
      </c>
      <c r="D94" s="56">
        <v>1</v>
      </c>
      <c r="E94" s="60" t="s">
        <v>85</v>
      </c>
      <c r="F94" s="57" t="s">
        <v>314</v>
      </c>
      <c r="G94" s="66"/>
      <c r="H94" s="66">
        <v>82386434</v>
      </c>
    </row>
    <row r="95" spans="1:8" x14ac:dyDescent="0.3">
      <c r="A95" s="56">
        <v>2</v>
      </c>
      <c r="B95" s="56">
        <v>1</v>
      </c>
      <c r="C95" s="56">
        <v>6</v>
      </c>
      <c r="D95" s="56">
        <v>1</v>
      </c>
      <c r="E95" s="60" t="s">
        <v>86</v>
      </c>
      <c r="F95" s="57" t="s">
        <v>315</v>
      </c>
      <c r="G95" s="66"/>
      <c r="H95" s="66">
        <v>83386434</v>
      </c>
    </row>
    <row r="96" spans="1:8" x14ac:dyDescent="0.3">
      <c r="A96" s="56">
        <v>2</v>
      </c>
      <c r="B96" s="56">
        <v>1</v>
      </c>
      <c r="C96" s="56">
        <v>6</v>
      </c>
      <c r="D96" s="56">
        <v>1</v>
      </c>
      <c r="E96" s="60" t="s">
        <v>87</v>
      </c>
      <c r="F96" s="57" t="s">
        <v>316</v>
      </c>
      <c r="G96" s="66"/>
      <c r="H96" s="66">
        <v>84386434</v>
      </c>
    </row>
    <row r="97" spans="1:8" x14ac:dyDescent="0.3">
      <c r="A97" s="56">
        <v>2</v>
      </c>
      <c r="B97" s="56">
        <v>1</v>
      </c>
      <c r="C97" s="56">
        <v>6</v>
      </c>
      <c r="D97" s="56">
        <v>1</v>
      </c>
      <c r="E97" s="60" t="s">
        <v>88</v>
      </c>
      <c r="F97" s="57" t="s">
        <v>317</v>
      </c>
      <c r="G97" s="66"/>
      <c r="H97" s="66">
        <v>85386434</v>
      </c>
    </row>
    <row r="98" spans="1:8" x14ac:dyDescent="0.3">
      <c r="A98" s="56">
        <v>2</v>
      </c>
      <c r="B98" s="56">
        <v>1</v>
      </c>
      <c r="C98" s="56">
        <v>6</v>
      </c>
      <c r="D98" s="56">
        <v>1</v>
      </c>
      <c r="E98" s="60" t="s">
        <v>89</v>
      </c>
      <c r="F98" s="57" t="s">
        <v>318</v>
      </c>
      <c r="G98" s="66"/>
      <c r="H98" s="66">
        <v>86386434</v>
      </c>
    </row>
    <row r="99" spans="1:8" x14ac:dyDescent="0.3">
      <c r="A99" s="56">
        <v>2</v>
      </c>
      <c r="B99" s="56">
        <v>1</v>
      </c>
      <c r="C99" s="56">
        <v>6</v>
      </c>
      <c r="D99" s="56">
        <v>1</v>
      </c>
      <c r="E99" s="60" t="s">
        <v>90</v>
      </c>
      <c r="F99" s="57" t="s">
        <v>203</v>
      </c>
      <c r="G99" s="66"/>
      <c r="H99" s="66"/>
    </row>
    <row r="100" spans="1:8" x14ac:dyDescent="0.3">
      <c r="A100" s="56"/>
      <c r="B100" s="56"/>
      <c r="C100" s="56"/>
      <c r="D100" s="56"/>
      <c r="E100" s="56"/>
      <c r="F100" s="57"/>
      <c r="G100" s="66"/>
      <c r="H100" s="66"/>
    </row>
    <row r="101" spans="1:8" x14ac:dyDescent="0.3">
      <c r="A101" s="56"/>
      <c r="B101" s="56"/>
      <c r="C101" s="56"/>
      <c r="D101" s="56"/>
      <c r="E101" s="56"/>
      <c r="F101" s="57"/>
      <c r="G101" s="66"/>
      <c r="H101" s="66"/>
    </row>
    <row r="102" spans="1:8" x14ac:dyDescent="0.3">
      <c r="A102" s="58">
        <v>2</v>
      </c>
      <c r="B102" s="58">
        <v>1</v>
      </c>
      <c r="C102" s="58">
        <v>7</v>
      </c>
      <c r="D102" s="56"/>
      <c r="E102" s="56"/>
      <c r="F102" s="59" t="s">
        <v>319</v>
      </c>
      <c r="G102" s="66"/>
      <c r="H102" s="66"/>
    </row>
    <row r="103" spans="1:8" s="52" customFormat="1" x14ac:dyDescent="0.3">
      <c r="A103" s="58">
        <v>2</v>
      </c>
      <c r="B103" s="58">
        <v>1</v>
      </c>
      <c r="C103" s="58">
        <v>7</v>
      </c>
      <c r="D103" s="58">
        <v>1</v>
      </c>
      <c r="E103" s="58"/>
      <c r="F103" s="59" t="s">
        <v>320</v>
      </c>
      <c r="G103" s="67"/>
      <c r="H103" s="67">
        <f>SUM(H104:H106)</f>
        <v>243122277</v>
      </c>
    </row>
    <row r="104" spans="1:8" x14ac:dyDescent="0.3">
      <c r="A104" s="56">
        <v>2</v>
      </c>
      <c r="B104" s="56">
        <v>1</v>
      </c>
      <c r="C104" s="56">
        <v>7</v>
      </c>
      <c r="D104" s="56">
        <v>1</v>
      </c>
      <c r="E104" s="60" t="s">
        <v>83</v>
      </c>
      <c r="F104" s="57" t="s">
        <v>321</v>
      </c>
      <c r="G104" s="66"/>
      <c r="H104" s="66">
        <v>215577877</v>
      </c>
    </row>
    <row r="105" spans="1:8" x14ac:dyDescent="0.3">
      <c r="A105" s="56">
        <v>2</v>
      </c>
      <c r="B105" s="56">
        <v>1</v>
      </c>
      <c r="C105" s="56">
        <v>7</v>
      </c>
      <c r="D105" s="56">
        <v>1</v>
      </c>
      <c r="E105" s="60" t="s">
        <v>84</v>
      </c>
      <c r="F105" s="57" t="s">
        <v>322</v>
      </c>
      <c r="G105" s="66"/>
      <c r="H105" s="66">
        <v>27544400</v>
      </c>
    </row>
    <row r="106" spans="1:8" x14ac:dyDescent="0.3">
      <c r="A106" s="56">
        <v>2</v>
      </c>
      <c r="B106" s="56">
        <v>1</v>
      </c>
      <c r="C106" s="56">
        <v>7</v>
      </c>
      <c r="D106" s="56">
        <v>1</v>
      </c>
      <c r="E106" s="60" t="s">
        <v>85</v>
      </c>
      <c r="F106" s="57" t="s">
        <v>203</v>
      </c>
      <c r="G106" s="66"/>
      <c r="H106" s="66"/>
    </row>
    <row r="107" spans="1:8" x14ac:dyDescent="0.3">
      <c r="A107" s="56"/>
      <c r="B107" s="56"/>
      <c r="C107" s="56"/>
      <c r="D107" s="56"/>
      <c r="E107" s="56"/>
      <c r="F107" s="57"/>
      <c r="G107" s="66"/>
      <c r="H107" s="66"/>
    </row>
    <row r="108" spans="1:8" s="52" customFormat="1" x14ac:dyDescent="0.3">
      <c r="A108" s="58">
        <v>2</v>
      </c>
      <c r="B108" s="58">
        <v>1</v>
      </c>
      <c r="C108" s="58">
        <v>7</v>
      </c>
      <c r="D108" s="58">
        <v>2</v>
      </c>
      <c r="E108" s="58"/>
      <c r="F108" s="59" t="s">
        <v>323</v>
      </c>
      <c r="G108" s="67"/>
      <c r="H108" s="67">
        <f>SUM(H109:H118)</f>
        <v>898864340</v>
      </c>
    </row>
    <row r="109" spans="1:8" x14ac:dyDescent="0.3">
      <c r="A109" s="56">
        <v>2</v>
      </c>
      <c r="B109" s="56">
        <v>1</v>
      </c>
      <c r="C109" s="56">
        <v>7</v>
      </c>
      <c r="D109" s="56">
        <v>2</v>
      </c>
      <c r="E109" s="60" t="s">
        <v>83</v>
      </c>
      <c r="F109" s="57" t="s">
        <v>324</v>
      </c>
      <c r="G109" s="66"/>
      <c r="H109" s="66">
        <v>85386434</v>
      </c>
    </row>
    <row r="110" spans="1:8" x14ac:dyDescent="0.3">
      <c r="A110" s="56">
        <v>2</v>
      </c>
      <c r="B110" s="56">
        <v>1</v>
      </c>
      <c r="C110" s="56">
        <v>7</v>
      </c>
      <c r="D110" s="56">
        <v>2</v>
      </c>
      <c r="E110" s="60" t="s">
        <v>84</v>
      </c>
      <c r="F110" s="57" t="s">
        <v>325</v>
      </c>
      <c r="G110" s="66"/>
      <c r="H110" s="66">
        <v>86386434</v>
      </c>
    </row>
    <row r="111" spans="1:8" x14ac:dyDescent="0.3">
      <c r="A111" s="56">
        <v>2</v>
      </c>
      <c r="B111" s="56">
        <v>1</v>
      </c>
      <c r="C111" s="56">
        <v>7</v>
      </c>
      <c r="D111" s="56">
        <v>2</v>
      </c>
      <c r="E111" s="60" t="s">
        <v>85</v>
      </c>
      <c r="F111" s="57" t="s">
        <v>326</v>
      </c>
      <c r="G111" s="66"/>
      <c r="H111" s="66">
        <v>87386434</v>
      </c>
    </row>
    <row r="112" spans="1:8" x14ac:dyDescent="0.3">
      <c r="A112" s="56">
        <v>2</v>
      </c>
      <c r="B112" s="56">
        <v>1</v>
      </c>
      <c r="C112" s="56">
        <v>7</v>
      </c>
      <c r="D112" s="56">
        <v>2</v>
      </c>
      <c r="E112" s="60" t="s">
        <v>86</v>
      </c>
      <c r="F112" s="57" t="s">
        <v>327</v>
      </c>
      <c r="G112" s="66"/>
      <c r="H112" s="66">
        <v>88386434</v>
      </c>
    </row>
    <row r="113" spans="1:8" x14ac:dyDescent="0.3">
      <c r="A113" s="56">
        <v>2</v>
      </c>
      <c r="B113" s="56">
        <v>1</v>
      </c>
      <c r="C113" s="56">
        <v>7</v>
      </c>
      <c r="D113" s="56">
        <v>2</v>
      </c>
      <c r="E113" s="60" t="s">
        <v>87</v>
      </c>
      <c r="F113" s="57" t="s">
        <v>328</v>
      </c>
      <c r="G113" s="66"/>
      <c r="H113" s="66">
        <v>89386434</v>
      </c>
    </row>
    <row r="114" spans="1:8" x14ac:dyDescent="0.3">
      <c r="A114" s="56">
        <v>2</v>
      </c>
      <c r="B114" s="56">
        <v>1</v>
      </c>
      <c r="C114" s="56">
        <v>7</v>
      </c>
      <c r="D114" s="56">
        <v>2</v>
      </c>
      <c r="E114" s="60" t="s">
        <v>88</v>
      </c>
      <c r="F114" s="57" t="s">
        <v>329</v>
      </c>
      <c r="G114" s="66"/>
      <c r="H114" s="66">
        <v>90386434</v>
      </c>
    </row>
    <row r="115" spans="1:8" x14ac:dyDescent="0.3">
      <c r="A115" s="56">
        <v>2</v>
      </c>
      <c r="B115" s="56">
        <v>1</v>
      </c>
      <c r="C115" s="56">
        <v>7</v>
      </c>
      <c r="D115" s="56">
        <v>2</v>
      </c>
      <c r="E115" s="60" t="s">
        <v>89</v>
      </c>
      <c r="F115" s="57" t="s">
        <v>330</v>
      </c>
      <c r="G115" s="66"/>
      <c r="H115" s="66">
        <v>91386434</v>
      </c>
    </row>
    <row r="116" spans="1:8" x14ac:dyDescent="0.3">
      <c r="A116" s="56">
        <v>2</v>
      </c>
      <c r="B116" s="56">
        <v>1</v>
      </c>
      <c r="C116" s="56">
        <v>7</v>
      </c>
      <c r="D116" s="56">
        <v>2</v>
      </c>
      <c r="E116" s="60" t="s">
        <v>90</v>
      </c>
      <c r="F116" s="57" t="s">
        <v>331</v>
      </c>
      <c r="G116" s="66"/>
      <c r="H116" s="66">
        <v>92386434</v>
      </c>
    </row>
    <row r="117" spans="1:8" x14ac:dyDescent="0.3">
      <c r="A117" s="56">
        <v>2</v>
      </c>
      <c r="B117" s="56">
        <v>1</v>
      </c>
      <c r="C117" s="56">
        <v>7</v>
      </c>
      <c r="D117" s="56">
        <v>2</v>
      </c>
      <c r="E117" s="60" t="s">
        <v>91</v>
      </c>
      <c r="F117" s="57" t="s">
        <v>332</v>
      </c>
      <c r="G117" s="66"/>
      <c r="H117" s="66">
        <v>93386434</v>
      </c>
    </row>
    <row r="118" spans="1:8" x14ac:dyDescent="0.3">
      <c r="A118" s="56">
        <v>2</v>
      </c>
      <c r="B118" s="56">
        <v>1</v>
      </c>
      <c r="C118" s="56">
        <v>7</v>
      </c>
      <c r="D118" s="56">
        <v>2</v>
      </c>
      <c r="E118" s="60">
        <v>10</v>
      </c>
      <c r="F118" s="57" t="s">
        <v>203</v>
      </c>
      <c r="G118" s="66"/>
      <c r="H118" s="66">
        <v>94386434</v>
      </c>
    </row>
    <row r="119" spans="1:8" x14ac:dyDescent="0.3">
      <c r="A119" s="56"/>
      <c r="B119" s="56"/>
      <c r="C119" s="56"/>
      <c r="D119" s="56"/>
      <c r="E119" s="56"/>
      <c r="F119" s="57"/>
      <c r="G119" s="66"/>
      <c r="H119" s="66"/>
    </row>
    <row r="120" spans="1:8" s="52" customFormat="1" x14ac:dyDescent="0.3">
      <c r="A120" s="58">
        <v>2</v>
      </c>
      <c r="B120" s="58">
        <v>1</v>
      </c>
      <c r="C120" s="58">
        <v>7</v>
      </c>
      <c r="D120" s="58">
        <v>3</v>
      </c>
      <c r="E120" s="58"/>
      <c r="F120" s="59" t="s">
        <v>333</v>
      </c>
      <c r="G120" s="67"/>
      <c r="H120" s="66">
        <v>93386434</v>
      </c>
    </row>
    <row r="121" spans="1:8" x14ac:dyDescent="0.3">
      <c r="A121" s="56">
        <v>2</v>
      </c>
      <c r="B121" s="56">
        <v>1</v>
      </c>
      <c r="C121" s="56">
        <v>7</v>
      </c>
      <c r="D121" s="56">
        <v>3</v>
      </c>
      <c r="E121" s="60" t="s">
        <v>83</v>
      </c>
      <c r="F121" s="57" t="s">
        <v>334</v>
      </c>
      <c r="G121" s="66"/>
      <c r="H121" s="66">
        <v>94386434</v>
      </c>
    </row>
    <row r="122" spans="1:8" x14ac:dyDescent="0.3">
      <c r="A122" s="56">
        <v>2</v>
      </c>
      <c r="B122" s="56">
        <v>1</v>
      </c>
      <c r="C122" s="56">
        <v>7</v>
      </c>
      <c r="D122" s="56">
        <v>3</v>
      </c>
      <c r="E122" s="60" t="s">
        <v>84</v>
      </c>
      <c r="F122" s="57" t="s">
        <v>335</v>
      </c>
      <c r="G122" s="66"/>
      <c r="H122" s="66">
        <v>95386434</v>
      </c>
    </row>
    <row r="123" spans="1:8" x14ac:dyDescent="0.3">
      <c r="A123" s="56">
        <v>2</v>
      </c>
      <c r="B123" s="56">
        <v>1</v>
      </c>
      <c r="C123" s="56">
        <v>7</v>
      </c>
      <c r="D123" s="56">
        <v>3</v>
      </c>
      <c r="E123" s="60" t="s">
        <v>85</v>
      </c>
      <c r="F123" s="57" t="s">
        <v>336</v>
      </c>
      <c r="G123" s="66"/>
      <c r="H123" s="66">
        <v>96386434</v>
      </c>
    </row>
    <row r="124" spans="1:8" x14ac:dyDescent="0.3">
      <c r="A124" s="56">
        <v>2</v>
      </c>
      <c r="B124" s="56">
        <v>1</v>
      </c>
      <c r="C124" s="56">
        <v>7</v>
      </c>
      <c r="D124" s="56">
        <v>3</v>
      </c>
      <c r="E124" s="60" t="s">
        <v>86</v>
      </c>
      <c r="F124" s="57" t="s">
        <v>203</v>
      </c>
      <c r="G124" s="66"/>
      <c r="H124" s="66">
        <v>97386434</v>
      </c>
    </row>
    <row r="125" spans="1:8" x14ac:dyDescent="0.3">
      <c r="A125" s="56"/>
      <c r="B125" s="56"/>
      <c r="C125" s="56"/>
      <c r="D125" s="56"/>
      <c r="E125" s="56"/>
      <c r="F125" s="57"/>
      <c r="G125" s="66"/>
      <c r="H125" s="66"/>
    </row>
    <row r="126" spans="1:8" s="52" customFormat="1" x14ac:dyDescent="0.3">
      <c r="A126" s="58">
        <v>2</v>
      </c>
      <c r="B126" s="58">
        <v>1</v>
      </c>
      <c r="C126" s="58">
        <v>7</v>
      </c>
      <c r="D126" s="58">
        <v>4</v>
      </c>
      <c r="E126" s="58"/>
      <c r="F126" s="59" t="s">
        <v>337</v>
      </c>
      <c r="G126" s="67"/>
      <c r="H126" s="67">
        <f>SUM(H127:H129)</f>
        <v>195845195</v>
      </c>
    </row>
    <row r="127" spans="1:8" x14ac:dyDescent="0.3">
      <c r="A127" s="56">
        <v>2</v>
      </c>
      <c r="B127" s="56">
        <v>1</v>
      </c>
      <c r="C127" s="56">
        <v>7</v>
      </c>
      <c r="D127" s="56">
        <v>4</v>
      </c>
      <c r="E127" s="60" t="s">
        <v>83</v>
      </c>
      <c r="F127" s="57" t="s">
        <v>338</v>
      </c>
      <c r="G127" s="66"/>
      <c r="H127" s="66">
        <v>195845195</v>
      </c>
    </row>
    <row r="128" spans="1:8" x14ac:dyDescent="0.3">
      <c r="A128" s="56">
        <v>2</v>
      </c>
      <c r="B128" s="56">
        <v>1</v>
      </c>
      <c r="C128" s="56">
        <v>7</v>
      </c>
      <c r="D128" s="56">
        <v>4</v>
      </c>
      <c r="E128" s="60" t="s">
        <v>84</v>
      </c>
      <c r="F128" s="57" t="s">
        <v>339</v>
      </c>
      <c r="G128" s="66"/>
      <c r="H128" s="66"/>
    </row>
    <row r="129" spans="1:8" x14ac:dyDescent="0.3">
      <c r="A129" s="56">
        <v>2</v>
      </c>
      <c r="B129" s="56">
        <v>1</v>
      </c>
      <c r="C129" s="56">
        <v>7</v>
      </c>
      <c r="D129" s="56">
        <v>4</v>
      </c>
      <c r="E129" s="60" t="s">
        <v>85</v>
      </c>
      <c r="F129" s="57" t="s">
        <v>203</v>
      </c>
      <c r="G129" s="66"/>
      <c r="H129" s="66"/>
    </row>
    <row r="130" spans="1:8" x14ac:dyDescent="0.3">
      <c r="A130" s="56"/>
      <c r="B130" s="56"/>
      <c r="C130" s="56"/>
      <c r="D130" s="56"/>
      <c r="E130" s="56"/>
      <c r="F130" s="57"/>
      <c r="G130" s="66"/>
      <c r="H130" s="66"/>
    </row>
    <row r="131" spans="1:8" s="52" customFormat="1" x14ac:dyDescent="0.3">
      <c r="A131" s="58">
        <v>2</v>
      </c>
      <c r="B131" s="58">
        <v>1</v>
      </c>
      <c r="C131" s="58">
        <v>7</v>
      </c>
      <c r="D131" s="58">
        <v>5</v>
      </c>
      <c r="E131" s="58"/>
      <c r="F131" s="59" t="s">
        <v>340</v>
      </c>
      <c r="G131" s="67"/>
      <c r="H131" s="67"/>
    </row>
    <row r="132" spans="1:8" x14ac:dyDescent="0.3">
      <c r="A132" s="56">
        <v>2</v>
      </c>
      <c r="B132" s="56">
        <v>1</v>
      </c>
      <c r="C132" s="56">
        <v>7</v>
      </c>
      <c r="D132" s="56">
        <v>5</v>
      </c>
      <c r="E132" s="60" t="s">
        <v>83</v>
      </c>
      <c r="F132" s="57" t="s">
        <v>383</v>
      </c>
      <c r="G132" s="66"/>
      <c r="H132" s="66">
        <v>96386434</v>
      </c>
    </row>
    <row r="133" spans="1:8" x14ac:dyDescent="0.3">
      <c r="A133" s="56">
        <v>2</v>
      </c>
      <c r="B133" s="56">
        <v>1</v>
      </c>
      <c r="C133" s="56">
        <v>7</v>
      </c>
      <c r="D133" s="56">
        <v>5</v>
      </c>
      <c r="E133" s="60" t="s">
        <v>84</v>
      </c>
      <c r="F133" s="57" t="s">
        <v>384</v>
      </c>
      <c r="G133" s="66"/>
      <c r="H133" s="66">
        <v>97386434</v>
      </c>
    </row>
    <row r="134" spans="1:8" x14ac:dyDescent="0.3">
      <c r="A134" s="56">
        <v>2</v>
      </c>
      <c r="B134" s="56">
        <v>1</v>
      </c>
      <c r="C134" s="56">
        <v>7</v>
      </c>
      <c r="D134" s="56">
        <v>5</v>
      </c>
      <c r="E134" s="60" t="s">
        <v>85</v>
      </c>
      <c r="F134" s="57" t="s">
        <v>385</v>
      </c>
      <c r="G134" s="66"/>
      <c r="H134" s="66">
        <v>98386434</v>
      </c>
    </row>
    <row r="135" spans="1:8" x14ac:dyDescent="0.3">
      <c r="A135" s="56">
        <v>2</v>
      </c>
      <c r="B135" s="56">
        <v>1</v>
      </c>
      <c r="C135" s="56">
        <v>7</v>
      </c>
      <c r="D135" s="56">
        <v>5</v>
      </c>
      <c r="E135" s="60" t="s">
        <v>86</v>
      </c>
      <c r="F135" s="57" t="s">
        <v>386</v>
      </c>
      <c r="G135" s="66"/>
      <c r="H135" s="66">
        <v>99386434</v>
      </c>
    </row>
    <row r="136" spans="1:8" x14ac:dyDescent="0.3">
      <c r="A136" s="56">
        <v>2</v>
      </c>
      <c r="B136" s="56">
        <v>1</v>
      </c>
      <c r="C136" s="56">
        <v>7</v>
      </c>
      <c r="D136" s="56">
        <v>5</v>
      </c>
      <c r="E136" s="60" t="s">
        <v>87</v>
      </c>
      <c r="F136" s="57" t="s">
        <v>387</v>
      </c>
      <c r="G136" s="66"/>
      <c r="H136" s="66">
        <v>100386434</v>
      </c>
    </row>
    <row r="137" spans="1:8" x14ac:dyDescent="0.3">
      <c r="A137" s="56">
        <v>2</v>
      </c>
      <c r="B137" s="56">
        <v>1</v>
      </c>
      <c r="C137" s="56">
        <v>7</v>
      </c>
      <c r="D137" s="56">
        <v>5</v>
      </c>
      <c r="E137" s="60" t="s">
        <v>88</v>
      </c>
      <c r="F137" s="57" t="s">
        <v>203</v>
      </c>
      <c r="G137" s="66"/>
      <c r="H137" s="66">
        <v>101386434</v>
      </c>
    </row>
    <row r="138" spans="1:8" x14ac:dyDescent="0.3">
      <c r="A138" s="56"/>
      <c r="B138" s="56"/>
      <c r="C138" s="56"/>
      <c r="D138" s="56"/>
      <c r="E138" s="56"/>
      <c r="F138" s="57"/>
      <c r="G138" s="66"/>
      <c r="H138" s="66"/>
    </row>
    <row r="139" spans="1:8" s="52" customFormat="1" x14ac:dyDescent="0.3">
      <c r="A139" s="58">
        <v>2</v>
      </c>
      <c r="B139" s="58">
        <v>1</v>
      </c>
      <c r="C139" s="58">
        <v>7</v>
      </c>
      <c r="D139" s="58">
        <v>5</v>
      </c>
      <c r="E139" s="58"/>
      <c r="F139" s="59" t="s">
        <v>382</v>
      </c>
      <c r="G139" s="67"/>
      <c r="H139" s="67">
        <f>SUM(H140)</f>
        <v>21301010380</v>
      </c>
    </row>
    <row r="140" spans="1:8" x14ac:dyDescent="0.3">
      <c r="A140" s="56">
        <v>2</v>
      </c>
      <c r="B140" s="56">
        <v>1</v>
      </c>
      <c r="C140" s="56">
        <v>7</v>
      </c>
      <c r="D140" s="56">
        <v>5</v>
      </c>
      <c r="E140" s="60" t="s">
        <v>83</v>
      </c>
      <c r="F140" s="57" t="s">
        <v>382</v>
      </c>
      <c r="G140" s="66"/>
      <c r="H140" s="66">
        <v>21301010380</v>
      </c>
    </row>
    <row r="141" spans="1:8" x14ac:dyDescent="0.3">
      <c r="A141" s="56"/>
      <c r="B141" s="56"/>
      <c r="C141" s="56"/>
      <c r="D141" s="56"/>
      <c r="E141" s="60"/>
      <c r="F141" s="57"/>
      <c r="G141" s="66"/>
      <c r="H141" s="66"/>
    </row>
    <row r="142" spans="1:8" x14ac:dyDescent="0.3">
      <c r="A142" s="58">
        <v>2</v>
      </c>
      <c r="B142" s="58">
        <v>1</v>
      </c>
      <c r="C142" s="58">
        <v>8</v>
      </c>
      <c r="D142" s="56"/>
      <c r="E142" s="56"/>
      <c r="F142" s="59" t="s">
        <v>341</v>
      </c>
      <c r="G142" s="66"/>
      <c r="H142" s="66"/>
    </row>
    <row r="143" spans="1:8" s="52" customFormat="1" x14ac:dyDescent="0.3">
      <c r="A143" s="58">
        <v>2</v>
      </c>
      <c r="B143" s="58">
        <v>1</v>
      </c>
      <c r="C143" s="58">
        <v>8</v>
      </c>
      <c r="D143" s="58">
        <v>1</v>
      </c>
      <c r="E143" s="58"/>
      <c r="F143" s="59" t="s">
        <v>342</v>
      </c>
      <c r="G143" s="67"/>
      <c r="H143" s="67">
        <f>SUM(H144:H152)</f>
        <v>1381734689</v>
      </c>
    </row>
    <row r="144" spans="1:8" x14ac:dyDescent="0.3">
      <c r="A144" s="56">
        <v>2</v>
      </c>
      <c r="B144" s="56">
        <v>1</v>
      </c>
      <c r="C144" s="56">
        <v>8</v>
      </c>
      <c r="D144" s="56">
        <v>1</v>
      </c>
      <c r="E144" s="60" t="s">
        <v>83</v>
      </c>
      <c r="F144" s="57" t="s">
        <v>343</v>
      </c>
      <c r="G144" s="66"/>
      <c r="H144" s="66">
        <v>100386434</v>
      </c>
    </row>
    <row r="145" spans="1:8" x14ac:dyDescent="0.3">
      <c r="A145" s="56">
        <v>2</v>
      </c>
      <c r="B145" s="56">
        <v>1</v>
      </c>
      <c r="C145" s="56">
        <v>8</v>
      </c>
      <c r="D145" s="56">
        <v>1</v>
      </c>
      <c r="E145" s="60" t="s">
        <v>84</v>
      </c>
      <c r="F145" s="57" t="s">
        <v>344</v>
      </c>
      <c r="G145" s="66"/>
      <c r="H145" s="66">
        <v>101386434</v>
      </c>
    </row>
    <row r="146" spans="1:8" x14ac:dyDescent="0.3">
      <c r="A146" s="56">
        <v>2</v>
      </c>
      <c r="B146" s="56">
        <v>1</v>
      </c>
      <c r="C146" s="56">
        <v>8</v>
      </c>
      <c r="D146" s="56">
        <v>1</v>
      </c>
      <c r="E146" s="60" t="s">
        <v>85</v>
      </c>
      <c r="F146" s="57" t="s">
        <v>345</v>
      </c>
      <c r="G146" s="66"/>
      <c r="H146" s="66">
        <v>102386434</v>
      </c>
    </row>
    <row r="147" spans="1:8" x14ac:dyDescent="0.3">
      <c r="A147" s="56">
        <v>2</v>
      </c>
      <c r="B147" s="56">
        <v>1</v>
      </c>
      <c r="C147" s="56">
        <v>8</v>
      </c>
      <c r="D147" s="56">
        <v>1</v>
      </c>
      <c r="E147" s="60" t="s">
        <v>86</v>
      </c>
      <c r="F147" s="57" t="s">
        <v>346</v>
      </c>
      <c r="G147" s="66"/>
      <c r="H147" s="66">
        <v>103386434</v>
      </c>
    </row>
    <row r="148" spans="1:8" x14ac:dyDescent="0.3">
      <c r="A148" s="56">
        <v>2</v>
      </c>
      <c r="B148" s="56">
        <v>1</v>
      </c>
      <c r="C148" s="56">
        <v>8</v>
      </c>
      <c r="D148" s="56">
        <v>1</v>
      </c>
      <c r="E148" s="60" t="s">
        <v>87</v>
      </c>
      <c r="F148" s="57" t="s">
        <v>347</v>
      </c>
      <c r="G148" s="66"/>
      <c r="H148" s="66">
        <v>571950000</v>
      </c>
    </row>
    <row r="149" spans="1:8" x14ac:dyDescent="0.3">
      <c r="A149" s="56">
        <v>2</v>
      </c>
      <c r="B149" s="56">
        <v>1</v>
      </c>
      <c r="C149" s="56">
        <v>8</v>
      </c>
      <c r="D149" s="56">
        <v>1</v>
      </c>
      <c r="E149" s="60" t="s">
        <v>88</v>
      </c>
      <c r="F149" s="57" t="s">
        <v>348</v>
      </c>
      <c r="G149" s="66"/>
      <c r="H149" s="66">
        <v>103386434</v>
      </c>
    </row>
    <row r="150" spans="1:8" x14ac:dyDescent="0.3">
      <c r="A150" s="56">
        <v>2</v>
      </c>
      <c r="B150" s="56">
        <v>1</v>
      </c>
      <c r="C150" s="56">
        <v>8</v>
      </c>
      <c r="D150" s="56">
        <v>1</v>
      </c>
      <c r="E150" s="60" t="s">
        <v>89</v>
      </c>
      <c r="F150" s="57" t="s">
        <v>349</v>
      </c>
      <c r="G150" s="66"/>
      <c r="H150" s="66">
        <v>298852519</v>
      </c>
    </row>
    <row r="151" spans="1:8" x14ac:dyDescent="0.3">
      <c r="A151" s="56">
        <v>2</v>
      </c>
      <c r="B151" s="56">
        <v>1</v>
      </c>
      <c r="C151" s="56">
        <v>8</v>
      </c>
      <c r="D151" s="56">
        <v>1</v>
      </c>
      <c r="E151" s="60" t="s">
        <v>90</v>
      </c>
      <c r="F151" s="57" t="s">
        <v>350</v>
      </c>
      <c r="G151" s="66"/>
      <c r="H151" s="66"/>
    </row>
    <row r="152" spans="1:8" x14ac:dyDescent="0.3">
      <c r="A152" s="56">
        <v>2</v>
      </c>
      <c r="B152" s="56">
        <v>1</v>
      </c>
      <c r="C152" s="56">
        <v>8</v>
      </c>
      <c r="D152" s="56">
        <v>1</v>
      </c>
      <c r="E152" s="60" t="s">
        <v>91</v>
      </c>
      <c r="F152" s="57" t="s">
        <v>203</v>
      </c>
      <c r="G152" s="66"/>
      <c r="H152" s="66"/>
    </row>
    <row r="153" spans="1:8" x14ac:dyDescent="0.3">
      <c r="A153" s="56"/>
      <c r="B153" s="56"/>
      <c r="C153" s="56"/>
      <c r="D153" s="56"/>
      <c r="E153" s="56"/>
      <c r="F153" s="57"/>
      <c r="G153" s="66"/>
      <c r="H153" s="66"/>
    </row>
    <row r="154" spans="1:8" ht="30" x14ac:dyDescent="0.3">
      <c r="A154" s="58">
        <v>2</v>
      </c>
      <c r="B154" s="58">
        <v>1</v>
      </c>
      <c r="C154" s="58">
        <v>9</v>
      </c>
      <c r="D154" s="56"/>
      <c r="E154" s="56"/>
      <c r="F154" s="59" t="s">
        <v>351</v>
      </c>
      <c r="G154" s="66"/>
      <c r="H154" s="66"/>
    </row>
    <row r="155" spans="1:8" s="52" customFormat="1" ht="30" x14ac:dyDescent="0.3">
      <c r="A155" s="58">
        <v>2</v>
      </c>
      <c r="B155" s="58">
        <v>1</v>
      </c>
      <c r="C155" s="58">
        <v>9</v>
      </c>
      <c r="D155" s="58">
        <v>1</v>
      </c>
      <c r="E155" s="58"/>
      <c r="F155" s="59" t="s">
        <v>351</v>
      </c>
      <c r="G155" s="67"/>
      <c r="H155" s="67"/>
    </row>
    <row r="156" spans="1:8" x14ac:dyDescent="0.3">
      <c r="A156" s="56">
        <v>2</v>
      </c>
      <c r="B156" s="56">
        <v>1</v>
      </c>
      <c r="C156" s="56">
        <v>9</v>
      </c>
      <c r="D156" s="56">
        <v>1</v>
      </c>
      <c r="E156" s="60" t="s">
        <v>83</v>
      </c>
      <c r="F156" s="57" t="s">
        <v>351</v>
      </c>
      <c r="G156" s="66"/>
      <c r="H156" s="66">
        <v>102386434</v>
      </c>
    </row>
    <row r="157" spans="1:8" x14ac:dyDescent="0.3">
      <c r="A157" s="56">
        <v>2</v>
      </c>
      <c r="B157" s="56">
        <v>1</v>
      </c>
      <c r="C157" s="56">
        <v>9</v>
      </c>
      <c r="D157" s="56">
        <v>1</v>
      </c>
      <c r="E157" s="60" t="s">
        <v>84</v>
      </c>
      <c r="F157" s="57" t="s">
        <v>203</v>
      </c>
      <c r="G157" s="66"/>
      <c r="H157" s="66">
        <v>103386434</v>
      </c>
    </row>
    <row r="158" spans="1:8" x14ac:dyDescent="0.3">
      <c r="A158" s="56"/>
      <c r="B158" s="56"/>
      <c r="C158" s="56"/>
      <c r="D158" s="56"/>
      <c r="E158" s="56"/>
      <c r="F158" s="57"/>
      <c r="G158" s="66"/>
      <c r="H158" s="66"/>
    </row>
    <row r="159" spans="1:8" x14ac:dyDescent="0.3">
      <c r="A159" s="58">
        <v>2</v>
      </c>
      <c r="B159" s="58">
        <v>2</v>
      </c>
      <c r="C159" s="56"/>
      <c r="D159" s="56"/>
      <c r="E159" s="56"/>
      <c r="F159" s="59" t="s">
        <v>352</v>
      </c>
      <c r="G159" s="66"/>
      <c r="H159" s="66"/>
    </row>
    <row r="160" spans="1:8" x14ac:dyDescent="0.3">
      <c r="A160" s="56"/>
      <c r="B160" s="56"/>
      <c r="C160" s="56"/>
      <c r="D160" s="56"/>
      <c r="E160" s="56"/>
      <c r="F160" s="57"/>
      <c r="G160" s="66"/>
      <c r="H160" s="66"/>
    </row>
    <row r="161" spans="1:8" x14ac:dyDescent="0.3">
      <c r="A161" s="58">
        <v>2</v>
      </c>
      <c r="B161" s="58">
        <v>2</v>
      </c>
      <c r="C161" s="58">
        <v>1</v>
      </c>
      <c r="D161" s="56"/>
      <c r="E161" s="56"/>
      <c r="F161" s="59" t="s">
        <v>353</v>
      </c>
      <c r="G161" s="66"/>
      <c r="H161" s="66"/>
    </row>
    <row r="162" spans="1:8" s="52" customFormat="1" x14ac:dyDescent="0.3">
      <c r="A162" s="58">
        <v>2</v>
      </c>
      <c r="B162" s="58">
        <v>2</v>
      </c>
      <c r="C162" s="58">
        <v>1</v>
      </c>
      <c r="D162" s="58">
        <v>1</v>
      </c>
      <c r="E162" s="58"/>
      <c r="F162" s="59" t="s">
        <v>353</v>
      </c>
      <c r="G162" s="67"/>
      <c r="H162" s="67"/>
    </row>
    <row r="163" spans="1:8" x14ac:dyDescent="0.3">
      <c r="A163" s="56">
        <v>2</v>
      </c>
      <c r="B163" s="56">
        <v>2</v>
      </c>
      <c r="C163" s="56">
        <v>1</v>
      </c>
      <c r="D163" s="56">
        <v>1</v>
      </c>
      <c r="E163" s="60" t="s">
        <v>83</v>
      </c>
      <c r="F163" s="57" t="s">
        <v>354</v>
      </c>
      <c r="G163" s="66"/>
      <c r="H163" s="66">
        <v>102386434</v>
      </c>
    </row>
    <row r="164" spans="1:8" x14ac:dyDescent="0.3">
      <c r="A164" s="56">
        <v>2</v>
      </c>
      <c r="B164" s="56">
        <v>2</v>
      </c>
      <c r="C164" s="56">
        <v>1</v>
      </c>
      <c r="D164" s="56">
        <v>1</v>
      </c>
      <c r="E164" s="60" t="s">
        <v>84</v>
      </c>
      <c r="F164" s="57" t="s">
        <v>203</v>
      </c>
      <c r="G164" s="66"/>
      <c r="H164" s="66">
        <v>103386434</v>
      </c>
    </row>
    <row r="165" spans="1:8" x14ac:dyDescent="0.3">
      <c r="A165" s="56"/>
      <c r="B165" s="56"/>
      <c r="C165" s="56"/>
      <c r="D165" s="56"/>
      <c r="E165" s="56"/>
      <c r="F165" s="57"/>
      <c r="G165" s="66"/>
      <c r="H165" s="66"/>
    </row>
    <row r="166" spans="1:8" x14ac:dyDescent="0.3">
      <c r="A166" s="58">
        <v>2</v>
      </c>
      <c r="B166" s="58">
        <v>2</v>
      </c>
      <c r="C166" s="58">
        <v>2</v>
      </c>
      <c r="D166" s="56"/>
      <c r="E166" s="56"/>
      <c r="F166" s="59" t="s">
        <v>355</v>
      </c>
      <c r="G166" s="66"/>
      <c r="H166" s="66"/>
    </row>
    <row r="167" spans="1:8" s="52" customFormat="1" x14ac:dyDescent="0.3">
      <c r="A167" s="58">
        <v>2</v>
      </c>
      <c r="B167" s="58">
        <v>2</v>
      </c>
      <c r="C167" s="58">
        <v>2</v>
      </c>
      <c r="D167" s="58">
        <v>1</v>
      </c>
      <c r="E167" s="58"/>
      <c r="F167" s="59" t="s">
        <v>356</v>
      </c>
      <c r="G167" s="67"/>
      <c r="H167" s="67"/>
    </row>
    <row r="168" spans="1:8" x14ac:dyDescent="0.3">
      <c r="A168" s="56">
        <v>2</v>
      </c>
      <c r="B168" s="56">
        <v>2</v>
      </c>
      <c r="C168" s="56">
        <v>2</v>
      </c>
      <c r="D168" s="56">
        <v>1</v>
      </c>
      <c r="E168" s="60" t="s">
        <v>83</v>
      </c>
      <c r="F168" s="57" t="s">
        <v>356</v>
      </c>
      <c r="G168" s="66"/>
      <c r="H168" s="66">
        <v>102386434</v>
      </c>
    </row>
    <row r="169" spans="1:8" x14ac:dyDescent="0.3">
      <c r="A169" s="56">
        <v>2</v>
      </c>
      <c r="B169" s="56">
        <v>2</v>
      </c>
      <c r="C169" s="56">
        <v>2</v>
      </c>
      <c r="D169" s="56">
        <v>1</v>
      </c>
      <c r="E169" s="60" t="s">
        <v>84</v>
      </c>
      <c r="F169" s="57" t="s">
        <v>203</v>
      </c>
      <c r="G169" s="66"/>
      <c r="H169" s="66">
        <v>103386434</v>
      </c>
    </row>
    <row r="170" spans="1:8" x14ac:dyDescent="0.3">
      <c r="A170" s="56"/>
      <c r="B170" s="56"/>
      <c r="C170" s="56"/>
      <c r="D170" s="56"/>
      <c r="E170" s="56"/>
      <c r="F170" s="57"/>
      <c r="G170" s="66"/>
      <c r="H170" s="66"/>
    </row>
    <row r="171" spans="1:8" s="52" customFormat="1" x14ac:dyDescent="0.3">
      <c r="A171" s="58">
        <v>2</v>
      </c>
      <c r="B171" s="58">
        <v>2</v>
      </c>
      <c r="C171" s="58">
        <v>2</v>
      </c>
      <c r="D171" s="58">
        <v>2</v>
      </c>
      <c r="E171" s="58"/>
      <c r="F171" s="59" t="s">
        <v>357</v>
      </c>
      <c r="G171" s="67"/>
      <c r="H171" s="67"/>
    </row>
    <row r="172" spans="1:8" x14ac:dyDescent="0.3">
      <c r="A172" s="56">
        <v>2</v>
      </c>
      <c r="B172" s="56">
        <v>2</v>
      </c>
      <c r="C172" s="56">
        <v>2</v>
      </c>
      <c r="D172" s="56">
        <v>2</v>
      </c>
      <c r="E172" s="60" t="s">
        <v>83</v>
      </c>
      <c r="F172" s="57" t="s">
        <v>357</v>
      </c>
      <c r="G172" s="66"/>
      <c r="H172" s="66">
        <v>102386434</v>
      </c>
    </row>
    <row r="173" spans="1:8" x14ac:dyDescent="0.3">
      <c r="A173" s="56">
        <v>2</v>
      </c>
      <c r="B173" s="56">
        <v>2</v>
      </c>
      <c r="C173" s="56">
        <v>2</v>
      </c>
      <c r="D173" s="56">
        <v>2</v>
      </c>
      <c r="E173" s="60" t="s">
        <v>84</v>
      </c>
      <c r="F173" s="57" t="s">
        <v>203</v>
      </c>
      <c r="G173" s="66"/>
      <c r="H173" s="66">
        <v>103386434</v>
      </c>
    </row>
  </sheetData>
  <mergeCells count="5">
    <mergeCell ref="A1:F1"/>
    <mergeCell ref="A2:F2"/>
    <mergeCell ref="A4:E4"/>
    <mergeCell ref="A5:E5"/>
    <mergeCell ref="G4:H4"/>
  </mergeCells>
  <pageMargins left="0.39" right="0.2" top="0.74803149606299213" bottom="0.74803149606299213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6"/>
  <sheetViews>
    <sheetView tabSelected="1" zoomScaleSheetLayoutView="100" workbookViewId="0">
      <selection activeCell="K41" sqref="K41"/>
    </sheetView>
  </sheetViews>
  <sheetFormatPr defaultRowHeight="15" x14ac:dyDescent="0.3"/>
  <cols>
    <col min="1" max="5" width="4" style="51" customWidth="1"/>
    <col min="6" max="6" width="63.28515625" style="50" bestFit="1" customWidth="1"/>
    <col min="7" max="8" width="21.140625" style="68" customWidth="1"/>
    <col min="9" max="16384" width="9.140625" style="50"/>
  </cols>
  <sheetData>
    <row r="1" spans="1:9" s="47" customFormat="1" x14ac:dyDescent="0.25">
      <c r="A1" s="75" t="s">
        <v>31</v>
      </c>
      <c r="B1" s="75"/>
      <c r="C1" s="75"/>
      <c r="D1" s="75"/>
      <c r="E1" s="75"/>
      <c r="F1" s="75"/>
      <c r="G1" s="63"/>
      <c r="H1" s="63"/>
      <c r="I1" s="46"/>
    </row>
    <row r="2" spans="1:9" s="47" customFormat="1" x14ac:dyDescent="0.25">
      <c r="A2" s="75" t="s">
        <v>358</v>
      </c>
      <c r="B2" s="75"/>
      <c r="C2" s="75"/>
      <c r="D2" s="75"/>
      <c r="E2" s="75"/>
      <c r="F2" s="75"/>
      <c r="G2" s="63"/>
      <c r="H2" s="63"/>
      <c r="I2" s="46"/>
    </row>
    <row r="3" spans="1:9" s="47" customFormat="1" ht="14.25" x14ac:dyDescent="0.2">
      <c r="G3" s="64"/>
      <c r="H3" s="64"/>
    </row>
    <row r="4" spans="1:9" ht="15.2" customHeight="1" x14ac:dyDescent="0.3">
      <c r="A4" s="76" t="s">
        <v>253</v>
      </c>
      <c r="B4" s="76"/>
      <c r="C4" s="76"/>
      <c r="D4" s="76"/>
      <c r="E4" s="76"/>
      <c r="F4" s="70" t="s">
        <v>254</v>
      </c>
      <c r="G4" s="78" t="s">
        <v>103</v>
      </c>
      <c r="H4" s="78"/>
    </row>
    <row r="5" spans="1:9" ht="15.2" customHeight="1" x14ac:dyDescent="0.3">
      <c r="A5" s="77">
        <v>1</v>
      </c>
      <c r="B5" s="77"/>
      <c r="C5" s="77"/>
      <c r="D5" s="77"/>
      <c r="E5" s="77"/>
      <c r="F5" s="70">
        <v>2</v>
      </c>
      <c r="G5" s="65" t="s">
        <v>104</v>
      </c>
      <c r="H5" s="65" t="s">
        <v>105</v>
      </c>
    </row>
    <row r="6" spans="1:9" ht="14.45" customHeight="1" x14ac:dyDescent="0.3">
      <c r="A6" s="56"/>
      <c r="B6" s="56"/>
      <c r="C6" s="56"/>
      <c r="D6" s="56"/>
      <c r="E6" s="56"/>
      <c r="F6" s="71"/>
      <c r="G6" s="66"/>
      <c r="H6" s="66"/>
    </row>
    <row r="7" spans="1:9" ht="14.45" customHeight="1" x14ac:dyDescent="0.3">
      <c r="A7" s="58">
        <v>3</v>
      </c>
      <c r="B7" s="56"/>
      <c r="C7" s="56"/>
      <c r="D7" s="56"/>
      <c r="E7" s="56"/>
      <c r="F7" s="72" t="s">
        <v>359</v>
      </c>
      <c r="G7" s="66"/>
      <c r="H7" s="66"/>
    </row>
    <row r="8" spans="1:9" ht="14.45" customHeight="1" x14ac:dyDescent="0.3">
      <c r="A8" s="58">
        <v>3</v>
      </c>
      <c r="B8" s="58">
        <v>1</v>
      </c>
      <c r="C8" s="58"/>
      <c r="D8" s="58"/>
      <c r="E8" s="58"/>
      <c r="F8" s="72" t="s">
        <v>360</v>
      </c>
      <c r="G8" s="66"/>
      <c r="H8" s="66"/>
    </row>
    <row r="9" spans="1:9" ht="14.45" customHeight="1" x14ac:dyDescent="0.3">
      <c r="A9" s="58">
        <v>3</v>
      </c>
      <c r="B9" s="58">
        <v>1</v>
      </c>
      <c r="C9" s="58">
        <v>1</v>
      </c>
      <c r="D9" s="58"/>
      <c r="E9" s="58"/>
      <c r="F9" s="72" t="s">
        <v>360</v>
      </c>
      <c r="G9" s="66"/>
      <c r="H9" s="66"/>
    </row>
    <row r="10" spans="1:9" s="52" customFormat="1" ht="14.45" customHeight="1" x14ac:dyDescent="0.3">
      <c r="A10" s="58">
        <v>3</v>
      </c>
      <c r="B10" s="58">
        <v>1</v>
      </c>
      <c r="C10" s="58">
        <v>1</v>
      </c>
      <c r="D10" s="58">
        <v>1</v>
      </c>
      <c r="E10" s="58"/>
      <c r="F10" s="72" t="s">
        <v>361</v>
      </c>
      <c r="G10" s="67"/>
      <c r="H10" s="67">
        <f>SUM(H11:H13)</f>
        <v>6228741948518</v>
      </c>
    </row>
    <row r="11" spans="1:9" ht="14.45" customHeight="1" x14ac:dyDescent="0.3">
      <c r="A11" s="56">
        <v>3</v>
      </c>
      <c r="B11" s="56">
        <v>1</v>
      </c>
      <c r="C11" s="56">
        <v>1</v>
      </c>
      <c r="D11" s="56">
        <v>1</v>
      </c>
      <c r="E11" s="60" t="s">
        <v>83</v>
      </c>
      <c r="F11" s="71" t="s">
        <v>361</v>
      </c>
      <c r="G11" s="66"/>
      <c r="H11" s="66">
        <v>3109370974259</v>
      </c>
    </row>
    <row r="12" spans="1:9" ht="14.45" customHeight="1" x14ac:dyDescent="0.3">
      <c r="A12" s="56">
        <v>3</v>
      </c>
      <c r="B12" s="56">
        <v>1</v>
      </c>
      <c r="C12" s="56">
        <v>1</v>
      </c>
      <c r="D12" s="56">
        <v>1</v>
      </c>
      <c r="E12" s="60" t="s">
        <v>84</v>
      </c>
      <c r="F12" s="71" t="s">
        <v>362</v>
      </c>
      <c r="G12" s="66"/>
      <c r="H12" s="66">
        <v>3119370974259</v>
      </c>
    </row>
    <row r="13" spans="1:9" ht="14.45" customHeight="1" x14ac:dyDescent="0.3">
      <c r="A13" s="56">
        <v>3</v>
      </c>
      <c r="B13" s="56">
        <v>1</v>
      </c>
      <c r="C13" s="56">
        <v>1</v>
      </c>
      <c r="D13" s="56">
        <v>1</v>
      </c>
      <c r="E13" s="60" t="s">
        <v>85</v>
      </c>
      <c r="F13" s="71" t="s">
        <v>203</v>
      </c>
      <c r="G13" s="66"/>
      <c r="H13" s="66"/>
    </row>
    <row r="14" spans="1:9" ht="14.45" customHeight="1" x14ac:dyDescent="0.3">
      <c r="A14" s="56"/>
      <c r="B14" s="56"/>
      <c r="C14" s="56"/>
      <c r="D14" s="56"/>
      <c r="E14" s="56"/>
      <c r="F14" s="71"/>
      <c r="G14" s="66"/>
      <c r="H14" s="66"/>
    </row>
    <row r="15" spans="1:9" s="52" customFormat="1" ht="14.45" customHeight="1" x14ac:dyDescent="0.3">
      <c r="A15" s="58">
        <v>3</v>
      </c>
      <c r="B15" s="58">
        <v>1</v>
      </c>
      <c r="C15" s="58">
        <v>1</v>
      </c>
      <c r="D15" s="58">
        <v>2</v>
      </c>
      <c r="E15" s="58"/>
      <c r="F15" s="72" t="s">
        <v>363</v>
      </c>
      <c r="G15" s="67"/>
      <c r="H15" s="67"/>
    </row>
    <row r="16" spans="1:9" ht="14.45" customHeight="1" x14ac:dyDescent="0.3">
      <c r="A16" s="56">
        <v>3</v>
      </c>
      <c r="B16" s="56">
        <v>1</v>
      </c>
      <c r="C16" s="56">
        <v>1</v>
      </c>
      <c r="D16" s="56">
        <v>2</v>
      </c>
      <c r="E16" s="60" t="s">
        <v>83</v>
      </c>
      <c r="F16" s="71" t="s">
        <v>363</v>
      </c>
      <c r="G16" s="66"/>
      <c r="H16" s="66">
        <v>3109370974259</v>
      </c>
    </row>
    <row r="17" spans="1:8" ht="14.45" customHeight="1" x14ac:dyDescent="0.3">
      <c r="A17" s="56">
        <v>3</v>
      </c>
      <c r="B17" s="56">
        <v>1</v>
      </c>
      <c r="C17" s="56">
        <v>1</v>
      </c>
      <c r="D17" s="56">
        <v>2</v>
      </c>
      <c r="E17" s="60" t="s">
        <v>84</v>
      </c>
      <c r="F17" s="71" t="s">
        <v>364</v>
      </c>
      <c r="G17" s="66"/>
      <c r="H17" s="66">
        <v>3119370974259</v>
      </c>
    </row>
    <row r="18" spans="1:8" ht="14.45" customHeight="1" x14ac:dyDescent="0.3">
      <c r="A18" s="56">
        <v>3</v>
      </c>
      <c r="B18" s="56">
        <v>1</v>
      </c>
      <c r="C18" s="56">
        <v>1</v>
      </c>
      <c r="D18" s="56">
        <v>2</v>
      </c>
      <c r="E18" s="60" t="s">
        <v>85</v>
      </c>
      <c r="F18" s="71" t="s">
        <v>203</v>
      </c>
      <c r="G18" s="66"/>
      <c r="H18" s="66"/>
    </row>
    <row r="19" spans="1:8" ht="14.45" customHeight="1" x14ac:dyDescent="0.3">
      <c r="A19" s="56"/>
      <c r="B19" s="56"/>
      <c r="C19" s="56"/>
      <c r="D19" s="56"/>
      <c r="E19" s="56"/>
      <c r="F19" s="71"/>
      <c r="G19" s="66"/>
      <c r="H19" s="66"/>
    </row>
    <row r="20" spans="1:8" s="52" customFormat="1" ht="14.45" customHeight="1" x14ac:dyDescent="0.3">
      <c r="A20" s="58">
        <v>3</v>
      </c>
      <c r="B20" s="58">
        <v>1</v>
      </c>
      <c r="C20" s="58">
        <v>1</v>
      </c>
      <c r="D20" s="58">
        <v>3</v>
      </c>
      <c r="E20" s="58"/>
      <c r="F20" s="72" t="s">
        <v>365</v>
      </c>
      <c r="G20" s="67"/>
      <c r="H20" s="67"/>
    </row>
    <row r="21" spans="1:8" ht="14.45" customHeight="1" x14ac:dyDescent="0.3">
      <c r="A21" s="56">
        <v>3</v>
      </c>
      <c r="B21" s="56">
        <v>1</v>
      </c>
      <c r="C21" s="56">
        <v>1</v>
      </c>
      <c r="D21" s="56">
        <v>3</v>
      </c>
      <c r="E21" s="60" t="s">
        <v>83</v>
      </c>
      <c r="F21" s="71" t="s">
        <v>365</v>
      </c>
      <c r="G21" s="66"/>
      <c r="H21" s="66">
        <v>3109370974259</v>
      </c>
    </row>
    <row r="22" spans="1:8" ht="14.45" customHeight="1" x14ac:dyDescent="0.3">
      <c r="A22" s="56">
        <v>3</v>
      </c>
      <c r="B22" s="56">
        <v>1</v>
      </c>
      <c r="C22" s="56">
        <v>1</v>
      </c>
      <c r="D22" s="56">
        <v>3</v>
      </c>
      <c r="E22" s="60" t="s">
        <v>84</v>
      </c>
      <c r="F22" s="71" t="s">
        <v>366</v>
      </c>
      <c r="G22" s="66"/>
      <c r="H22" s="66">
        <v>3119370974259</v>
      </c>
    </row>
    <row r="23" spans="1:8" ht="14.45" customHeight="1" x14ac:dyDescent="0.3">
      <c r="A23" s="56">
        <v>3</v>
      </c>
      <c r="B23" s="56">
        <v>1</v>
      </c>
      <c r="C23" s="56">
        <v>1</v>
      </c>
      <c r="D23" s="56">
        <v>3</v>
      </c>
      <c r="E23" s="60" t="s">
        <v>85</v>
      </c>
      <c r="F23" s="71" t="s">
        <v>203</v>
      </c>
      <c r="G23" s="66"/>
      <c r="H23" s="66"/>
    </row>
    <row r="24" spans="1:8" ht="14.45" customHeight="1" x14ac:dyDescent="0.3">
      <c r="A24" s="56"/>
      <c r="B24" s="56"/>
      <c r="C24" s="56"/>
      <c r="D24" s="56"/>
      <c r="E24" s="56"/>
      <c r="F24" s="71"/>
      <c r="G24" s="66"/>
      <c r="H24" s="66"/>
    </row>
    <row r="25" spans="1:8" ht="14.45" customHeight="1" x14ac:dyDescent="0.3">
      <c r="A25" s="58">
        <v>3</v>
      </c>
      <c r="B25" s="58">
        <v>2</v>
      </c>
      <c r="C25" s="58"/>
      <c r="D25" s="58"/>
      <c r="E25" s="58"/>
      <c r="F25" s="72" t="s">
        <v>367</v>
      </c>
      <c r="G25" s="66"/>
      <c r="H25" s="66"/>
    </row>
    <row r="26" spans="1:8" ht="14.45" customHeight="1" x14ac:dyDescent="0.3">
      <c r="A26" s="58">
        <v>3</v>
      </c>
      <c r="B26" s="58">
        <v>2</v>
      </c>
      <c r="C26" s="58">
        <v>1</v>
      </c>
      <c r="D26" s="58"/>
      <c r="E26" s="58"/>
      <c r="F26" s="72" t="s">
        <v>368</v>
      </c>
      <c r="G26" s="66"/>
      <c r="H26" s="66"/>
    </row>
    <row r="27" spans="1:8" s="52" customFormat="1" ht="14.45" customHeight="1" x14ac:dyDescent="0.3">
      <c r="A27" s="58">
        <v>3</v>
      </c>
      <c r="B27" s="58">
        <v>2</v>
      </c>
      <c r="C27" s="58">
        <v>1</v>
      </c>
      <c r="D27" s="58">
        <v>1</v>
      </c>
      <c r="E27" s="58"/>
      <c r="F27" s="72" t="s">
        <v>369</v>
      </c>
      <c r="G27" s="67"/>
      <c r="H27" s="67"/>
    </row>
    <row r="28" spans="1:8" ht="14.45" customHeight="1" x14ac:dyDescent="0.3">
      <c r="A28" s="56">
        <v>3</v>
      </c>
      <c r="B28" s="56">
        <v>2</v>
      </c>
      <c r="C28" s="56">
        <v>1</v>
      </c>
      <c r="D28" s="56">
        <v>1</v>
      </c>
      <c r="E28" s="60" t="s">
        <v>83</v>
      </c>
      <c r="F28" s="71" t="s">
        <v>369</v>
      </c>
      <c r="G28" s="66"/>
      <c r="H28" s="66">
        <v>3109370974259</v>
      </c>
    </row>
    <row r="29" spans="1:8" ht="14.45" customHeight="1" x14ac:dyDescent="0.3">
      <c r="A29" s="56">
        <v>3</v>
      </c>
      <c r="B29" s="56">
        <v>2</v>
      </c>
      <c r="C29" s="56">
        <v>1</v>
      </c>
      <c r="D29" s="56">
        <v>1</v>
      </c>
      <c r="E29" s="60" t="s">
        <v>84</v>
      </c>
      <c r="F29" s="71" t="s">
        <v>370</v>
      </c>
      <c r="G29" s="66"/>
      <c r="H29" s="66">
        <v>3119370974259</v>
      </c>
    </row>
    <row r="30" spans="1:8" ht="14.45" customHeight="1" x14ac:dyDescent="0.3">
      <c r="A30" s="56">
        <v>3</v>
      </c>
      <c r="B30" s="56">
        <v>2</v>
      </c>
      <c r="C30" s="56">
        <v>1</v>
      </c>
      <c r="D30" s="56">
        <v>1</v>
      </c>
      <c r="E30" s="60" t="s">
        <v>85</v>
      </c>
      <c r="F30" s="71" t="s">
        <v>203</v>
      </c>
      <c r="G30" s="66"/>
      <c r="H30" s="66"/>
    </row>
    <row r="31" spans="1:8" ht="14.45" customHeight="1" x14ac:dyDescent="0.3">
      <c r="A31" s="56"/>
      <c r="B31" s="56"/>
      <c r="C31" s="56"/>
      <c r="D31" s="56"/>
      <c r="E31" s="56"/>
      <c r="F31" s="71"/>
      <c r="G31" s="66"/>
      <c r="H31" s="66"/>
    </row>
    <row r="32" spans="1:8" s="52" customFormat="1" ht="14.45" customHeight="1" x14ac:dyDescent="0.3">
      <c r="A32" s="58">
        <v>3</v>
      </c>
      <c r="B32" s="58">
        <v>2</v>
      </c>
      <c r="C32" s="58">
        <v>1</v>
      </c>
      <c r="D32" s="58">
        <v>2</v>
      </c>
      <c r="E32" s="58"/>
      <c r="F32" s="72" t="s">
        <v>371</v>
      </c>
      <c r="G32" s="67"/>
      <c r="H32" s="67"/>
    </row>
    <row r="33" spans="1:8" ht="14.45" customHeight="1" x14ac:dyDescent="0.3">
      <c r="A33" s="56">
        <v>3</v>
      </c>
      <c r="B33" s="56">
        <v>2</v>
      </c>
      <c r="C33" s="56">
        <v>1</v>
      </c>
      <c r="D33" s="56">
        <v>2</v>
      </c>
      <c r="E33" s="60" t="s">
        <v>83</v>
      </c>
      <c r="F33" s="71" t="s">
        <v>371</v>
      </c>
      <c r="G33" s="66"/>
      <c r="H33" s="66">
        <v>3109370974259</v>
      </c>
    </row>
    <row r="34" spans="1:8" ht="14.45" customHeight="1" x14ac:dyDescent="0.3">
      <c r="A34" s="56">
        <v>3</v>
      </c>
      <c r="B34" s="56">
        <v>2</v>
      </c>
      <c r="C34" s="56">
        <v>1</v>
      </c>
      <c r="D34" s="56">
        <v>2</v>
      </c>
      <c r="E34" s="60" t="s">
        <v>84</v>
      </c>
      <c r="F34" s="71" t="s">
        <v>372</v>
      </c>
      <c r="G34" s="66"/>
      <c r="H34" s="66">
        <v>3119370974259</v>
      </c>
    </row>
    <row r="35" spans="1:8" ht="14.45" customHeight="1" x14ac:dyDescent="0.3">
      <c r="A35" s="56">
        <v>3</v>
      </c>
      <c r="B35" s="56">
        <v>2</v>
      </c>
      <c r="C35" s="56">
        <v>1</v>
      </c>
      <c r="D35" s="56">
        <v>2</v>
      </c>
      <c r="E35" s="60" t="s">
        <v>85</v>
      </c>
      <c r="F35" s="71" t="s">
        <v>203</v>
      </c>
      <c r="G35" s="66"/>
      <c r="H35" s="66"/>
    </row>
    <row r="36" spans="1:8" ht="14.45" customHeight="1" x14ac:dyDescent="0.3">
      <c r="A36" s="56"/>
      <c r="B36" s="56"/>
      <c r="C36" s="56"/>
      <c r="D36" s="56"/>
      <c r="E36" s="56"/>
      <c r="F36" s="71"/>
      <c r="G36" s="66"/>
      <c r="H36" s="66"/>
    </row>
    <row r="37" spans="1:8" s="52" customFormat="1" ht="14.45" customHeight="1" x14ac:dyDescent="0.3">
      <c r="A37" s="58">
        <v>3</v>
      </c>
      <c r="B37" s="58">
        <v>2</v>
      </c>
      <c r="C37" s="58">
        <v>1</v>
      </c>
      <c r="D37" s="58">
        <v>3</v>
      </c>
      <c r="E37" s="58"/>
      <c r="F37" s="72" t="s">
        <v>373</v>
      </c>
      <c r="G37" s="67"/>
      <c r="H37" s="67"/>
    </row>
    <row r="38" spans="1:8" ht="14.45" customHeight="1" x14ac:dyDescent="0.3">
      <c r="A38" s="56">
        <v>3</v>
      </c>
      <c r="B38" s="56">
        <v>2</v>
      </c>
      <c r="C38" s="56">
        <v>1</v>
      </c>
      <c r="D38" s="56">
        <v>3</v>
      </c>
      <c r="E38" s="60" t="s">
        <v>83</v>
      </c>
      <c r="F38" s="71" t="s">
        <v>373</v>
      </c>
      <c r="G38" s="66"/>
      <c r="H38" s="66">
        <v>3109370974259</v>
      </c>
    </row>
    <row r="39" spans="1:8" ht="14.45" customHeight="1" x14ac:dyDescent="0.3">
      <c r="A39" s="56">
        <v>3</v>
      </c>
      <c r="B39" s="56">
        <v>2</v>
      </c>
      <c r="C39" s="56">
        <v>1</v>
      </c>
      <c r="D39" s="56">
        <v>3</v>
      </c>
      <c r="E39" s="60" t="s">
        <v>84</v>
      </c>
      <c r="F39" s="71" t="s">
        <v>374</v>
      </c>
      <c r="G39" s="66"/>
      <c r="H39" s="66">
        <v>3119370974259</v>
      </c>
    </row>
    <row r="40" spans="1:8" ht="14.45" customHeight="1" x14ac:dyDescent="0.3">
      <c r="A40" s="56">
        <v>3</v>
      </c>
      <c r="B40" s="56">
        <v>2</v>
      </c>
      <c r="C40" s="56">
        <v>1</v>
      </c>
      <c r="D40" s="56">
        <v>3</v>
      </c>
      <c r="E40" s="60" t="s">
        <v>85</v>
      </c>
      <c r="F40" s="71" t="s">
        <v>203</v>
      </c>
      <c r="G40" s="66"/>
      <c r="H40" s="66"/>
    </row>
    <row r="41" spans="1:8" ht="14.45" customHeight="1" x14ac:dyDescent="0.3">
      <c r="A41" s="56"/>
      <c r="B41" s="56"/>
      <c r="C41" s="56"/>
      <c r="D41" s="56"/>
      <c r="E41" s="56"/>
      <c r="F41" s="72"/>
      <c r="G41" s="66"/>
      <c r="H41" s="66"/>
    </row>
    <row r="42" spans="1:8" s="52" customFormat="1" ht="14.45" customHeight="1" x14ac:dyDescent="0.3">
      <c r="A42" s="58">
        <v>3</v>
      </c>
      <c r="B42" s="58">
        <v>2</v>
      </c>
      <c r="C42" s="58">
        <v>2</v>
      </c>
      <c r="D42" s="58"/>
      <c r="E42" s="58"/>
      <c r="F42" s="72" t="s">
        <v>375</v>
      </c>
      <c r="G42" s="67"/>
      <c r="H42" s="67"/>
    </row>
    <row r="43" spans="1:8" s="52" customFormat="1" ht="14.45" customHeight="1" x14ac:dyDescent="0.3">
      <c r="A43" s="58">
        <v>3</v>
      </c>
      <c r="B43" s="58">
        <v>2</v>
      </c>
      <c r="C43" s="58">
        <v>2</v>
      </c>
      <c r="D43" s="58">
        <v>1</v>
      </c>
      <c r="E43" s="58"/>
      <c r="F43" s="72" t="s">
        <v>376</v>
      </c>
      <c r="G43" s="67"/>
      <c r="H43" s="67">
        <f>SUM(H44:H46)</f>
        <v>9459027432949</v>
      </c>
    </row>
    <row r="44" spans="1:8" ht="14.45" customHeight="1" x14ac:dyDescent="0.3">
      <c r="A44" s="56">
        <v>3</v>
      </c>
      <c r="B44" s="56">
        <v>2</v>
      </c>
      <c r="C44" s="56">
        <v>2</v>
      </c>
      <c r="D44" s="56">
        <v>1</v>
      </c>
      <c r="E44" s="60" t="s">
        <v>83</v>
      </c>
      <c r="F44" s="71" t="s">
        <v>376</v>
      </c>
      <c r="G44" s="66"/>
      <c r="H44" s="66">
        <v>3230285484431</v>
      </c>
    </row>
    <row r="45" spans="1:8" ht="14.45" customHeight="1" x14ac:dyDescent="0.3">
      <c r="A45" s="56">
        <v>3</v>
      </c>
      <c r="B45" s="56">
        <v>2</v>
      </c>
      <c r="C45" s="56">
        <v>2</v>
      </c>
      <c r="D45" s="56">
        <v>1</v>
      </c>
      <c r="E45" s="60" t="s">
        <v>84</v>
      </c>
      <c r="F45" s="71" t="s">
        <v>377</v>
      </c>
      <c r="G45" s="66"/>
      <c r="H45" s="66">
        <v>3109370974259</v>
      </c>
    </row>
    <row r="46" spans="1:8" ht="14.45" customHeight="1" x14ac:dyDescent="0.3">
      <c r="A46" s="56">
        <v>3</v>
      </c>
      <c r="B46" s="56">
        <v>2</v>
      </c>
      <c r="C46" s="56">
        <v>2</v>
      </c>
      <c r="D46" s="56">
        <v>1</v>
      </c>
      <c r="E46" s="60" t="s">
        <v>85</v>
      </c>
      <c r="F46" s="71" t="s">
        <v>203</v>
      </c>
      <c r="G46" s="66"/>
      <c r="H46" s="66">
        <v>3119370974259</v>
      </c>
    </row>
    <row r="47" spans="1:8" ht="14.45" customHeight="1" x14ac:dyDescent="0.3">
      <c r="A47" s="56"/>
      <c r="B47" s="56"/>
      <c r="C47" s="56"/>
      <c r="D47" s="56"/>
      <c r="E47" s="56"/>
      <c r="F47" s="71"/>
      <c r="G47" s="66"/>
      <c r="H47" s="66">
        <v>3129370974259</v>
      </c>
    </row>
    <row r="48" spans="1:8" s="52" customFormat="1" ht="14.45" customHeight="1" x14ac:dyDescent="0.3">
      <c r="A48" s="58">
        <v>3</v>
      </c>
      <c r="B48" s="58">
        <v>2</v>
      </c>
      <c r="C48" s="58">
        <v>2</v>
      </c>
      <c r="D48" s="58">
        <v>2</v>
      </c>
      <c r="E48" s="58"/>
      <c r="F48" s="72" t="s">
        <v>378</v>
      </c>
      <c r="G48" s="67"/>
      <c r="H48" s="66">
        <v>3139370974259</v>
      </c>
    </row>
    <row r="49" spans="1:8" x14ac:dyDescent="0.3">
      <c r="A49" s="56">
        <v>3</v>
      </c>
      <c r="B49" s="56">
        <v>2</v>
      </c>
      <c r="C49" s="56">
        <v>2</v>
      </c>
      <c r="D49" s="56">
        <v>2</v>
      </c>
      <c r="E49" s="60" t="s">
        <v>83</v>
      </c>
      <c r="F49" s="71" t="s">
        <v>378</v>
      </c>
      <c r="G49" s="66"/>
      <c r="H49" s="66">
        <v>3149370974259</v>
      </c>
    </row>
    <row r="50" spans="1:8" x14ac:dyDescent="0.3">
      <c r="A50" s="56">
        <v>3</v>
      </c>
      <c r="B50" s="56">
        <v>2</v>
      </c>
      <c r="C50" s="56">
        <v>2</v>
      </c>
      <c r="D50" s="56">
        <v>2</v>
      </c>
      <c r="E50" s="60" t="s">
        <v>84</v>
      </c>
      <c r="F50" s="71" t="s">
        <v>379</v>
      </c>
      <c r="G50" s="66"/>
      <c r="H50" s="66">
        <v>3159370974259</v>
      </c>
    </row>
    <row r="51" spans="1:8" ht="14.45" customHeight="1" x14ac:dyDescent="0.3">
      <c r="A51" s="56">
        <v>3</v>
      </c>
      <c r="B51" s="56">
        <v>2</v>
      </c>
      <c r="C51" s="56">
        <v>2</v>
      </c>
      <c r="D51" s="56">
        <v>2</v>
      </c>
      <c r="E51" s="60" t="s">
        <v>85</v>
      </c>
      <c r="F51" s="71" t="s">
        <v>203</v>
      </c>
      <c r="G51" s="66"/>
      <c r="H51" s="66">
        <v>3169370974259</v>
      </c>
    </row>
    <row r="52" spans="1:8" x14ac:dyDescent="0.3">
      <c r="A52" s="56"/>
      <c r="B52" s="56"/>
      <c r="C52" s="56"/>
      <c r="D52" s="56"/>
      <c r="E52" s="56"/>
      <c r="F52" s="71"/>
      <c r="G52" s="66"/>
      <c r="H52" s="66">
        <v>3179370974259</v>
      </c>
    </row>
    <row r="53" spans="1:8" s="52" customFormat="1" x14ac:dyDescent="0.3">
      <c r="A53" s="58">
        <v>3</v>
      </c>
      <c r="B53" s="58">
        <v>2</v>
      </c>
      <c r="C53" s="58">
        <v>2</v>
      </c>
      <c r="D53" s="58">
        <v>3</v>
      </c>
      <c r="E53" s="58"/>
      <c r="F53" s="72" t="s">
        <v>380</v>
      </c>
      <c r="G53" s="67"/>
      <c r="H53" s="66">
        <v>3189370974259</v>
      </c>
    </row>
    <row r="54" spans="1:8" x14ac:dyDescent="0.3">
      <c r="A54" s="56">
        <v>3</v>
      </c>
      <c r="B54" s="56">
        <v>2</v>
      </c>
      <c r="C54" s="56">
        <v>2</v>
      </c>
      <c r="D54" s="56">
        <v>3</v>
      </c>
      <c r="E54" s="60" t="s">
        <v>83</v>
      </c>
      <c r="F54" s="71" t="s">
        <v>380</v>
      </c>
      <c r="G54" s="66"/>
      <c r="H54" s="66">
        <v>3199370974259</v>
      </c>
    </row>
    <row r="55" spans="1:8" x14ac:dyDescent="0.3">
      <c r="A55" s="56">
        <v>3</v>
      </c>
      <c r="B55" s="56">
        <v>2</v>
      </c>
      <c r="C55" s="56">
        <v>2</v>
      </c>
      <c r="D55" s="56">
        <v>3</v>
      </c>
      <c r="E55" s="60" t="s">
        <v>84</v>
      </c>
      <c r="F55" s="71" t="s">
        <v>381</v>
      </c>
      <c r="G55" s="66"/>
      <c r="H55" s="66">
        <v>3209370974259</v>
      </c>
    </row>
    <row r="56" spans="1:8" ht="14.45" customHeight="1" x14ac:dyDescent="0.3">
      <c r="A56" s="56">
        <v>3</v>
      </c>
      <c r="B56" s="56">
        <v>2</v>
      </c>
      <c r="C56" s="56">
        <v>2</v>
      </c>
      <c r="D56" s="56">
        <v>3</v>
      </c>
      <c r="E56" s="60" t="s">
        <v>85</v>
      </c>
      <c r="F56" s="71" t="s">
        <v>203</v>
      </c>
      <c r="G56" s="66"/>
      <c r="H56" s="66">
        <v>3219370974259</v>
      </c>
    </row>
  </sheetData>
  <mergeCells count="5">
    <mergeCell ref="A1:F1"/>
    <mergeCell ref="A2:F2"/>
    <mergeCell ref="A4:E4"/>
    <mergeCell ref="A5:E5"/>
    <mergeCell ref="G4:H4"/>
  </mergeCells>
  <pageMargins left="0.19685039370078741" right="0.19685039370078741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31"/>
  <sheetViews>
    <sheetView zoomScale="80" zoomScaleNormal="80" workbookViewId="0">
      <selection activeCell="B4" sqref="B4"/>
    </sheetView>
  </sheetViews>
  <sheetFormatPr defaultRowHeight="15" x14ac:dyDescent="0.2"/>
  <cols>
    <col min="1" max="1" width="9.140625" style="3"/>
    <col min="2" max="2" width="4.5703125" style="3" customWidth="1"/>
    <col min="3" max="3" width="5.42578125" style="3" customWidth="1"/>
    <col min="4" max="4" width="6.85546875" style="3" customWidth="1"/>
    <col min="5" max="5" width="9.140625" style="3" customWidth="1"/>
    <col min="6" max="6" width="87" style="3" customWidth="1"/>
    <col min="7" max="16384" width="9.140625" style="3"/>
  </cols>
  <sheetData>
    <row r="2" spans="1:6" ht="15.75" x14ac:dyDescent="0.25">
      <c r="A2" s="1">
        <v>8</v>
      </c>
      <c r="B2" s="1" t="s">
        <v>3</v>
      </c>
      <c r="C2" s="1"/>
      <c r="D2" s="2"/>
      <c r="E2" s="2"/>
      <c r="F2" s="2"/>
    </row>
    <row r="3" spans="1:6" ht="15.75" x14ac:dyDescent="0.25">
      <c r="A3" s="1"/>
      <c r="B3" s="1"/>
      <c r="C3" s="1"/>
      <c r="D3" s="2"/>
      <c r="E3" s="2"/>
      <c r="F3" s="2"/>
    </row>
    <row r="4" spans="1:6" ht="15.75" x14ac:dyDescent="0.25">
      <c r="A4" s="2"/>
      <c r="B4" s="1">
        <v>61</v>
      </c>
      <c r="C4" s="4" t="s">
        <v>4</v>
      </c>
      <c r="D4" s="1"/>
      <c r="E4" s="1"/>
      <c r="F4" s="1"/>
    </row>
    <row r="5" spans="1:6" ht="15.75" x14ac:dyDescent="0.25">
      <c r="A5" s="2"/>
      <c r="B5" s="1"/>
      <c r="C5" s="1">
        <v>611</v>
      </c>
      <c r="D5" s="4" t="s">
        <v>5</v>
      </c>
      <c r="E5" s="4"/>
      <c r="F5" s="1"/>
    </row>
    <row r="6" spans="1:6" ht="15.75" x14ac:dyDescent="0.25">
      <c r="A6" s="2"/>
      <c r="B6" s="1"/>
      <c r="C6" s="1"/>
      <c r="D6" s="2">
        <v>6111</v>
      </c>
      <c r="E6" s="3" t="s">
        <v>6</v>
      </c>
    </row>
    <row r="7" spans="1:6" ht="15.75" x14ac:dyDescent="0.25">
      <c r="A7" s="2"/>
      <c r="B7" s="1"/>
      <c r="C7" s="1"/>
      <c r="D7" s="2">
        <v>6112</v>
      </c>
      <c r="E7" s="3" t="s">
        <v>7</v>
      </c>
    </row>
    <row r="8" spans="1:6" ht="15.75" x14ac:dyDescent="0.25">
      <c r="A8" s="2"/>
      <c r="B8" s="1"/>
      <c r="C8" s="1"/>
      <c r="D8" s="2">
        <v>6113</v>
      </c>
      <c r="E8" s="3" t="s">
        <v>8</v>
      </c>
    </row>
    <row r="9" spans="1:6" ht="15.75" x14ac:dyDescent="0.25">
      <c r="A9" s="2"/>
      <c r="B9" s="1"/>
      <c r="C9" s="1"/>
      <c r="D9" s="2">
        <v>6114</v>
      </c>
      <c r="E9" s="3" t="s">
        <v>9</v>
      </c>
    </row>
    <row r="10" spans="1:6" ht="15.75" x14ac:dyDescent="0.25">
      <c r="A10" s="2"/>
      <c r="B10" s="1"/>
      <c r="C10" s="1"/>
      <c r="E10" s="2">
        <v>61141</v>
      </c>
      <c r="F10" s="3" t="s">
        <v>10</v>
      </c>
    </row>
    <row r="11" spans="1:6" ht="15.75" x14ac:dyDescent="0.25">
      <c r="A11" s="2"/>
      <c r="B11" s="1"/>
      <c r="C11" s="1"/>
      <c r="D11" s="2"/>
      <c r="E11" s="2">
        <v>61142</v>
      </c>
      <c r="F11" s="3" t="s">
        <v>11</v>
      </c>
    </row>
    <row r="12" spans="1:6" ht="15.75" x14ac:dyDescent="0.25">
      <c r="A12" s="2"/>
      <c r="B12" s="1"/>
      <c r="C12" s="1"/>
      <c r="D12" s="2"/>
      <c r="E12" s="2">
        <v>61143</v>
      </c>
      <c r="F12" s="3" t="s">
        <v>12</v>
      </c>
    </row>
    <row r="13" spans="1:6" ht="15.75" x14ac:dyDescent="0.25">
      <c r="A13" s="2"/>
      <c r="B13" s="1"/>
      <c r="C13" s="1"/>
      <c r="D13" s="2"/>
      <c r="E13" s="2">
        <v>61144</v>
      </c>
      <c r="F13" s="3" t="s">
        <v>13</v>
      </c>
    </row>
    <row r="14" spans="1:6" x14ac:dyDescent="0.2">
      <c r="D14" s="2"/>
      <c r="E14" s="2">
        <v>61145</v>
      </c>
      <c r="F14" s="3" t="s">
        <v>14</v>
      </c>
    </row>
    <row r="15" spans="1:6" x14ac:dyDescent="0.2">
      <c r="D15" s="2">
        <v>6115</v>
      </c>
      <c r="E15" s="3" t="s">
        <v>15</v>
      </c>
    </row>
    <row r="16" spans="1:6" x14ac:dyDescent="0.2">
      <c r="E16" s="2">
        <v>61151</v>
      </c>
      <c r="F16" s="3" t="s">
        <v>16</v>
      </c>
    </row>
    <row r="17" spans="3:6" x14ac:dyDescent="0.2">
      <c r="D17" s="2"/>
      <c r="E17" s="2">
        <v>61152</v>
      </c>
      <c r="F17" s="3" t="s">
        <v>17</v>
      </c>
    </row>
    <row r="18" spans="3:6" x14ac:dyDescent="0.2">
      <c r="D18" s="2"/>
      <c r="E18" s="2"/>
    </row>
    <row r="19" spans="3:6" ht="15.75" x14ac:dyDescent="0.25">
      <c r="C19" s="1">
        <v>612</v>
      </c>
      <c r="D19" s="4" t="s">
        <v>18</v>
      </c>
      <c r="E19" s="4"/>
    </row>
    <row r="20" spans="3:6" x14ac:dyDescent="0.2">
      <c r="D20" s="5">
        <v>6121</v>
      </c>
      <c r="E20" s="5"/>
      <c r="F20" s="3" t="s">
        <v>19</v>
      </c>
    </row>
    <row r="21" spans="3:6" x14ac:dyDescent="0.2">
      <c r="D21" s="5">
        <v>6122</v>
      </c>
      <c r="E21" s="5"/>
      <c r="F21" s="3" t="s">
        <v>20</v>
      </c>
    </row>
    <row r="22" spans="3:6" x14ac:dyDescent="0.2">
      <c r="E22" s="5">
        <v>61221</v>
      </c>
      <c r="F22" s="3" t="s">
        <v>21</v>
      </c>
    </row>
    <row r="23" spans="3:6" x14ac:dyDescent="0.2">
      <c r="D23" s="5"/>
      <c r="E23" s="5">
        <v>61222</v>
      </c>
      <c r="F23" s="3" t="s">
        <v>22</v>
      </c>
    </row>
    <row r="24" spans="3:6" x14ac:dyDescent="0.2">
      <c r="D24" s="5"/>
      <c r="E24" s="5">
        <v>61223</v>
      </c>
      <c r="F24" s="3" t="s">
        <v>23</v>
      </c>
    </row>
    <row r="25" spans="3:6" x14ac:dyDescent="0.2">
      <c r="D25" s="5"/>
      <c r="E25" s="5">
        <v>61224</v>
      </c>
      <c r="F25" s="3" t="s">
        <v>24</v>
      </c>
    </row>
    <row r="26" spans="3:6" x14ac:dyDescent="0.2">
      <c r="D26" s="5"/>
      <c r="E26" s="5">
        <v>61225</v>
      </c>
      <c r="F26" s="3" t="s">
        <v>25</v>
      </c>
    </row>
    <row r="27" spans="3:6" x14ac:dyDescent="0.2">
      <c r="D27" s="5"/>
      <c r="E27" s="5">
        <v>61226</v>
      </c>
      <c r="F27" s="3" t="s">
        <v>26</v>
      </c>
    </row>
    <row r="28" spans="3:6" x14ac:dyDescent="0.2">
      <c r="D28" s="5">
        <v>6123</v>
      </c>
      <c r="E28" s="3" t="s">
        <v>27</v>
      </c>
    </row>
    <row r="29" spans="3:6" x14ac:dyDescent="0.2">
      <c r="D29" s="5">
        <v>6124</v>
      </c>
      <c r="E29" s="3" t="s">
        <v>28</v>
      </c>
    </row>
    <row r="30" spans="3:6" x14ac:dyDescent="0.2">
      <c r="D30" s="5"/>
      <c r="E30" s="5">
        <v>61241</v>
      </c>
      <c r="F30" s="3" t="s">
        <v>29</v>
      </c>
    </row>
    <row r="31" spans="3:6" x14ac:dyDescent="0.2">
      <c r="D31" s="5"/>
      <c r="E31" s="5">
        <v>61242</v>
      </c>
      <c r="F31" s="3" t="s">
        <v>30</v>
      </c>
    </row>
  </sheetData>
  <pageMargins left="0.70866141732283472" right="0.34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1.Aset </vt:lpstr>
      <vt:lpstr>2.Hutang</vt:lpstr>
      <vt:lpstr>3.Aset Bersih</vt:lpstr>
      <vt:lpstr> PEMBIAYAAN</vt:lpstr>
      <vt:lpstr>' PEMBIAYAAN'!Print_Area</vt:lpstr>
      <vt:lpstr>'1.Aset '!Print_Area</vt:lpstr>
      <vt:lpstr>'2.Hutang'!Print_Area</vt:lpstr>
      <vt:lpstr>'3.Aset Bersih'!Print_Area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Wetter</cp:lastModifiedBy>
  <cp:lastPrinted>2017-06-06T04:56:08Z</cp:lastPrinted>
  <dcterms:created xsi:type="dcterms:W3CDTF">2017-02-17T06:15:25Z</dcterms:created>
  <dcterms:modified xsi:type="dcterms:W3CDTF">2017-06-08T03:13:00Z</dcterms:modified>
</cp:coreProperties>
</file>