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A_Series_7\LvdsSourceSync\Project\"/>
    </mc:Choice>
  </mc:AlternateContent>
  <bookViews>
    <workbookView xWindow="6360" yWindow="0" windowWidth="16380" windowHeight="8190" tabRatio="992"/>
  </bookViews>
  <sheets>
    <sheet name="Rx Timing Calculations" sheetId="1" r:id="rId1"/>
    <sheet name="Tx Timing Calculations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2" l="1"/>
  <c r="B13" i="2" s="1"/>
  <c r="S4" i="2"/>
  <c r="B16" i="1"/>
  <c r="R8" i="1"/>
  <c r="B10" i="1" s="1"/>
  <c r="S5" i="1"/>
  <c r="S4" i="1"/>
  <c r="B14" i="1" l="1"/>
  <c r="B15" i="1"/>
  <c r="B11" i="2"/>
  <c r="B19" i="1" l="1"/>
</calcChain>
</file>

<file path=xl/sharedStrings.xml><?xml version="1.0" encoding="utf-8"?>
<sst xmlns="http://schemas.openxmlformats.org/spreadsheetml/2006/main" count="59" uniqueCount="36">
  <si>
    <t>Bit Period</t>
  </si>
  <si>
    <t>ps</t>
  </si>
  <si>
    <t>User required bit period</t>
  </si>
  <si>
    <t>SDR</t>
  </si>
  <si>
    <t>BUFIO</t>
  </si>
  <si>
    <t>Design Mode</t>
  </si>
  <si>
    <t>DDR</t>
  </si>
  <si>
    <t>BUFG</t>
  </si>
  <si>
    <t>Delay Reference Clock</t>
  </si>
  <si>
    <t>MHz</t>
  </si>
  <si>
    <t>User selectable</t>
  </si>
  <si>
    <t>BUFH</t>
  </si>
  <si>
    <t>Sample Clock</t>
  </si>
  <si>
    <t>MAX number of taps used (decimal)</t>
  </si>
  <si>
    <t>Uncertainties when using per-bit deskew</t>
  </si>
  <si>
    <t>Per bit deskew accuracy</t>
  </si>
  <si>
    <t>Plus or Minus two delay line taps (including delay rounding)</t>
  </si>
  <si>
    <t>Pattern Dependent Jitter in Delay line</t>
  </si>
  <si>
    <t>9 ps per tap default or 5 ps per tap in HIGH PERFORMANCE MODE</t>
  </si>
  <si>
    <t>Sampling Clock Duty Cycle Distortion</t>
  </si>
  <si>
    <t>(Half of any fixed duty cycle distortion will removed by the per-bit deskew logic)</t>
  </si>
  <si>
    <t>Transmitter jitter and ISI</t>
  </si>
  <si>
    <t>Any PCB and package data skew will be removed by the per-bit deskew logic</t>
  </si>
  <si>
    <t>Remaining Window after Receiver Uncertainties</t>
  </si>
  <si>
    <t>Bus skew from Ting Analysis</t>
  </si>
  <si>
    <t>Duty Cycle Distortion</t>
  </si>
  <si>
    <t>pS</t>
  </si>
  <si>
    <t>Total transmitter uncertainties</t>
  </si>
  <si>
    <t>Transmitter Uncertainty Calculations</t>
  </si>
  <si>
    <t>Version 1.1</t>
  </si>
  <si>
    <t>NOTE - Any bus skew will be zeroed out by a receiver</t>
  </si>
  <si>
    <t>NOTE - Half of any duty cycle distortion will be zeroed out by a receiver</t>
  </si>
  <si>
    <t>Total transmitter uncertainties of the receiver</t>
  </si>
  <si>
    <t>Receiver Margin Calculations</t>
  </si>
  <si>
    <t>IO Delay HIGH PERFORMANCE MODE</t>
  </si>
  <si>
    <t>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</si>
</sst>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0" fontId="2" fillId="2" borderId="0" xfId="0" applyFont="1" applyFill="1" applyAlignment="1">
      <alignment horizontal="left"/>
    </xf>
    <xf numFmtId="0" fontId="1" fillId="0" borderId="0" xfId="0" applyFont="1" applyProtection="1">
      <protection locked="0"/>
    </xf>
    <xf numFmtId="0" fontId="0" fillId="2" borderId="0" xfId="0" applyFont="1" applyFill="1" applyProtection="1">
      <protection hidden="1"/>
    </xf>
    <xf numFmtId="0" fontId="0" fillId="2" borderId="0" xfId="0" applyFont="1" applyFill="1" applyAlignment="1">
      <alignment horizontal="right" wrapText="1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 shrinkToFit="1"/>
    </xf>
    <xf numFmtId="0" fontId="0" fillId="0" borderId="0" xfId="0" applyAlignment="1">
      <alignment wrapText="1" shrinkToFi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9"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abSelected="1" zoomScaleNormal="100" workbookViewId="0">
      <selection activeCell="B4" sqref="B4"/>
    </sheetView>
  </sheetViews>
  <sheetFormatPr defaultRowHeight="15" x14ac:dyDescent="0.25"/>
  <cols>
    <col min="1" max="1" width="36.42578125" style="1" customWidth="1"/>
    <col min="2" max="2" width="10.28515625" style="14" customWidth="1"/>
    <col min="3" max="3" width="13" style="21" customWidth="1"/>
    <col min="4" max="16" width="9.140625" style="1"/>
    <col min="17" max="17" width="10.42578125" style="1"/>
    <col min="18" max="22" width="0" style="1" hidden="1"/>
    <col min="23" max="1025" width="9.140625" style="1"/>
  </cols>
  <sheetData>
    <row r="1" spans="1:21" x14ac:dyDescent="0.25">
      <c r="A1" s="2" t="s">
        <v>33</v>
      </c>
      <c r="B1" s="11"/>
      <c r="C1" s="20"/>
      <c r="D1"/>
      <c r="R1"/>
      <c r="S1"/>
      <c r="T1"/>
      <c r="U1"/>
    </row>
    <row r="2" spans="1:21" x14ac:dyDescent="0.25">
      <c r="A2" s="2" t="s">
        <v>29</v>
      </c>
      <c r="B2" s="11"/>
      <c r="C2" s="20"/>
      <c r="D2"/>
      <c r="R2"/>
      <c r="S2"/>
      <c r="T2"/>
      <c r="U2"/>
    </row>
    <row r="3" spans="1:21" x14ac:dyDescent="0.25">
      <c r="A3"/>
      <c r="B3" s="11"/>
      <c r="C3" s="20"/>
      <c r="D3"/>
      <c r="R3"/>
      <c r="S3"/>
      <c r="T3"/>
      <c r="U3"/>
    </row>
    <row r="4" spans="1:21" x14ac:dyDescent="0.25">
      <c r="A4" s="3" t="s">
        <v>0</v>
      </c>
      <c r="B4" s="10">
        <v>1000</v>
      </c>
      <c r="C4" s="21" t="s">
        <v>1</v>
      </c>
      <c r="D4" s="1" t="s">
        <v>2</v>
      </c>
      <c r="R4" s="1" t="s">
        <v>3</v>
      </c>
      <c r="S4" s="4" t="b">
        <f>FALSE()</f>
        <v>0</v>
      </c>
      <c r="T4" s="1" t="s">
        <v>4</v>
      </c>
      <c r="U4" s="1">
        <v>200</v>
      </c>
    </row>
    <row r="5" spans="1:21" x14ac:dyDescent="0.25">
      <c r="A5" s="3" t="s">
        <v>5</v>
      </c>
      <c r="B5" s="12" t="s">
        <v>6</v>
      </c>
      <c r="C5" s="20"/>
      <c r="D5"/>
      <c r="R5" s="1" t="s">
        <v>6</v>
      </c>
      <c r="S5" s="4" t="b">
        <f>TRUE()</f>
        <v>1</v>
      </c>
      <c r="T5" s="1" t="s">
        <v>7</v>
      </c>
      <c r="U5" s="1">
        <v>300</v>
      </c>
    </row>
    <row r="6" spans="1:21" x14ac:dyDescent="0.25">
      <c r="A6" s="3" t="s">
        <v>8</v>
      </c>
      <c r="B6" s="10">
        <v>200</v>
      </c>
      <c r="C6" s="21" t="s">
        <v>9</v>
      </c>
      <c r="D6" s="1" t="s">
        <v>10</v>
      </c>
      <c r="R6"/>
      <c r="T6" s="1" t="s">
        <v>11</v>
      </c>
    </row>
    <row r="7" spans="1:21" x14ac:dyDescent="0.25">
      <c r="A7" s="9" t="s">
        <v>34</v>
      </c>
      <c r="B7" s="10" t="b">
        <v>1</v>
      </c>
      <c r="C7" s="20" t="s">
        <v>35</v>
      </c>
      <c r="D7" s="1" t="s">
        <v>10</v>
      </c>
      <c r="R7"/>
    </row>
    <row r="8" spans="1:21" x14ac:dyDescent="0.25">
      <c r="A8" s="3" t="s">
        <v>12</v>
      </c>
      <c r="B8" s="12" t="s">
        <v>4</v>
      </c>
      <c r="C8" s="20"/>
      <c r="D8"/>
      <c r="R8" s="1">
        <f>IF(B6=200,78,52)</f>
        <v>78</v>
      </c>
    </row>
    <row r="9" spans="1:21" x14ac:dyDescent="0.25">
      <c r="A9" s="3"/>
      <c r="B9" s="11"/>
      <c r="C9" s="20"/>
      <c r="D9"/>
    </row>
    <row r="10" spans="1:21" x14ac:dyDescent="0.25">
      <c r="A10" s="3" t="s">
        <v>13</v>
      </c>
      <c r="B10" s="13">
        <f>B4/R8</f>
        <v>12.820512820512821</v>
      </c>
      <c r="C10" s="20"/>
      <c r="D10"/>
    </row>
    <row r="11" spans="1:21" x14ac:dyDescent="0.25">
      <c r="A11" s="3"/>
      <c r="B11" s="11"/>
      <c r="C11" s="20"/>
      <c r="D11"/>
    </row>
    <row r="12" spans="1:21" x14ac:dyDescent="0.25">
      <c r="A12" s="6" t="s">
        <v>14</v>
      </c>
      <c r="B12" s="11"/>
      <c r="C12" s="20"/>
      <c r="D12"/>
    </row>
    <row r="13" spans="1:21" x14ac:dyDescent="0.25">
      <c r="A13"/>
      <c r="B13" s="11"/>
      <c r="C13" s="20"/>
      <c r="D13"/>
    </row>
    <row r="14" spans="1:21" x14ac:dyDescent="0.25">
      <c r="A14" s="3" t="s">
        <v>15</v>
      </c>
      <c r="B14" s="14">
        <f>2*R8</f>
        <v>156</v>
      </c>
      <c r="C14" s="21" t="s">
        <v>1</v>
      </c>
      <c r="D14" s="1" t="s">
        <v>16</v>
      </c>
    </row>
    <row r="15" spans="1:21" x14ac:dyDescent="0.25">
      <c r="A15" s="3" t="s">
        <v>17</v>
      </c>
      <c r="B15" s="13">
        <f>IF(B7=0,9*B10,5*B10)</f>
        <v>64.102564102564102</v>
      </c>
      <c r="C15" s="21" t="s">
        <v>1</v>
      </c>
      <c r="D15" s="1" t="s">
        <v>18</v>
      </c>
    </row>
    <row r="16" spans="1:21" x14ac:dyDescent="0.25">
      <c r="A16" s="3" t="s">
        <v>19</v>
      </c>
      <c r="B16" s="14">
        <f>IF(B5="sdr",0,IF(B8="bufio",60,100))</f>
        <v>60</v>
      </c>
      <c r="C16" s="21" t="s">
        <v>1</v>
      </c>
      <c r="D16" s="1" t="s">
        <v>20</v>
      </c>
    </row>
    <row r="17" spans="1:4" x14ac:dyDescent="0.25">
      <c r="A17" s="3" t="s">
        <v>21</v>
      </c>
      <c r="B17" s="10">
        <v>120</v>
      </c>
      <c r="C17" s="21" t="s">
        <v>1</v>
      </c>
      <c r="D17" s="1" t="s">
        <v>22</v>
      </c>
    </row>
    <row r="18" spans="1:4" x14ac:dyDescent="0.25">
      <c r="A18" s="3"/>
      <c r="B18" s="11"/>
      <c r="C18" s="20"/>
    </row>
    <row r="19" spans="1:4" ht="30" x14ac:dyDescent="0.25">
      <c r="A19" s="9" t="s">
        <v>23</v>
      </c>
      <c r="B19" s="15">
        <f>IF(B10&lt;32,B4-B14-B15-B16-B17, "N/A")</f>
        <v>599.89743589743591</v>
      </c>
      <c r="C19" s="21" t="s">
        <v>1</v>
      </c>
    </row>
  </sheetData>
  <sheetProtection algorithmName="SHA-512" hashValue="sG79GCjqpPhhD4d4FkxvfHqmqqS3Z+6sKFSS6LMB1XOgwngVKB0p5p0hzliEWOWUaBYgH03ckXHzpxjwCCeznw==" saltValue="ZgwTs8cLfT6Pj6S/KNTo0Q==" spinCount="100000" sheet="1" objects="1" scenarios="1"/>
  <conditionalFormatting sqref="B10">
    <cfRule type="cellIs" dxfId="8" priority="2" operator="greaterThan">
      <formula>31</formula>
    </cfRule>
  </conditionalFormatting>
  <conditionalFormatting sqref="B19">
    <cfRule type="cellIs" dxfId="7" priority="3" operator="lessThan">
      <formula>0</formula>
    </cfRule>
    <cfRule type="cellIs" dxfId="6" priority="4" operator="greaterThan">
      <formula>0</formula>
    </cfRule>
    <cfRule type="cellIs" dxfId="5" priority="5" operator="greaterThan">
      <formula>0</formula>
    </cfRule>
    <cfRule type="cellIs" dxfId="4" priority="6" operator="greaterThan">
      <formula>753</formula>
    </cfRule>
  </conditionalFormatting>
  <dataValidations count="2">
    <dataValidation type="list" operator="equal" allowBlank="1" showInputMessage="1" showErrorMessage="1" sqref="B6">
      <formula1>$U$4:$U$5</formula1>
      <formula2>0</formula2>
    </dataValidation>
    <dataValidation type="list" operator="equal" allowBlank="1" showInputMessage="1" showErrorMessage="1" sqref="B7">
      <formula1>$S$4:$S$5</formula1>
      <formula2>0</formula2>
    </dataValidation>
  </dataValidations>
  <pageMargins left="0.7" right="0.7" top="0.75" bottom="0.75" header="0.51180555555555496" footer="0.3"/>
  <pageSetup paperSize="9" firstPageNumber="0" orientation="portrait" r:id="rId1"/>
  <headerFooter>
    <oddFooter>&amp;C&amp;"arial,Regular"&amp;10© Copyright 2013 Xilinx</oddFooter>
    <evenFooter>&amp;C&amp;"arial,Regular"&amp;10© Copyright 2013 Xilinx</evenFooter>
    <firstFooter>&amp;C&amp;"arial,Regular"&amp;10© Copyright 2013 Xilinx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zoomScaleNormal="100" workbookViewId="0">
      <selection activeCell="B6" sqref="B6"/>
    </sheetView>
  </sheetViews>
  <sheetFormatPr defaultRowHeight="15" x14ac:dyDescent="0.25"/>
  <cols>
    <col min="1" max="1" width="43.140625" style="1" customWidth="1"/>
    <col min="2" max="2" width="16" style="1"/>
    <col min="3" max="6" width="9.140625" style="1"/>
    <col min="7" max="7" width="9.140625" style="1" customWidth="1"/>
    <col min="8" max="14" width="9.140625" style="1"/>
    <col min="15" max="15" width="9" style="1"/>
    <col min="16" max="22" width="0" style="1" hidden="1"/>
    <col min="23" max="1025" width="9.140625" style="1"/>
  </cols>
  <sheetData>
    <row r="1" spans="1:21" x14ac:dyDescent="0.25">
      <c r="A1" s="2" t="s">
        <v>28</v>
      </c>
      <c r="B1"/>
      <c r="C1"/>
      <c r="D1"/>
      <c r="F1" s="4"/>
      <c r="G1" s="4"/>
      <c r="H1" s="4"/>
      <c r="P1"/>
      <c r="Q1"/>
      <c r="R1"/>
      <c r="S1"/>
      <c r="T1"/>
      <c r="U1"/>
    </row>
    <row r="2" spans="1:21" x14ac:dyDescent="0.25">
      <c r="A2" s="2" t="s">
        <v>29</v>
      </c>
      <c r="B2"/>
      <c r="C2"/>
      <c r="D2"/>
      <c r="F2" s="4"/>
      <c r="G2" s="4"/>
      <c r="H2" s="4"/>
      <c r="P2"/>
      <c r="Q2"/>
      <c r="R2"/>
      <c r="S2"/>
      <c r="T2"/>
      <c r="U2"/>
    </row>
    <row r="3" spans="1:21" x14ac:dyDescent="0.25">
      <c r="A3"/>
      <c r="B3"/>
      <c r="C3"/>
      <c r="D3"/>
      <c r="F3" s="4"/>
      <c r="G3" s="4"/>
      <c r="H3" s="4"/>
      <c r="P3"/>
      <c r="Q3"/>
      <c r="R3"/>
      <c r="S3"/>
      <c r="T3"/>
      <c r="U3"/>
    </row>
    <row r="4" spans="1:21" x14ac:dyDescent="0.25">
      <c r="A4" s="3" t="s">
        <v>5</v>
      </c>
      <c r="B4" s="3" t="s">
        <v>6</v>
      </c>
      <c r="C4"/>
      <c r="D4"/>
      <c r="F4" s="4"/>
      <c r="G4" s="4"/>
      <c r="H4" s="4"/>
      <c r="P4" s="8" t="s">
        <v>3</v>
      </c>
      <c r="Q4" s="8" t="s">
        <v>4</v>
      </c>
      <c r="R4" s="1" t="s">
        <v>6</v>
      </c>
      <c r="S4" s="4" t="b">
        <f>TRUE()</f>
        <v>1</v>
      </c>
      <c r="T4" s="1" t="s">
        <v>7</v>
      </c>
      <c r="U4" s="1">
        <v>300</v>
      </c>
    </row>
    <row r="5" spans="1:21" x14ac:dyDescent="0.25">
      <c r="A5" s="3" t="s">
        <v>12</v>
      </c>
      <c r="B5" s="3" t="s">
        <v>4</v>
      </c>
      <c r="C5"/>
      <c r="D5" s="1" t="s">
        <v>10</v>
      </c>
      <c r="F5" s="4"/>
      <c r="G5" s="4"/>
      <c r="H5" s="4"/>
      <c r="P5" s="8"/>
      <c r="Q5" s="8" t="s">
        <v>11</v>
      </c>
    </row>
    <row r="6" spans="1:21" x14ac:dyDescent="0.25">
      <c r="A6" s="3" t="s">
        <v>24</v>
      </c>
      <c r="B6" s="7">
        <v>50</v>
      </c>
      <c r="C6" s="1" t="s">
        <v>1</v>
      </c>
      <c r="D6" s="1" t="s">
        <v>10</v>
      </c>
      <c r="F6" s="4"/>
      <c r="G6" s="4"/>
      <c r="H6" s="4"/>
      <c r="P6" s="8"/>
      <c r="Q6" s="8"/>
    </row>
    <row r="7" spans="1:21" x14ac:dyDescent="0.25">
      <c r="A7" s="3"/>
      <c r="B7"/>
      <c r="C7"/>
      <c r="F7" s="4"/>
      <c r="G7" s="4"/>
      <c r="H7" s="4"/>
    </row>
    <row r="8" spans="1:21" x14ac:dyDescent="0.25">
      <c r="A8" s="3" t="s">
        <v>25</v>
      </c>
      <c r="B8" s="1">
        <f>IF(B4="SDR",0,IF(B5="BUFIO",120,200))</f>
        <v>120</v>
      </c>
      <c r="C8" s="1" t="s">
        <v>26</v>
      </c>
      <c r="F8" s="4"/>
      <c r="G8" s="4"/>
      <c r="H8" s="4"/>
    </row>
    <row r="9" spans="1:21" x14ac:dyDescent="0.25">
      <c r="A9" s="3"/>
      <c r="B9"/>
      <c r="C9"/>
    </row>
    <row r="10" spans="1:21" x14ac:dyDescent="0.25">
      <c r="A10" s="3"/>
      <c r="B10"/>
      <c r="C10"/>
      <c r="E10" s="18" t="s">
        <v>30</v>
      </c>
      <c r="F10" s="19"/>
      <c r="G10" s="19"/>
    </row>
    <row r="11" spans="1:21" x14ac:dyDescent="0.25">
      <c r="A11" s="3" t="s">
        <v>27</v>
      </c>
      <c r="B11" s="2">
        <f>B6+B8</f>
        <v>170</v>
      </c>
      <c r="C11" s="1" t="s">
        <v>26</v>
      </c>
      <c r="E11" s="19"/>
      <c r="F11" s="19"/>
      <c r="G11" s="19"/>
    </row>
    <row r="12" spans="1:21" x14ac:dyDescent="0.25">
      <c r="A12" s="3"/>
      <c r="B12"/>
      <c r="C12"/>
      <c r="E12" s="16" t="s">
        <v>31</v>
      </c>
      <c r="F12" s="17"/>
      <c r="G12" s="17"/>
    </row>
    <row r="13" spans="1:21" x14ac:dyDescent="0.25">
      <c r="A13" s="3" t="s">
        <v>32</v>
      </c>
      <c r="B13" s="2">
        <f>0.5*B8</f>
        <v>60</v>
      </c>
      <c r="C13" s="1" t="s">
        <v>26</v>
      </c>
      <c r="E13" s="17"/>
      <c r="F13" s="17"/>
      <c r="G13" s="17"/>
    </row>
    <row r="14" spans="1:21" x14ac:dyDescent="0.25">
      <c r="A14"/>
      <c r="B14"/>
      <c r="E14" s="17"/>
      <c r="F14" s="17"/>
      <c r="G14" s="17"/>
    </row>
    <row r="15" spans="1:21" x14ac:dyDescent="0.25">
      <c r="A15" s="3"/>
      <c r="B15"/>
      <c r="E15" s="17"/>
      <c r="F15" s="17"/>
      <c r="G15" s="17"/>
    </row>
    <row r="16" spans="1:21" x14ac:dyDescent="0.25">
      <c r="A16" s="3"/>
      <c r="B16"/>
    </row>
    <row r="17" spans="1:2" x14ac:dyDescent="0.25">
      <c r="A17" s="3"/>
      <c r="B17" s="5"/>
    </row>
  </sheetData>
  <sheetProtection algorithmName="SHA-512" hashValue="p5oy5fvjPkXxZ4xs1k0Shp26h5EcCc5BC/hqVQ7r+0tAt5cfxNT2lAkgCRUOFXSkcsUXxGDD/u1jh5IwNj8WRQ==" saltValue="1VGFWhir0/dv1vaf4UcBqw==" spinCount="100000" sheet="1" objects="1" scenarios="1"/>
  <mergeCells count="2">
    <mergeCell ref="E12:G15"/>
    <mergeCell ref="E10:G11"/>
  </mergeCells>
  <conditionalFormatting sqref="B19">
    <cfRule type="cellIs" dxfId="3" priority="8" operator="lessThan">
      <formula>0</formula>
    </cfRule>
    <cfRule type="cellIs" dxfId="2" priority="9" operator="greaterThan">
      <formula>0</formula>
    </cfRule>
  </conditionalFormatting>
  <conditionalFormatting sqref="B21">
    <cfRule type="cellIs" dxfId="1" priority="10" operator="lessThan">
      <formula>0</formula>
    </cfRule>
    <cfRule type="cellIs" dxfId="0" priority="11" operator="greaterThan">
      <formula>0</formula>
    </cfRule>
  </conditionalFormatting>
  <pageMargins left="0.7" right="0.7" top="0.75" bottom="0.75" header="0.51180555555555496" footer="0.3"/>
  <pageSetup paperSize="9" firstPageNumber="0" orientation="portrait" r:id="rId1"/>
  <headerFooter>
    <oddFooter>&amp;C&amp;"arial,Regular"&amp;10© Copyright 2013 Xilinx</oddFooter>
    <evenFooter>&amp;C&amp;"arial,Regular"&amp;10© Copyright 2013 Xilinx</evenFooter>
    <firstFooter>&amp;C&amp;"arial,Regular"&amp;10© Copyright 2013 Xilinx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Rx Timing Calculations</vt:lpstr>
      <vt:lpstr>Tx Timing Calculations</vt:lpstr>
    </vt:vector>
  </TitlesOfParts>
  <Company>Xilinx Inc,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nicks</dc:creator>
  <cp:keywords>Public</cp:keywords>
  <dc:description/>
  <cp:lastModifiedBy>Marc Defossez</cp:lastModifiedBy>
  <cp:revision>2</cp:revision>
  <dcterms:created xsi:type="dcterms:W3CDTF">2012-05-21T15:25:12Z</dcterms:created>
  <dcterms:modified xsi:type="dcterms:W3CDTF">2016-03-07T17:23:20Z</dcterms:modified>
  <dc:language>nl-BE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Xilinx Inc,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TITUSCustom1">
    <vt:lpwstr>1</vt:lpwstr>
  </property>
  <property fmtid="{D5CDD505-2E9C-101B-9397-08002B2CF9AE}" pid="10" name="TitusGUID">
    <vt:lpwstr>2944f59b-d0b1-4717-b9a2-2eee34451c76</vt:lpwstr>
  </property>
  <property fmtid="{D5CDD505-2E9C-101B-9397-08002B2CF9AE}" pid="11" name="XilinxClassification">
    <vt:lpwstr>Public</vt:lpwstr>
  </property>
  <property fmtid="{D5CDD505-2E9C-101B-9397-08002B2CF9AE}" pid="12" name="XilinxVisual Markings">
    <vt:lpwstr>Yes</vt:lpwstr>
  </property>
  <property fmtid="{D5CDD505-2E9C-101B-9397-08002B2CF9AE}" pid="13" name="XilinxPublication Year">
    <vt:lpwstr>2013</vt:lpwstr>
  </property>
  <property fmtid="{D5CDD505-2E9C-101B-9397-08002B2CF9AE}" pid="14" name="XilinxRemoveLegacyFooters">
    <vt:lpwstr>Yes</vt:lpwstr>
  </property>
</Properties>
</file>