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git\nPNP\nPNP_Feeder\"/>
    </mc:Choice>
  </mc:AlternateContent>
  <xr:revisionPtr revIDLastSave="0" documentId="13_ncr:1_{D9812515-91BE-4595-B85E-1ABC3183BB3E}"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8" i="1" l="1"/>
  <c r="E37" i="1"/>
  <c r="E15" i="1"/>
  <c r="E34" i="1"/>
  <c r="E35" i="1" s="1"/>
  <c r="E14" i="1"/>
  <c r="E9" i="1"/>
  <c r="E10" i="1" s="1"/>
</calcChain>
</file>

<file path=xl/sharedStrings.xml><?xml version="1.0" encoding="utf-8"?>
<sst xmlns="http://schemas.openxmlformats.org/spreadsheetml/2006/main" count="97" uniqueCount="73">
  <si>
    <t>nPNP Feeder</t>
  </si>
  <si>
    <t>Electrical</t>
  </si>
  <si>
    <t>Hardware</t>
  </si>
  <si>
    <t>Component</t>
  </si>
  <si>
    <t>Description</t>
  </si>
  <si>
    <t>ConnectorHolder PCB</t>
  </si>
  <si>
    <t>Manufacturer</t>
  </si>
  <si>
    <t>JLCPCB</t>
  </si>
  <si>
    <t>Quantity</t>
  </si>
  <si>
    <t>5 (Minimum)</t>
  </si>
  <si>
    <t>Price (EUR)</t>
  </si>
  <si>
    <t>PCB with 20 USB A connectors; To be placed in 40x40mm aluminum profile</t>
  </si>
  <si>
    <t>Connector Holder</t>
  </si>
  <si>
    <t>USB Type A connector - female</t>
  </si>
  <si>
    <t>AliExpress</t>
  </si>
  <si>
    <t>1734366-1 (Based on)</t>
  </si>
  <si>
    <t>Link</t>
  </si>
  <si>
    <t>USB Feeder (Breakout board)</t>
  </si>
  <si>
    <t>USBFeederPCB</t>
  </si>
  <si>
    <t>PCB for a single USB Type A male connector with solder pads</t>
  </si>
  <si>
    <t>480371000 (Based on)</t>
  </si>
  <si>
    <t>USB Type A connector - male</t>
  </si>
  <si>
    <t>Total:</t>
  </si>
  <si>
    <t>Main Feeder</t>
  </si>
  <si>
    <t>MainFeeder_V1.0</t>
  </si>
  <si>
    <t>Main feeder PCB</t>
  </si>
  <si>
    <t>Link/Extra</t>
  </si>
  <si>
    <t>PINHD-1X3/90</t>
  </si>
  <si>
    <t>90 Degree pin header for servo</t>
  </si>
  <si>
    <t>Generic</t>
  </si>
  <si>
    <t>Tactile Switch SPST-NO Side Actuated Through Hole, Right Angle</t>
  </si>
  <si>
    <t>TE Connectivity </t>
  </si>
  <si>
    <t>FSMRA4JH04</t>
  </si>
  <si>
    <t>Capacitor</t>
  </si>
  <si>
    <t>200 (Min. 120)</t>
  </si>
  <si>
    <t>100 (Min. 80)</t>
  </si>
  <si>
    <t>10K/100mW/0603 (RC0603JR-0710KL)</t>
  </si>
  <si>
    <t>47uF/6.3V/0805 (GRM21BR60J476M01L)</t>
  </si>
  <si>
    <t>100nF/25V/0603 (C0603C104Z3V )</t>
  </si>
  <si>
    <t>Resistor</t>
  </si>
  <si>
    <t>1000 (Min. 180)</t>
  </si>
  <si>
    <t>Load capacitor</t>
  </si>
  <si>
    <t>100 (Min. 40)</t>
  </si>
  <si>
    <t>12pF/6.3V/0603 (C0603C120K9RAC7411)</t>
  </si>
  <si>
    <t>1uF/16V/0603 (EMK107BJ105MA-T)</t>
  </si>
  <si>
    <t>220/100mW/0603 ( CRCW0603220RJNEAC)</t>
  </si>
  <si>
    <t>100 (Min. 20)</t>
  </si>
  <si>
    <t>560/100mW/0603 (ERJ-3EKF5600V)</t>
  </si>
  <si>
    <t>ATMEGA48A-AUR</t>
  </si>
  <si>
    <t>Microcontroller</t>
  </si>
  <si>
    <t>Microchip</t>
  </si>
  <si>
    <t>BSS138</t>
  </si>
  <si>
    <t>MOSFET</t>
  </si>
  <si>
    <t>onsemi</t>
  </si>
  <si>
    <t>11.58</t>
  </si>
  <si>
    <t>ECS-160-12-30-AEM-TR</t>
  </si>
  <si>
    <t>16Mhz crystal oscillator</t>
  </si>
  <si>
    <t>ECS</t>
  </si>
  <si>
    <t>LTR-559ALS-01</t>
  </si>
  <si>
    <t>11.34</t>
  </si>
  <si>
    <t>IR Proximity sensor</t>
  </si>
  <si>
    <t>Lite-On</t>
  </si>
  <si>
    <t>Maxim Integrated</t>
  </si>
  <si>
    <t>MAX485CSA+T (Based on)</t>
  </si>
  <si>
    <t>RS485 Transciever</t>
  </si>
  <si>
    <t>NCP164CSN330T1G</t>
  </si>
  <si>
    <t>WP154A4SEJ3VBDZGC_CA (Based on)</t>
  </si>
  <si>
    <t>RGB LED</t>
  </si>
  <si>
    <t>Kingbright</t>
  </si>
  <si>
    <t>3.3V LDO</t>
  </si>
  <si>
    <t>Total/piece:</t>
  </si>
  <si>
    <t>Bill of materials of everything needed to build 20 nPNP Feeders and the feeder rail which the feeders connect into. Plastic price estimation is done using Cura. Some components are bought off of AliExpress but are based off of components made by more recognized manufacturers. Links are added altough these might expire. The BOM is split into two parts: Electrical and Hardware. Electrical will list all components to build the PCB's and the PCB's themselves. Hardware will list all bolts, 3D printed parts, servo's and aluminium parts needed.</t>
  </si>
  <si>
    <t>Incl. shipping to 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</si>
</sst>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b/>
      <sz val="24"/>
      <color theme="3"/>
      <name val="Calibri"/>
      <family val="2"/>
      <scheme val="minor"/>
    </font>
    <font>
      <sz val="8"/>
      <name val="Calibri"/>
      <family val="2"/>
      <scheme val="minor"/>
    </font>
    <font>
      <u/>
      <sz val="11"/>
      <color theme="10"/>
      <name val="Calibri"/>
      <family val="2"/>
      <scheme val="minor"/>
    </font>
    <font>
      <sz val="11"/>
      <color theme="1"/>
      <name val="Calibri"/>
      <family val="2"/>
    </font>
  </fonts>
  <fills count="6">
    <fill>
      <patternFill patternType="none"/>
    </fill>
    <fill>
      <patternFill patternType="gray125"/>
    </fill>
    <fill>
      <patternFill patternType="solid">
        <fgColor rgb="FFF2F2F2"/>
      </patternFill>
    </fill>
    <fill>
      <patternFill patternType="solid">
        <fgColor theme="4" tint="0.79998168889431442"/>
        <bgColor indexed="65"/>
      </patternFill>
    </fill>
    <fill>
      <patternFill patternType="solid">
        <fgColor theme="4"/>
        <bgColor theme="4"/>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thin">
        <color theme="4" tint="0.39997558519241921"/>
      </bottom>
      <diagonal/>
    </border>
    <border>
      <left style="thin">
        <color indexed="64"/>
      </left>
      <right/>
      <top style="thin">
        <color theme="4" tint="0.39997558519241921"/>
      </top>
      <bottom/>
      <diagonal/>
    </border>
    <border>
      <left style="thin">
        <color indexed="64"/>
      </left>
      <right/>
      <top/>
      <bottom style="thin">
        <color theme="4" tint="0.39997558519241921"/>
      </bottom>
      <diagonal/>
    </border>
    <border>
      <left style="thin">
        <color indexed="64"/>
      </left>
      <right/>
      <top style="thin">
        <color theme="4" tint="0.39997558519241921"/>
      </top>
      <bottom style="thin">
        <color theme="4" tint="0.39997558519241921"/>
      </bottom>
      <diagonal/>
    </border>
    <border>
      <left/>
      <right style="hair">
        <color indexed="64"/>
      </right>
      <top style="thin">
        <color theme="4" tint="0.39997558519241921"/>
      </top>
      <bottom style="thin">
        <color theme="4" tint="0.39997558519241921"/>
      </bottom>
      <diagonal/>
    </border>
    <border>
      <left/>
      <right style="hair">
        <color indexed="64"/>
      </right>
      <top style="thin">
        <color theme="4" tint="0.39997558519241921"/>
      </top>
      <bottom/>
      <diagonal/>
    </border>
  </borders>
  <cellStyleXfs count="7">
    <xf numFmtId="0" fontId="0" fillId="0" borderId="0"/>
    <xf numFmtId="0" fontId="2" fillId="0" borderId="1" applyNumberFormat="0" applyFill="0" applyAlignment="0" applyProtection="0"/>
    <xf numFmtId="0" fontId="3" fillId="0" borderId="2" applyNumberFormat="0" applyFill="0" applyAlignment="0" applyProtection="0"/>
    <xf numFmtId="0" fontId="4" fillId="2" borderId="3" applyNumberFormat="0" applyAlignment="0" applyProtection="0"/>
    <xf numFmtId="0" fontId="6" fillId="0" borderId="0" applyNumberFormat="0" applyFill="0" applyBorder="0" applyAlignment="0" applyProtection="0"/>
    <xf numFmtId="0" fontId="1" fillId="3" borderId="0" applyNumberFormat="0" applyBorder="0" applyAlignment="0" applyProtection="0"/>
    <xf numFmtId="0" fontId="10" fillId="0" borderId="0" applyNumberFormat="0" applyFill="0" applyBorder="0" applyAlignment="0" applyProtection="0"/>
  </cellStyleXfs>
  <cellXfs count="43">
    <xf numFmtId="0" fontId="0" fillId="0" borderId="0" xfId="0"/>
    <xf numFmtId="0" fontId="8" fillId="0" borderId="1" xfId="1" applyFont="1"/>
    <xf numFmtId="0" fontId="3" fillId="0" borderId="2" xfId="2"/>
    <xf numFmtId="0" fontId="0" fillId="0" borderId="5" xfId="0" applyFont="1" applyBorder="1"/>
    <xf numFmtId="0" fontId="5" fillId="4" borderId="6" xfId="0" applyFont="1" applyFill="1" applyBorder="1"/>
    <xf numFmtId="0" fontId="5" fillId="4" borderId="7" xfId="0" applyFont="1" applyFill="1" applyBorder="1"/>
    <xf numFmtId="0" fontId="0" fillId="0" borderId="6" xfId="0" applyFont="1" applyBorder="1" applyAlignment="1">
      <alignment wrapText="1"/>
    </xf>
    <xf numFmtId="0" fontId="0" fillId="0" borderId="6" xfId="0" applyFont="1" applyBorder="1"/>
    <xf numFmtId="0" fontId="0" fillId="0" borderId="7" xfId="0" applyFont="1" applyBorder="1" applyAlignment="1">
      <alignment horizontal="left"/>
    </xf>
    <xf numFmtId="0" fontId="0" fillId="5" borderId="6" xfId="0" applyFont="1" applyFill="1" applyBorder="1"/>
    <xf numFmtId="0" fontId="0" fillId="5" borderId="7" xfId="0" applyFont="1" applyFill="1" applyBorder="1" applyAlignment="1">
      <alignment horizontal="left"/>
    </xf>
    <xf numFmtId="0" fontId="0" fillId="5" borderId="5" xfId="0" applyFont="1" applyFill="1" applyBorder="1" applyAlignment="1">
      <alignment horizontal="left"/>
    </xf>
    <xf numFmtId="0" fontId="0" fillId="0" borderId="6" xfId="0" applyFont="1" applyBorder="1" applyAlignment="1">
      <alignment horizontal="left"/>
    </xf>
    <xf numFmtId="0" fontId="0" fillId="5" borderId="6" xfId="0" applyFont="1" applyFill="1" applyBorder="1" applyAlignment="1">
      <alignment horizontal="left"/>
    </xf>
    <xf numFmtId="0" fontId="7" fillId="5" borderId="8" xfId="0" applyFont="1" applyFill="1" applyBorder="1" applyAlignment="1">
      <alignment horizontal="center"/>
    </xf>
    <xf numFmtId="0" fontId="10" fillId="5" borderId="7" xfId="6" applyFill="1" applyBorder="1" applyAlignment="1">
      <alignment horizontal="left"/>
    </xf>
    <xf numFmtId="0" fontId="7" fillId="0" borderId="4" xfId="0" applyFont="1" applyBorder="1" applyAlignment="1">
      <alignment horizontal="center"/>
    </xf>
    <xf numFmtId="0" fontId="7" fillId="0" borderId="5" xfId="0" applyFont="1" applyBorder="1" applyAlignment="1">
      <alignment horizontal="center"/>
    </xf>
    <xf numFmtId="0" fontId="0" fillId="5" borderId="6" xfId="0" applyFont="1" applyFill="1" applyBorder="1" applyAlignment="1">
      <alignment wrapText="1"/>
    </xf>
    <xf numFmtId="0" fontId="10" fillId="0" borderId="7" xfId="6" applyBorder="1" applyAlignment="1">
      <alignment horizontal="left"/>
    </xf>
    <xf numFmtId="0" fontId="0" fillId="0" borderId="4" xfId="0" applyFont="1" applyBorder="1" applyAlignment="1">
      <alignment horizontal="right"/>
    </xf>
    <xf numFmtId="0" fontId="0" fillId="0" borderId="4" xfId="0" applyFont="1" applyBorder="1" applyAlignment="1">
      <alignment horizontal="left"/>
    </xf>
    <xf numFmtId="0" fontId="0" fillId="5" borderId="4" xfId="0" applyFont="1" applyFill="1" applyBorder="1" applyAlignment="1">
      <alignment horizontal="right"/>
    </xf>
    <xf numFmtId="0" fontId="1" fillId="3" borderId="7" xfId="5" applyBorder="1" applyAlignment="1">
      <alignment horizontal="left"/>
    </xf>
    <xf numFmtId="0" fontId="5" fillId="4" borderId="9" xfId="0" applyFont="1" applyFill="1" applyBorder="1"/>
    <xf numFmtId="0" fontId="7" fillId="5" borderId="10" xfId="0" applyFont="1" applyFill="1" applyBorder="1" applyAlignment="1">
      <alignment horizontal="center"/>
    </xf>
    <xf numFmtId="0" fontId="0" fillId="0" borderId="9" xfId="0" applyFont="1" applyBorder="1"/>
    <xf numFmtId="0" fontId="0" fillId="5" borderId="9" xfId="0" applyFont="1" applyFill="1" applyBorder="1"/>
    <xf numFmtId="0" fontId="0" fillId="0" borderId="11" xfId="0" applyFont="1" applyBorder="1" applyAlignment="1">
      <alignment horizontal="right"/>
    </xf>
    <xf numFmtId="0" fontId="0" fillId="5" borderId="11" xfId="0" applyFont="1" applyFill="1" applyBorder="1" applyAlignment="1">
      <alignment horizontal="right"/>
    </xf>
    <xf numFmtId="0" fontId="7" fillId="0" borderId="11" xfId="0" applyFont="1" applyBorder="1" applyAlignment="1">
      <alignment horizontal="center"/>
    </xf>
    <xf numFmtId="0" fontId="6" fillId="0" borderId="0" xfId="4" applyAlignment="1">
      <alignment wrapText="1"/>
    </xf>
    <xf numFmtId="0" fontId="11" fillId="0" borderId="0" xfId="0" applyFont="1"/>
    <xf numFmtId="0" fontId="0" fillId="0" borderId="9" xfId="0" applyFont="1" applyBorder="1" applyAlignment="1">
      <alignment horizontal="right"/>
    </xf>
    <xf numFmtId="0" fontId="0" fillId="0" borderId="6" xfId="0" applyFont="1" applyBorder="1" applyAlignment="1">
      <alignment horizontal="right"/>
    </xf>
    <xf numFmtId="0" fontId="0" fillId="5" borderId="12" xfId="0" applyFont="1" applyFill="1" applyBorder="1" applyAlignment="1">
      <alignment horizontal="right"/>
    </xf>
    <xf numFmtId="0" fontId="0" fillId="5" borderId="9" xfId="0" applyFont="1" applyFill="1" applyBorder="1" applyAlignment="1">
      <alignment horizontal="right"/>
    </xf>
    <xf numFmtId="0" fontId="0" fillId="5" borderId="6" xfId="0" applyFont="1" applyFill="1" applyBorder="1" applyAlignment="1">
      <alignment horizontal="right"/>
    </xf>
    <xf numFmtId="0" fontId="11" fillId="0" borderId="4" xfId="0" applyFont="1" applyBorder="1" applyAlignment="1">
      <alignment horizontal="right"/>
    </xf>
    <xf numFmtId="0" fontId="4" fillId="2" borderId="3" xfId="3" applyAlignment="1">
      <alignment horizontal="right"/>
    </xf>
    <xf numFmtId="0" fontId="4" fillId="2" borderId="3" xfId="3"/>
    <xf numFmtId="0" fontId="4" fillId="2" borderId="3" xfId="3" applyAlignment="1">
      <alignment horizontal="left"/>
    </xf>
    <xf numFmtId="0" fontId="0" fillId="5" borderId="13" xfId="0" applyFont="1" applyFill="1" applyBorder="1" applyAlignment="1">
      <alignment horizontal="right"/>
    </xf>
  </cellXfs>
  <cellStyles count="7">
    <cellStyle name="20% - Accent1" xfId="5" builtinId="30"/>
    <cellStyle name="Calculation" xfId="3" builtinId="22"/>
    <cellStyle name="Explanatory Text" xfId="4" builtinId="53"/>
    <cellStyle name="Heading 1" xfId="1" builtinId="16"/>
    <cellStyle name="Heading 2" xfId="2" builtinId="17"/>
    <cellStyle name="Hyperlink" xfId="6"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nl.aliexpress.com/item/4001094783917.html?spm=a2g0s.9042311.0.0.27424c4dNtDW3P" TargetMode="External"/><Relationship Id="rId2" Type="http://schemas.openxmlformats.org/officeDocument/2006/relationships/hyperlink" Target="https://nl.aliexpress.com/item/32900067411.html?spm=a2g0s.9042311.0.0.711b4c4drpQHzQ" TargetMode="External"/><Relationship Id="rId1" Type="http://schemas.openxmlformats.org/officeDocument/2006/relationships/hyperlink" Target="https://nl.aliexpress.com/item/32809692203.html?spm=a2g0s.9042311.0.0.711b4c4drpQHzQ" TargetMode="External"/><Relationship Id="rId5" Type="http://schemas.openxmlformats.org/officeDocument/2006/relationships/printerSettings" Target="../printerSettings/printerSettings1.bin"/><Relationship Id="rId4" Type="http://schemas.openxmlformats.org/officeDocument/2006/relationships/hyperlink" Target="https://nl.aliexpress.com/item/32852334348.html?spm=a2g0s.9042311.0.0.12d74c4d18Hr8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1"/>
  <sheetViews>
    <sheetView tabSelected="1" topLeftCell="A4" workbookViewId="0">
      <selection activeCell="I26" sqref="I26"/>
    </sheetView>
  </sheetViews>
  <sheetFormatPr defaultRowHeight="15" x14ac:dyDescent="0.25"/>
  <cols>
    <col min="1" max="1" width="29.85546875" customWidth="1"/>
    <col min="2" max="2" width="28.5703125" customWidth="1"/>
    <col min="3" max="3" width="18" customWidth="1"/>
    <col min="4" max="4" width="17.28515625" customWidth="1"/>
    <col min="5" max="5" width="22.140625" customWidth="1"/>
    <col min="6" max="6" width="18" customWidth="1"/>
    <col min="8" max="8" width="9.140625" customWidth="1"/>
  </cols>
  <sheetData>
    <row r="1" spans="1:6" ht="32.25" thickBot="1" x14ac:dyDescent="0.55000000000000004">
      <c r="A1" s="1" t="s">
        <v>0</v>
      </c>
    </row>
    <row r="2" spans="1:6" ht="62.25" customHeight="1" thickTop="1" x14ac:dyDescent="0.25">
      <c r="A2" s="31" t="s">
        <v>71</v>
      </c>
      <c r="B2" s="31"/>
      <c r="C2" s="31"/>
      <c r="D2" s="31"/>
      <c r="E2" s="31"/>
      <c r="F2" s="31"/>
    </row>
    <row r="4" spans="1:6" ht="18" thickBot="1" x14ac:dyDescent="0.35">
      <c r="A4" s="2" t="s">
        <v>1</v>
      </c>
    </row>
    <row r="5" spans="1:6" ht="15.75" thickTop="1" x14ac:dyDescent="0.25">
      <c r="A5" s="24" t="s">
        <v>3</v>
      </c>
      <c r="B5" s="4" t="s">
        <v>4</v>
      </c>
      <c r="C5" s="4" t="s">
        <v>6</v>
      </c>
      <c r="D5" s="4" t="s">
        <v>8</v>
      </c>
      <c r="E5" s="5" t="s">
        <v>10</v>
      </c>
      <c r="F5" s="5" t="s">
        <v>26</v>
      </c>
    </row>
    <row r="6" spans="1:6" ht="18" customHeight="1" x14ac:dyDescent="0.25">
      <c r="A6" s="25" t="s">
        <v>12</v>
      </c>
      <c r="B6" s="14"/>
      <c r="C6" s="14"/>
      <c r="D6" s="14"/>
      <c r="E6" s="14"/>
      <c r="F6" s="14"/>
    </row>
    <row r="7" spans="1:6" ht="45" x14ac:dyDescent="0.25">
      <c r="A7" s="26" t="s">
        <v>5</v>
      </c>
      <c r="B7" s="6" t="s">
        <v>11</v>
      </c>
      <c r="C7" s="7" t="s">
        <v>7</v>
      </c>
      <c r="D7" s="12" t="s">
        <v>9</v>
      </c>
      <c r="E7" s="8">
        <v>5.27</v>
      </c>
      <c r="F7" s="8"/>
    </row>
    <row r="8" spans="1:6" x14ac:dyDescent="0.25">
      <c r="A8" s="27" t="s">
        <v>15</v>
      </c>
      <c r="B8" s="9" t="s">
        <v>13</v>
      </c>
      <c r="C8" s="9" t="s">
        <v>14</v>
      </c>
      <c r="D8" s="13">
        <v>20</v>
      </c>
      <c r="E8" s="10">
        <v>2.34</v>
      </c>
      <c r="F8" s="15" t="s">
        <v>16</v>
      </c>
    </row>
    <row r="9" spans="1:6" x14ac:dyDescent="0.25">
      <c r="A9" s="28" t="s">
        <v>22</v>
      </c>
      <c r="B9" s="20"/>
      <c r="C9" s="20"/>
      <c r="D9" s="20"/>
      <c r="E9" s="21">
        <f>SUM(E7:E8)</f>
        <v>7.6099999999999994</v>
      </c>
      <c r="F9" s="3"/>
    </row>
    <row r="10" spans="1:6" x14ac:dyDescent="0.25">
      <c r="A10" s="29" t="s">
        <v>70</v>
      </c>
      <c r="B10" s="22"/>
      <c r="C10" s="22"/>
      <c r="D10" s="35"/>
      <c r="E10" s="10">
        <f>E9/20</f>
        <v>0.38049999999999995</v>
      </c>
      <c r="F10" s="15"/>
    </row>
    <row r="11" spans="1:6" x14ac:dyDescent="0.25">
      <c r="A11" s="30" t="s">
        <v>17</v>
      </c>
      <c r="B11" s="16"/>
      <c r="C11" s="16"/>
      <c r="D11" s="16"/>
      <c r="E11" s="16"/>
      <c r="F11" s="17"/>
    </row>
    <row r="12" spans="1:6" ht="45" x14ac:dyDescent="0.25">
      <c r="A12" s="27" t="s">
        <v>18</v>
      </c>
      <c r="B12" s="18" t="s">
        <v>19</v>
      </c>
      <c r="C12" s="9" t="s">
        <v>7</v>
      </c>
      <c r="D12" s="13">
        <v>30</v>
      </c>
      <c r="E12" s="10">
        <v>3.74</v>
      </c>
      <c r="F12" s="10"/>
    </row>
    <row r="13" spans="1:6" x14ac:dyDescent="0.25">
      <c r="A13" s="26" t="s">
        <v>20</v>
      </c>
      <c r="B13" s="7" t="s">
        <v>21</v>
      </c>
      <c r="C13" s="7" t="s">
        <v>14</v>
      </c>
      <c r="D13" s="12">
        <v>20</v>
      </c>
      <c r="E13" s="8">
        <v>1.4</v>
      </c>
      <c r="F13" s="19" t="s">
        <v>16</v>
      </c>
    </row>
    <row r="14" spans="1:6" x14ac:dyDescent="0.25">
      <c r="A14" s="29" t="s">
        <v>22</v>
      </c>
      <c r="B14" s="22"/>
      <c r="C14" s="22"/>
      <c r="D14" s="35"/>
      <c r="E14" s="11">
        <f>SUM(E12:E13)</f>
        <v>5.1400000000000006</v>
      </c>
      <c r="F14" s="11"/>
    </row>
    <row r="15" spans="1:6" x14ac:dyDescent="0.25">
      <c r="A15" s="38" t="s">
        <v>70</v>
      </c>
      <c r="B15" s="38"/>
      <c r="C15" s="38"/>
      <c r="D15" s="38"/>
      <c r="E15" s="8">
        <f>E14/20</f>
        <v>0.25700000000000001</v>
      </c>
      <c r="F15" s="19"/>
    </row>
    <row r="16" spans="1:6" x14ac:dyDescent="0.25">
      <c r="A16" s="30" t="s">
        <v>23</v>
      </c>
      <c r="B16" s="16"/>
      <c r="C16" s="16"/>
      <c r="D16" s="16"/>
      <c r="E16" s="16"/>
      <c r="F16" s="17"/>
    </row>
    <row r="17" spans="1:6" x14ac:dyDescent="0.25">
      <c r="A17" s="27" t="s">
        <v>24</v>
      </c>
      <c r="B17" s="9" t="s">
        <v>25</v>
      </c>
      <c r="C17" s="9" t="s">
        <v>7</v>
      </c>
      <c r="D17" s="13">
        <v>20</v>
      </c>
      <c r="E17" s="10">
        <v>38.76</v>
      </c>
      <c r="F17" s="23" t="s">
        <v>72</v>
      </c>
    </row>
    <row r="18" spans="1:6" x14ac:dyDescent="0.25">
      <c r="A18" s="32" t="s">
        <v>27</v>
      </c>
      <c r="B18" s="7" t="s">
        <v>28</v>
      </c>
      <c r="C18" s="7" t="s">
        <v>29</v>
      </c>
      <c r="D18" s="12">
        <v>20</v>
      </c>
      <c r="E18" s="8">
        <v>1.44</v>
      </c>
      <c r="F18" s="19"/>
    </row>
    <row r="19" spans="1:6" x14ac:dyDescent="0.25">
      <c r="A19" s="9" t="s">
        <v>32</v>
      </c>
      <c r="B19" s="9" t="s">
        <v>30</v>
      </c>
      <c r="C19" s="9" t="s">
        <v>31</v>
      </c>
      <c r="D19" s="13">
        <v>40</v>
      </c>
      <c r="E19" s="10">
        <v>7.88</v>
      </c>
      <c r="F19" s="15"/>
    </row>
    <row r="20" spans="1:6" x14ac:dyDescent="0.25">
      <c r="A20" s="26" t="s">
        <v>38</v>
      </c>
      <c r="B20" s="7" t="s">
        <v>33</v>
      </c>
      <c r="C20" s="7" t="s">
        <v>29</v>
      </c>
      <c r="D20" s="12" t="s">
        <v>34</v>
      </c>
      <c r="E20" s="8">
        <v>2.2000000000000002</v>
      </c>
      <c r="F20" s="19"/>
    </row>
    <row r="21" spans="1:6" x14ac:dyDescent="0.25">
      <c r="A21" s="27" t="s">
        <v>37</v>
      </c>
      <c r="B21" s="9" t="s">
        <v>33</v>
      </c>
      <c r="C21" s="9" t="s">
        <v>29</v>
      </c>
      <c r="D21" s="13" t="s">
        <v>35</v>
      </c>
      <c r="E21" s="10">
        <v>11.6</v>
      </c>
      <c r="F21" s="15"/>
    </row>
    <row r="22" spans="1:6" x14ac:dyDescent="0.25">
      <c r="A22" s="26" t="s">
        <v>36</v>
      </c>
      <c r="B22" s="7" t="s">
        <v>39</v>
      </c>
      <c r="C22" s="7" t="s">
        <v>29</v>
      </c>
      <c r="D22" s="12" t="s">
        <v>40</v>
      </c>
      <c r="E22" s="8">
        <v>3</v>
      </c>
      <c r="F22" s="19"/>
    </row>
    <row r="23" spans="1:6" x14ac:dyDescent="0.25">
      <c r="A23" s="27" t="s">
        <v>43</v>
      </c>
      <c r="B23" s="9" t="s">
        <v>41</v>
      </c>
      <c r="C23" s="9" t="s">
        <v>29</v>
      </c>
      <c r="D23" s="13" t="s">
        <v>42</v>
      </c>
      <c r="E23" s="10">
        <v>3</v>
      </c>
      <c r="F23" s="15"/>
    </row>
    <row r="24" spans="1:6" x14ac:dyDescent="0.25">
      <c r="A24" s="26" t="s">
        <v>44</v>
      </c>
      <c r="B24" s="7" t="s">
        <v>33</v>
      </c>
      <c r="C24" s="7" t="s">
        <v>29</v>
      </c>
      <c r="D24" s="12">
        <v>100</v>
      </c>
      <c r="E24" s="8">
        <v>2.2000000000000002</v>
      </c>
      <c r="F24" s="19"/>
    </row>
    <row r="25" spans="1:6" x14ac:dyDescent="0.25">
      <c r="A25" s="27" t="s">
        <v>45</v>
      </c>
      <c r="B25" s="9" t="s">
        <v>39</v>
      </c>
      <c r="C25" s="9" t="s">
        <v>29</v>
      </c>
      <c r="D25" s="13" t="s">
        <v>46</v>
      </c>
      <c r="E25" s="10">
        <v>1</v>
      </c>
      <c r="F25" s="15"/>
    </row>
    <row r="26" spans="1:6" x14ac:dyDescent="0.25">
      <c r="A26" s="26" t="s">
        <v>47</v>
      </c>
      <c r="B26" s="7" t="s">
        <v>39</v>
      </c>
      <c r="C26" s="7" t="s">
        <v>29</v>
      </c>
      <c r="D26" s="12">
        <v>100</v>
      </c>
      <c r="E26" s="8">
        <v>1.1000000000000001</v>
      </c>
      <c r="F26" s="19"/>
    </row>
    <row r="27" spans="1:6" x14ac:dyDescent="0.25">
      <c r="A27" s="27" t="s">
        <v>48</v>
      </c>
      <c r="B27" s="9" t="s">
        <v>49</v>
      </c>
      <c r="C27" s="9" t="s">
        <v>50</v>
      </c>
      <c r="D27" s="13">
        <v>20</v>
      </c>
      <c r="E27" s="10">
        <v>28.2</v>
      </c>
      <c r="F27" s="15"/>
    </row>
    <row r="28" spans="1:6" x14ac:dyDescent="0.25">
      <c r="A28" t="s">
        <v>51</v>
      </c>
      <c r="B28" s="7" t="s">
        <v>52</v>
      </c>
      <c r="C28" s="7" t="s">
        <v>53</v>
      </c>
      <c r="D28" s="12">
        <v>60</v>
      </c>
      <c r="E28" s="8" t="s">
        <v>54</v>
      </c>
      <c r="F28" s="19"/>
    </row>
    <row r="29" spans="1:6" x14ac:dyDescent="0.25">
      <c r="A29" s="27" t="s">
        <v>55</v>
      </c>
      <c r="B29" s="9" t="s">
        <v>56</v>
      </c>
      <c r="C29" s="9" t="s">
        <v>57</v>
      </c>
      <c r="D29" s="13">
        <v>20</v>
      </c>
      <c r="E29" s="10">
        <v>12.46</v>
      </c>
      <c r="F29" s="15"/>
    </row>
    <row r="30" spans="1:6" x14ac:dyDescent="0.25">
      <c r="A30" s="26" t="s">
        <v>58</v>
      </c>
      <c r="B30" s="7" t="s">
        <v>60</v>
      </c>
      <c r="C30" s="7" t="s">
        <v>61</v>
      </c>
      <c r="D30" s="12">
        <v>20</v>
      </c>
      <c r="E30" s="8" t="s">
        <v>59</v>
      </c>
      <c r="F30" s="19"/>
    </row>
    <row r="31" spans="1:6" x14ac:dyDescent="0.25">
      <c r="A31" s="27" t="s">
        <v>63</v>
      </c>
      <c r="B31" s="9" t="s">
        <v>64</v>
      </c>
      <c r="C31" s="9" t="s">
        <v>62</v>
      </c>
      <c r="D31" s="13">
        <v>20</v>
      </c>
      <c r="E31" s="10">
        <v>3</v>
      </c>
      <c r="F31" s="15" t="s">
        <v>16</v>
      </c>
    </row>
    <row r="32" spans="1:6" x14ac:dyDescent="0.25">
      <c r="A32" s="26" t="s">
        <v>65</v>
      </c>
      <c r="B32" s="7" t="s">
        <v>69</v>
      </c>
      <c r="C32" s="7" t="s">
        <v>53</v>
      </c>
      <c r="D32" s="12">
        <v>20</v>
      </c>
      <c r="E32" s="8">
        <v>10.5</v>
      </c>
      <c r="F32" s="19"/>
    </row>
    <row r="33" spans="1:6" x14ac:dyDescent="0.25">
      <c r="A33" s="27" t="s">
        <v>66</v>
      </c>
      <c r="B33" s="9" t="s">
        <v>67</v>
      </c>
      <c r="C33" s="9" t="s">
        <v>68</v>
      </c>
      <c r="D33" s="13">
        <v>20</v>
      </c>
      <c r="E33" s="10">
        <v>1.8</v>
      </c>
      <c r="F33" s="15" t="s">
        <v>16</v>
      </c>
    </row>
    <row r="34" spans="1:6" x14ac:dyDescent="0.25">
      <c r="A34" s="33" t="s">
        <v>22</v>
      </c>
      <c r="B34" s="34"/>
      <c r="C34" s="34"/>
      <c r="D34" s="34"/>
      <c r="E34" s="8">
        <f>SUM(E17:E33)</f>
        <v>128.14000000000001</v>
      </c>
      <c r="F34" s="19"/>
    </row>
    <row r="35" spans="1:6" x14ac:dyDescent="0.25">
      <c r="A35" s="36" t="s">
        <v>70</v>
      </c>
      <c r="B35" s="37"/>
      <c r="C35" s="37"/>
      <c r="D35" s="42"/>
      <c r="E35" s="10">
        <f>E34/20</f>
        <v>6.4070000000000009</v>
      </c>
      <c r="F35" s="15"/>
    </row>
    <row r="37" spans="1:6" x14ac:dyDescent="0.25">
      <c r="A37" s="39" t="s">
        <v>22</v>
      </c>
      <c r="B37" s="39"/>
      <c r="C37" s="39"/>
      <c r="D37" s="39"/>
      <c r="E37" s="41">
        <f>SUM(E34,E14,E9)</f>
        <v>140.89000000000004</v>
      </c>
      <c r="F37" s="40"/>
    </row>
    <row r="38" spans="1:6" x14ac:dyDescent="0.25">
      <c r="A38" s="39" t="s">
        <v>70</v>
      </c>
      <c r="B38" s="39"/>
      <c r="C38" s="39"/>
      <c r="D38" s="39"/>
      <c r="E38" s="41">
        <f>SUM(E35,E15,E10)</f>
        <v>7.0445000000000002</v>
      </c>
      <c r="F38" s="40"/>
    </row>
    <row r="40" spans="1:6" ht="18" thickBot="1" x14ac:dyDescent="0.35">
      <c r="A40" s="2" t="s">
        <v>2</v>
      </c>
    </row>
    <row r="41" spans="1:6" ht="15.75" thickTop="1" x14ac:dyDescent="0.25"/>
  </sheetData>
  <mergeCells count="12">
    <mergeCell ref="A34:D34"/>
    <mergeCell ref="A35:D35"/>
    <mergeCell ref="A10:D10"/>
    <mergeCell ref="A37:D37"/>
    <mergeCell ref="A38:D38"/>
    <mergeCell ref="A14:D14"/>
    <mergeCell ref="A15:D15"/>
    <mergeCell ref="A16:F16"/>
    <mergeCell ref="A2:F2"/>
    <mergeCell ref="A6:F6"/>
    <mergeCell ref="A11:F11"/>
    <mergeCell ref="A9:D9"/>
  </mergeCells>
  <phoneticPr fontId="9" type="noConversion"/>
  <hyperlinks>
    <hyperlink ref="F8" r:id="rId1" xr:uid="{8D91F4D7-0AE4-42EC-BD4A-857A61C593C0}"/>
    <hyperlink ref="F13" r:id="rId2" xr:uid="{A547BB14-4AD1-4FFC-A736-415FA4F7005E}"/>
    <hyperlink ref="F31" r:id="rId3" xr:uid="{4F90649E-5CAD-4BA3-9700-C205ABBD00D6}"/>
    <hyperlink ref="F33" r:id="rId4" xr:uid="{07E34B41-F502-46CE-8F6A-EAD2937D4006}"/>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Nick</cp:lastModifiedBy>
  <dcterms:created xsi:type="dcterms:W3CDTF">2015-06-05T18:17:20Z</dcterms:created>
  <dcterms:modified xsi:type="dcterms:W3CDTF">2021-09-16T20:01:45Z</dcterms:modified>
</cp:coreProperties>
</file>