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Dell\Desktop\portfolio files\"/>
    </mc:Choice>
  </mc:AlternateContent>
  <xr:revisionPtr revIDLastSave="0" documentId="13_ncr:1_{4B0CE110-A82E-4F4E-A9AC-CCEAB91586D7}" xr6:coauthVersionLast="47" xr6:coauthVersionMax="47" xr10:uidLastSave="{00000000-0000-0000-0000-000000000000}"/>
  <bookViews>
    <workbookView xWindow="-120" yWindow="-120" windowWidth="20730" windowHeight="11160" activeTab="1" xr2:uid="{AA627F68-56AE-4614-8238-920FAC0AC4F0}"/>
  </bookViews>
  <sheets>
    <sheet name="Product" sheetId="2" r:id="rId1"/>
    <sheet name="Sales" sheetId="1" r:id="rId2"/>
    <sheet name="Products_Sold_Distribution" sheetId="4" r:id="rId3"/>
    <sheet name="Top_10_Customer_Locations" sheetId="3" r:id="rId4"/>
    <sheet name="Average_Amt_Spent_Per_Location" sheetId="9" r:id="rId5"/>
    <sheet name="Product _Category_Distribution" sheetId="14" r:id="rId6"/>
    <sheet name="Top 5_Product_Sale_Distribution" sheetId="12" r:id="rId7"/>
    <sheet name="Monthly_Sale_Distribution" sheetId="13" r:id="rId8"/>
    <sheet name="Dashboard" sheetId="15" r:id="rId9"/>
  </sheets>
  <definedNames>
    <definedName name="Slicer_Customer_Location">#N/A</definedName>
    <definedName name="Slicer_Product_name1">#N/A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J257" i="1" s="1"/>
  <c r="G258" i="1"/>
  <c r="G259" i="1"/>
  <c r="G260" i="1"/>
  <c r="G261" i="1"/>
  <c r="J261" i="1" s="1"/>
  <c r="G262" i="1"/>
  <c r="G263" i="1"/>
  <c r="G264" i="1"/>
  <c r="G265" i="1"/>
  <c r="J265" i="1" s="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J343" i="1" s="1"/>
  <c r="G344" i="1"/>
  <c r="G345" i="1"/>
  <c r="G346" i="1"/>
  <c r="G347" i="1"/>
  <c r="J347" i="1" s="1"/>
  <c r="G348" i="1"/>
  <c r="G349" i="1"/>
  <c r="G350" i="1"/>
  <c r="G351" i="1"/>
  <c r="J351" i="1" s="1"/>
  <c r="G352" i="1"/>
  <c r="G353" i="1"/>
  <c r="G354" i="1"/>
  <c r="G355" i="1"/>
  <c r="J355" i="1" s="1"/>
  <c r="G356" i="1"/>
  <c r="G357" i="1"/>
  <c r="G358" i="1"/>
  <c r="G359" i="1"/>
  <c r="J359" i="1" s="1"/>
  <c r="G360" i="1"/>
  <c r="G361" i="1"/>
  <c r="G362" i="1"/>
  <c r="G363" i="1"/>
  <c r="J363" i="1" s="1"/>
  <c r="G364" i="1"/>
  <c r="G365" i="1"/>
  <c r="G366" i="1"/>
  <c r="G367" i="1"/>
  <c r="J367" i="1" s="1"/>
  <c r="G368" i="1"/>
  <c r="G369" i="1"/>
  <c r="G370" i="1"/>
  <c r="G371" i="1"/>
  <c r="J371" i="1" s="1"/>
  <c r="G372" i="1"/>
  <c r="G373" i="1"/>
  <c r="G374" i="1"/>
  <c r="G375" i="1"/>
  <c r="J375" i="1" s="1"/>
  <c r="G376" i="1"/>
  <c r="G377" i="1"/>
  <c r="G378" i="1"/>
  <c r="G379" i="1"/>
  <c r="J379" i="1" s="1"/>
  <c r="G380" i="1"/>
  <c r="G381" i="1"/>
  <c r="G382" i="1"/>
  <c r="G383" i="1"/>
  <c r="J383" i="1" s="1"/>
  <c r="G384" i="1"/>
  <c r="G385" i="1"/>
  <c r="G386" i="1"/>
  <c r="G387" i="1"/>
  <c r="J387" i="1" s="1"/>
  <c r="G388" i="1"/>
  <c r="G389" i="1"/>
  <c r="G390" i="1"/>
  <c r="G391" i="1"/>
  <c r="J391" i="1" s="1"/>
  <c r="G392" i="1"/>
  <c r="G393" i="1"/>
  <c r="G394" i="1"/>
  <c r="G395" i="1"/>
  <c r="J395" i="1" s="1"/>
  <c r="G396" i="1"/>
  <c r="G397" i="1"/>
  <c r="G398" i="1"/>
  <c r="G399" i="1"/>
  <c r="J399" i="1" s="1"/>
  <c r="G400" i="1"/>
  <c r="G401" i="1"/>
  <c r="G402" i="1"/>
  <c r="G403" i="1"/>
  <c r="J403" i="1" s="1"/>
  <c r="G404" i="1"/>
  <c r="G405" i="1"/>
  <c r="G406" i="1"/>
  <c r="G407" i="1"/>
  <c r="J407" i="1" s="1"/>
  <c r="G408" i="1"/>
  <c r="G409" i="1"/>
  <c r="G410" i="1"/>
  <c r="G411" i="1"/>
  <c r="G412" i="1"/>
  <c r="G413" i="1"/>
  <c r="G414" i="1"/>
  <c r="J414" i="1" s="1"/>
  <c r="D262" i="1"/>
  <c r="D204" i="1"/>
  <c r="D376" i="1"/>
  <c r="D330" i="1"/>
  <c r="D59" i="1"/>
  <c r="D138" i="1"/>
  <c r="D346" i="1"/>
  <c r="D92" i="1"/>
  <c r="D131" i="1"/>
  <c r="D358" i="1"/>
  <c r="D137" i="1"/>
  <c r="D230" i="1"/>
  <c r="D123" i="1"/>
  <c r="D98" i="1"/>
  <c r="D263" i="1"/>
  <c r="D189" i="1"/>
  <c r="D404" i="1"/>
  <c r="D157" i="1"/>
  <c r="D283" i="1"/>
  <c r="D100" i="1"/>
  <c r="D405" i="1"/>
  <c r="D48" i="1"/>
  <c r="D221" i="1"/>
  <c r="D383" i="1"/>
  <c r="D200" i="1"/>
  <c r="D366" i="1"/>
  <c r="D86" i="1"/>
  <c r="D139" i="1"/>
  <c r="D13" i="1"/>
  <c r="D300" i="1"/>
  <c r="D93" i="1"/>
  <c r="D57" i="1"/>
  <c r="D164" i="1"/>
  <c r="D375" i="1"/>
  <c r="D82" i="1"/>
  <c r="D304" i="1"/>
  <c r="D51" i="1"/>
  <c r="D144" i="1"/>
  <c r="D36" i="1"/>
  <c r="D132" i="1"/>
  <c r="D89" i="1"/>
  <c r="D298" i="1"/>
  <c r="D348" i="1"/>
  <c r="D210" i="1"/>
  <c r="D410" i="1"/>
  <c r="D37" i="1"/>
  <c r="D401" i="1"/>
  <c r="D94" i="1"/>
  <c r="D315" i="1"/>
  <c r="D408" i="1"/>
  <c r="D280" i="1"/>
  <c r="D340" i="1"/>
  <c r="D207" i="1"/>
  <c r="D232" i="1"/>
  <c r="D111" i="1"/>
  <c r="D331" i="1"/>
  <c r="D363" i="1"/>
  <c r="D285" i="1"/>
  <c r="D250" i="1"/>
  <c r="D29" i="1"/>
  <c r="D305" i="1"/>
  <c r="D55" i="1"/>
  <c r="D208" i="1"/>
  <c r="D44" i="1"/>
  <c r="D349" i="1"/>
  <c r="D133" i="1"/>
  <c r="D42" i="1"/>
  <c r="D406" i="1"/>
  <c r="D190" i="1"/>
  <c r="D134" i="1"/>
  <c r="D259" i="1"/>
  <c r="D310" i="1"/>
  <c r="D127" i="1"/>
  <c r="D152" i="1"/>
  <c r="D43" i="1"/>
  <c r="D413" i="1"/>
  <c r="D198" i="1"/>
  <c r="D381" i="1"/>
  <c r="D182" i="1"/>
  <c r="D186" i="1"/>
  <c r="D194" i="1"/>
  <c r="D218" i="1"/>
  <c r="D354" i="1"/>
  <c r="D290" i="1"/>
  <c r="D49" i="1"/>
  <c r="D160" i="1"/>
  <c r="D38" i="1"/>
  <c r="D343" i="1"/>
  <c r="D247" i="1"/>
  <c r="D130" i="1"/>
  <c r="D392" i="1"/>
  <c r="D64" i="1"/>
  <c r="D136" i="1"/>
  <c r="D14" i="1"/>
  <c r="D216" i="1"/>
  <c r="D26" i="1"/>
  <c r="D370" i="1"/>
  <c r="D211" i="1"/>
  <c r="D264" i="1"/>
  <c r="D286" i="1"/>
  <c r="D333" i="1"/>
  <c r="D143" i="1"/>
  <c r="D35" i="1"/>
  <c r="D359" i="1"/>
  <c r="D327" i="1"/>
  <c r="D156" i="1"/>
  <c r="D256" i="1"/>
  <c r="D173" i="1"/>
  <c r="D393" i="1"/>
  <c r="D403" i="1"/>
  <c r="D228" i="1"/>
  <c r="D360" i="1"/>
  <c r="D257" i="1"/>
  <c r="D260" i="1"/>
  <c r="D361" i="1"/>
  <c r="D390" i="1"/>
  <c r="D288" i="1"/>
  <c r="D150" i="1"/>
  <c r="D169" i="1"/>
  <c r="D372" i="1"/>
  <c r="D39" i="1"/>
  <c r="D104" i="1"/>
  <c r="D287" i="1"/>
  <c r="D166" i="1"/>
  <c r="D148" i="1"/>
  <c r="D78" i="1"/>
  <c r="D337" i="1"/>
  <c r="D301" i="1"/>
  <c r="D344" i="1"/>
  <c r="D176" i="1"/>
  <c r="D395" i="1"/>
  <c r="D177" i="1"/>
  <c r="D108" i="1"/>
  <c r="D151" i="1"/>
  <c r="D174" i="1"/>
  <c r="D281" i="1"/>
  <c r="D367" i="1"/>
  <c r="D213" i="1"/>
  <c r="D7" i="1"/>
  <c r="D239" i="1"/>
  <c r="D140" i="1"/>
  <c r="D205" i="1"/>
  <c r="D128" i="1"/>
  <c r="D76" i="1"/>
  <c r="D322" i="1"/>
  <c r="D18" i="1"/>
  <c r="D254" i="1"/>
  <c r="D347" i="1"/>
  <c r="D311" i="1"/>
  <c r="D9" i="1"/>
  <c r="D71" i="1"/>
  <c r="D378" i="1"/>
  <c r="D243" i="1"/>
  <c r="D246" i="1"/>
  <c r="D225" i="1"/>
  <c r="D159" i="1"/>
  <c r="D362" i="1"/>
  <c r="D253" i="1"/>
  <c r="D248" i="1"/>
  <c r="D170" i="1"/>
  <c r="D10" i="1"/>
  <c r="D355" i="1"/>
  <c r="D22" i="1"/>
  <c r="D105" i="1"/>
  <c r="D335" i="1"/>
  <c r="D65" i="1"/>
  <c r="D294" i="1"/>
  <c r="D365" i="1"/>
  <c r="D328" i="1"/>
  <c r="D84" i="1"/>
  <c r="D249" i="1"/>
  <c r="D45" i="1"/>
  <c r="D70" i="1"/>
  <c r="D167" i="1"/>
  <c r="D80" i="1"/>
  <c r="D244" i="1"/>
  <c r="D226" i="1"/>
  <c r="D397" i="1"/>
  <c r="D269" i="1"/>
  <c r="D388" i="1"/>
  <c r="D219" i="1"/>
  <c r="D384" i="1"/>
  <c r="D377" i="1"/>
  <c r="D242" i="1"/>
  <c r="D284" i="1"/>
  <c r="D316" i="1"/>
  <c r="D385" i="1"/>
  <c r="D411" i="1"/>
  <c r="D106" i="1"/>
  <c r="D58" i="1"/>
  <c r="D238" i="1"/>
  <c r="D28" i="1"/>
  <c r="D118" i="1"/>
  <c r="D323" i="1"/>
  <c r="D153" i="1"/>
  <c r="D96" i="1"/>
  <c r="D295" i="1"/>
  <c r="D394" i="1"/>
  <c r="D240" i="1"/>
  <c r="D374" i="1"/>
  <c r="D398" i="1"/>
  <c r="D66" i="1"/>
  <c r="D407" i="1"/>
  <c r="D67" i="1"/>
  <c r="D368" i="1"/>
  <c r="D75" i="1"/>
  <c r="D46" i="1"/>
  <c r="D234" i="1"/>
  <c r="D171" i="1"/>
  <c r="D371" i="1"/>
  <c r="D56" i="1"/>
  <c r="D178" i="1"/>
  <c r="D380" i="1"/>
  <c r="D235" i="1"/>
  <c r="D88" i="1"/>
  <c r="D68" i="1"/>
  <c r="D402" i="1"/>
  <c r="D40" i="1"/>
  <c r="D324" i="1"/>
  <c r="D345" i="1"/>
  <c r="D206" i="1"/>
  <c r="D212" i="1"/>
  <c r="D222" i="1"/>
  <c r="D73" i="1"/>
  <c r="D72" i="1"/>
  <c r="D350" i="1"/>
  <c r="D196" i="1"/>
  <c r="D60" i="1"/>
  <c r="D336" i="1"/>
  <c r="D293" i="1"/>
  <c r="D50" i="1"/>
  <c r="D187" i="1"/>
  <c r="D184" i="1"/>
  <c r="D165" i="1"/>
  <c r="D409" i="1"/>
  <c r="D23" i="1"/>
  <c r="D145" i="1"/>
  <c r="D296" i="1"/>
  <c r="D308" i="1"/>
  <c r="D265" i="1"/>
  <c r="D332" i="1"/>
  <c r="D34" i="1"/>
  <c r="D214" i="1"/>
  <c r="D149" i="1"/>
  <c r="D193" i="1"/>
  <c r="D317" i="1"/>
  <c r="D135" i="1"/>
  <c r="D325" i="1"/>
  <c r="D52" i="1"/>
  <c r="D274" i="1"/>
  <c r="D124" i="1"/>
  <c r="D364" i="1"/>
  <c r="D373" i="1"/>
  <c r="D47" i="1"/>
  <c r="D101" i="1"/>
  <c r="D117" i="1"/>
  <c r="D399" i="1"/>
  <c r="D41" i="1"/>
  <c r="D141" i="1"/>
  <c r="D291" i="1"/>
  <c r="D396" i="1"/>
  <c r="D270" i="1"/>
  <c r="D83" i="1"/>
  <c r="D255" i="1"/>
  <c r="D414" i="1"/>
  <c r="D278" i="1"/>
  <c r="D109" i="1"/>
  <c r="D400" i="1"/>
  <c r="D220" i="1"/>
  <c r="D2" i="1"/>
  <c r="D27" i="1"/>
  <c r="D215" i="1"/>
  <c r="D95" i="1"/>
  <c r="D120" i="1"/>
  <c r="D341" i="1"/>
  <c r="D90" i="1"/>
  <c r="D181" i="1"/>
  <c r="D275" i="1"/>
  <c r="D15" i="1"/>
  <c r="D175" i="1"/>
  <c r="D319" i="1"/>
  <c r="D154" i="1"/>
  <c r="D351" i="1"/>
  <c r="D261" i="1"/>
  <c r="D338" i="1"/>
  <c r="D116" i="1"/>
  <c r="D386" i="1"/>
  <c r="D142" i="1"/>
  <c r="D162" i="1"/>
  <c r="D20" i="1"/>
  <c r="D172" i="1"/>
  <c r="D161" i="1"/>
  <c r="D312" i="1"/>
  <c r="D379" i="1"/>
  <c r="D412" i="1"/>
  <c r="D21" i="1"/>
  <c r="D389" i="1"/>
  <c r="D387" i="1"/>
  <c r="D62" i="1"/>
  <c r="D320" i="1"/>
  <c r="D97" i="1"/>
  <c r="D110" i="1"/>
  <c r="D119" i="1"/>
  <c r="D158" i="1"/>
  <c r="D125" i="1"/>
  <c r="D236" i="1"/>
  <c r="D32" i="1"/>
  <c r="D217" i="1"/>
  <c r="D334" i="1"/>
  <c r="D199" i="1"/>
  <c r="D54" i="1"/>
  <c r="D201" i="1"/>
  <c r="D53" i="1"/>
  <c r="D297" i="1"/>
  <c r="D329" i="1"/>
  <c r="D391" i="1"/>
  <c r="D63" i="1"/>
  <c r="D251" i="1"/>
  <c r="D107" i="1"/>
  <c r="D8" i="1"/>
  <c r="D245" i="1"/>
  <c r="D302" i="1"/>
  <c r="D163" i="1"/>
  <c r="D24" i="1"/>
  <c r="D229" i="1"/>
  <c r="D11" i="1"/>
  <c r="D112" i="1"/>
  <c r="D3" i="1"/>
  <c r="D113" i="1"/>
  <c r="D103" i="1"/>
  <c r="D353" i="1"/>
  <c r="D309" i="1"/>
  <c r="D197" i="1"/>
  <c r="D168" i="1"/>
  <c r="D33" i="1"/>
  <c r="D267" i="1"/>
  <c r="D87" i="1"/>
  <c r="D271" i="1"/>
  <c r="D303" i="1"/>
  <c r="D292" i="1"/>
  <c r="D61" i="1"/>
  <c r="D209" i="1"/>
  <c r="D102" i="1"/>
  <c r="D180" i="1"/>
  <c r="D114" i="1"/>
  <c r="D272" i="1"/>
  <c r="D25" i="1"/>
  <c r="D85" i="1"/>
  <c r="D313" i="1"/>
  <c r="D147" i="1"/>
  <c r="D19" i="1"/>
  <c r="D369" i="1"/>
  <c r="D81" i="1"/>
  <c r="D69" i="1"/>
  <c r="D121" i="1"/>
  <c r="D191" i="1"/>
  <c r="D16" i="1"/>
  <c r="D223" i="1"/>
  <c r="D352" i="1"/>
  <c r="D289" i="1"/>
  <c r="D342" i="1"/>
  <c r="D115" i="1"/>
  <c r="D268" i="1"/>
  <c r="D282" i="1"/>
  <c r="D77" i="1"/>
  <c r="D339" i="1"/>
  <c r="D91" i="1"/>
  <c r="D276" i="1"/>
  <c r="D307" i="1"/>
  <c r="D146" i="1"/>
  <c r="D99" i="1"/>
  <c r="D356" i="1"/>
  <c r="D192" i="1"/>
  <c r="D183" i="1"/>
  <c r="D224" i="1"/>
  <c r="D357" i="1"/>
  <c r="D241" i="1"/>
  <c r="D202" i="1"/>
  <c r="D30" i="1"/>
  <c r="D4" i="1"/>
  <c r="D279" i="1"/>
  <c r="D237" i="1"/>
  <c r="D74" i="1"/>
  <c r="D273" i="1"/>
  <c r="D126" i="1"/>
  <c r="D252" i="1"/>
  <c r="D79" i="1"/>
  <c r="D188" i="1"/>
  <c r="D231" i="1"/>
  <c r="D326" i="1"/>
  <c r="D17" i="1"/>
  <c r="D179" i="1"/>
  <c r="D31" i="1"/>
  <c r="D227" i="1"/>
  <c r="D277" i="1"/>
  <c r="D195" i="1"/>
  <c r="D382" i="1"/>
  <c r="D306" i="1"/>
  <c r="D321" i="1"/>
  <c r="D318" i="1"/>
  <c r="D185" i="1"/>
  <c r="D203" i="1"/>
  <c r="D122" i="1"/>
  <c r="D314" i="1"/>
  <c r="D5" i="1"/>
  <c r="D266" i="1"/>
  <c r="D155" i="1"/>
  <c r="D129" i="1"/>
  <c r="D299" i="1"/>
  <c r="D12" i="1"/>
  <c r="D233" i="1"/>
  <c r="D258" i="1"/>
  <c r="D6" i="1"/>
  <c r="J72" i="1" l="1"/>
  <c r="J64" i="1"/>
  <c r="J56" i="1"/>
  <c r="J48" i="1"/>
  <c r="J40" i="1"/>
  <c r="J32" i="1"/>
  <c r="J28" i="1"/>
  <c r="J24" i="1"/>
  <c r="J16" i="1"/>
  <c r="J12" i="1"/>
  <c r="J8" i="1"/>
  <c r="J4" i="1"/>
  <c r="J68" i="1"/>
  <c r="J60" i="1"/>
  <c r="J52" i="1"/>
  <c r="J44" i="1"/>
  <c r="J36" i="1"/>
  <c r="J20" i="1"/>
  <c r="J339" i="1"/>
  <c r="J335" i="1"/>
  <c r="J331" i="1"/>
  <c r="J327" i="1"/>
  <c r="J323" i="1"/>
  <c r="J319" i="1"/>
  <c r="J315" i="1"/>
  <c r="J311" i="1"/>
  <c r="J307" i="1"/>
  <c r="J303" i="1"/>
  <c r="J299" i="1"/>
  <c r="J295" i="1"/>
  <c r="J291" i="1"/>
  <c r="J287" i="1"/>
  <c r="J283" i="1"/>
  <c r="J279" i="1"/>
  <c r="J275" i="1"/>
  <c r="J271" i="1"/>
  <c r="J267" i="1"/>
  <c r="J263" i="1"/>
  <c r="J259" i="1"/>
  <c r="J255" i="1"/>
  <c r="J251" i="1"/>
  <c r="J247" i="1"/>
  <c r="J243" i="1"/>
  <c r="J239" i="1"/>
  <c r="J235" i="1"/>
  <c r="J231" i="1"/>
  <c r="J227" i="1"/>
  <c r="J223" i="1"/>
  <c r="J219" i="1"/>
  <c r="J215" i="1"/>
  <c r="J211" i="1"/>
  <c r="J207" i="1"/>
  <c r="J203" i="1"/>
  <c r="J199" i="1"/>
  <c r="J195" i="1"/>
  <c r="J191" i="1"/>
  <c r="J187" i="1"/>
  <c r="J183" i="1"/>
  <c r="J179" i="1"/>
  <c r="J175" i="1"/>
  <c r="J171" i="1"/>
  <c r="J167" i="1"/>
  <c r="J163" i="1"/>
  <c r="J159" i="1"/>
  <c r="J155" i="1"/>
  <c r="J151" i="1"/>
  <c r="J147" i="1"/>
  <c r="J143" i="1"/>
  <c r="J139" i="1"/>
  <c r="J135" i="1"/>
  <c r="J131" i="1"/>
  <c r="J127" i="1"/>
  <c r="J123" i="1"/>
  <c r="J119" i="1"/>
  <c r="J115" i="1"/>
  <c r="J111" i="1"/>
  <c r="J107" i="1"/>
  <c r="J103" i="1"/>
  <c r="J99" i="1"/>
  <c r="J95" i="1"/>
  <c r="J91" i="1"/>
  <c r="J87" i="1"/>
  <c r="J83" i="1"/>
  <c r="J79" i="1"/>
  <c r="J75" i="1"/>
  <c r="J71" i="1"/>
  <c r="J67" i="1"/>
  <c r="J63" i="1"/>
  <c r="J59" i="1"/>
  <c r="J55" i="1"/>
  <c r="J51" i="1"/>
  <c r="J47" i="1"/>
  <c r="J43" i="1"/>
  <c r="J39" i="1"/>
  <c r="J35" i="1"/>
  <c r="J31" i="1"/>
  <c r="J27" i="1"/>
  <c r="J23" i="1"/>
  <c r="J19" i="1"/>
  <c r="J15" i="1"/>
  <c r="J11" i="1"/>
  <c r="J7" i="1"/>
  <c r="J3" i="1"/>
  <c r="J70" i="1"/>
  <c r="J66" i="1"/>
  <c r="J62" i="1"/>
  <c r="J58" i="1"/>
  <c r="J54" i="1"/>
  <c r="J50" i="1"/>
  <c r="J46" i="1"/>
  <c r="J42" i="1"/>
  <c r="J38" i="1"/>
  <c r="J34" i="1"/>
  <c r="J30" i="1"/>
  <c r="J26" i="1"/>
  <c r="J22" i="1"/>
  <c r="J18" i="1"/>
  <c r="J14" i="1"/>
  <c r="J10" i="1"/>
  <c r="J6" i="1"/>
  <c r="J2" i="1"/>
  <c r="J253" i="1"/>
  <c r="J249" i="1"/>
  <c r="J245" i="1"/>
  <c r="J241" i="1"/>
  <c r="J237" i="1"/>
  <c r="J233" i="1"/>
  <c r="J229" i="1"/>
  <c r="J225" i="1"/>
  <c r="J221" i="1"/>
  <c r="J217" i="1"/>
  <c r="J213" i="1"/>
  <c r="J209" i="1"/>
  <c r="J205" i="1"/>
  <c r="J201" i="1"/>
  <c r="J197" i="1"/>
  <c r="J193" i="1"/>
  <c r="J189" i="1"/>
  <c r="J185" i="1"/>
  <c r="J181" i="1"/>
  <c r="J177" i="1"/>
  <c r="J173" i="1"/>
  <c r="J169" i="1"/>
  <c r="J165" i="1"/>
  <c r="J161" i="1"/>
  <c r="J157" i="1"/>
  <c r="J153" i="1"/>
  <c r="J149" i="1"/>
  <c r="J145" i="1"/>
  <c r="J141" i="1"/>
  <c r="J137" i="1"/>
  <c r="J133" i="1"/>
  <c r="J129" i="1"/>
  <c r="J125" i="1"/>
  <c r="J121" i="1"/>
  <c r="J117" i="1"/>
  <c r="J113" i="1"/>
  <c r="J109" i="1"/>
  <c r="J105" i="1"/>
  <c r="J101" i="1"/>
  <c r="J97" i="1"/>
  <c r="J93" i="1"/>
  <c r="J89" i="1"/>
  <c r="J85" i="1"/>
  <c r="J81" i="1"/>
  <c r="J77" i="1"/>
  <c r="J73" i="1"/>
  <c r="J69" i="1"/>
  <c r="J65" i="1"/>
  <c r="J61" i="1"/>
  <c r="J57" i="1"/>
  <c r="J53" i="1"/>
  <c r="J49" i="1"/>
  <c r="J45" i="1"/>
  <c r="J41" i="1"/>
  <c r="J37" i="1"/>
  <c r="J33" i="1"/>
  <c r="J29" i="1"/>
  <c r="J25" i="1"/>
  <c r="J21" i="1"/>
  <c r="J17" i="1"/>
  <c r="J13" i="1"/>
  <c r="J9" i="1"/>
  <c r="J5" i="1"/>
  <c r="J412" i="1"/>
  <c r="J408" i="1"/>
  <c r="J404" i="1"/>
  <c r="J400" i="1"/>
  <c r="J396" i="1"/>
  <c r="J392" i="1"/>
  <c r="J388" i="1"/>
  <c r="J384" i="1"/>
  <c r="J380" i="1"/>
  <c r="J376" i="1"/>
  <c r="J372" i="1"/>
  <c r="J368" i="1"/>
  <c r="J364" i="1"/>
  <c r="J360" i="1"/>
  <c r="J356" i="1"/>
  <c r="J352" i="1"/>
  <c r="J348" i="1"/>
  <c r="J344" i="1"/>
  <c r="J340" i="1"/>
  <c r="J336" i="1"/>
  <c r="J332" i="1"/>
  <c r="J328" i="1"/>
  <c r="J324" i="1"/>
  <c r="J320" i="1"/>
  <c r="J316" i="1"/>
  <c r="J312" i="1"/>
  <c r="J308" i="1"/>
  <c r="J304" i="1"/>
  <c r="J300" i="1"/>
  <c r="J296" i="1"/>
  <c r="J292" i="1"/>
  <c r="J288" i="1"/>
  <c r="J284" i="1"/>
  <c r="J280" i="1"/>
  <c r="J276" i="1"/>
  <c r="J272" i="1"/>
  <c r="J268" i="1"/>
  <c r="J264" i="1"/>
  <c r="J260" i="1"/>
  <c r="J256" i="1"/>
  <c r="J252" i="1"/>
  <c r="J248" i="1"/>
  <c r="J244" i="1"/>
  <c r="J240" i="1"/>
  <c r="J236" i="1"/>
  <c r="J232" i="1"/>
  <c r="J228" i="1"/>
  <c r="J224" i="1"/>
  <c r="J220" i="1"/>
  <c r="J216" i="1"/>
  <c r="J212" i="1"/>
  <c r="J208" i="1"/>
  <c r="J204" i="1"/>
  <c r="J200" i="1"/>
  <c r="J196" i="1"/>
  <c r="J192" i="1"/>
  <c r="J188" i="1"/>
  <c r="J184" i="1"/>
  <c r="J180" i="1"/>
  <c r="J176" i="1"/>
  <c r="J172" i="1"/>
  <c r="J168" i="1"/>
  <c r="J164" i="1"/>
  <c r="J160" i="1"/>
  <c r="J156" i="1"/>
  <c r="J152" i="1"/>
  <c r="J148" i="1"/>
  <c r="J144" i="1"/>
  <c r="J140" i="1"/>
  <c r="J136" i="1"/>
  <c r="J132" i="1"/>
  <c r="J128" i="1"/>
  <c r="J124" i="1"/>
  <c r="J120" i="1"/>
  <c r="J116" i="1"/>
  <c r="J112" i="1"/>
  <c r="J108" i="1"/>
  <c r="J104" i="1"/>
  <c r="J100" i="1"/>
  <c r="J96" i="1"/>
  <c r="J92" i="1"/>
  <c r="J88" i="1"/>
  <c r="J84" i="1"/>
  <c r="J80" i="1"/>
  <c r="J76" i="1"/>
  <c r="J411" i="1"/>
  <c r="J410" i="1"/>
  <c r="J406" i="1"/>
  <c r="J402" i="1"/>
  <c r="J398" i="1"/>
  <c r="J394" i="1"/>
  <c r="J390" i="1"/>
  <c r="J386" i="1"/>
  <c r="J382" i="1"/>
  <c r="J378" i="1"/>
  <c r="J374" i="1"/>
  <c r="J370" i="1"/>
  <c r="J366" i="1"/>
  <c r="J362" i="1"/>
  <c r="J358" i="1"/>
  <c r="J354" i="1"/>
  <c r="J350" i="1"/>
  <c r="J346" i="1"/>
  <c r="J342" i="1"/>
  <c r="J338" i="1"/>
  <c r="J334" i="1"/>
  <c r="J330" i="1"/>
  <c r="J326" i="1"/>
  <c r="J322" i="1"/>
  <c r="J318" i="1"/>
  <c r="J314" i="1"/>
  <c r="J310" i="1"/>
  <c r="J306" i="1"/>
  <c r="J302" i="1"/>
  <c r="J298" i="1"/>
  <c r="J294" i="1"/>
  <c r="J290" i="1"/>
  <c r="J286" i="1"/>
  <c r="J282" i="1"/>
  <c r="J278" i="1"/>
  <c r="J274" i="1"/>
  <c r="J270" i="1"/>
  <c r="J266" i="1"/>
  <c r="J262" i="1"/>
  <c r="J258" i="1"/>
  <c r="J254" i="1"/>
  <c r="J250" i="1"/>
  <c r="J246" i="1"/>
  <c r="J242" i="1"/>
  <c r="J238" i="1"/>
  <c r="J234" i="1"/>
  <c r="J230" i="1"/>
  <c r="J226" i="1"/>
  <c r="J222" i="1"/>
  <c r="J218" i="1"/>
  <c r="J214" i="1"/>
  <c r="J210" i="1"/>
  <c r="J206" i="1"/>
  <c r="J202" i="1"/>
  <c r="J198" i="1"/>
  <c r="J194" i="1"/>
  <c r="J190" i="1"/>
  <c r="J186" i="1"/>
  <c r="J182" i="1"/>
  <c r="J178" i="1"/>
  <c r="J174" i="1"/>
  <c r="J170" i="1"/>
  <c r="J166" i="1"/>
  <c r="J162" i="1"/>
  <c r="J158" i="1"/>
  <c r="J154" i="1"/>
  <c r="J150" i="1"/>
  <c r="J146" i="1"/>
  <c r="J142" i="1"/>
  <c r="J138" i="1"/>
  <c r="J134" i="1"/>
  <c r="J130" i="1"/>
  <c r="J126" i="1"/>
  <c r="J122" i="1"/>
  <c r="J118" i="1"/>
  <c r="J114" i="1"/>
  <c r="J110" i="1"/>
  <c r="J106" i="1"/>
  <c r="J102" i="1"/>
  <c r="J98" i="1"/>
  <c r="J94" i="1"/>
  <c r="J90" i="1"/>
  <c r="J86" i="1"/>
  <c r="J82" i="1"/>
  <c r="J78" i="1"/>
  <c r="J74" i="1"/>
  <c r="J413" i="1"/>
  <c r="J409" i="1"/>
  <c r="J405" i="1"/>
  <c r="J401" i="1"/>
  <c r="J397" i="1"/>
  <c r="J393" i="1"/>
  <c r="J389" i="1"/>
  <c r="J385" i="1"/>
  <c r="J381" i="1"/>
  <c r="J377" i="1"/>
  <c r="J373" i="1"/>
  <c r="J369" i="1"/>
  <c r="J365" i="1"/>
  <c r="J361" i="1"/>
  <c r="J357" i="1"/>
  <c r="J353" i="1"/>
  <c r="J349" i="1"/>
  <c r="J345" i="1"/>
  <c r="J341" i="1"/>
  <c r="J337" i="1"/>
  <c r="J333" i="1"/>
  <c r="J329" i="1"/>
  <c r="J325" i="1"/>
  <c r="J321" i="1"/>
  <c r="J317" i="1"/>
  <c r="J313" i="1"/>
  <c r="J309" i="1"/>
  <c r="J305" i="1"/>
  <c r="J301" i="1"/>
  <c r="J297" i="1"/>
  <c r="J293" i="1"/>
  <c r="J289" i="1"/>
  <c r="J285" i="1"/>
  <c r="J281" i="1"/>
  <c r="J277" i="1"/>
  <c r="J273" i="1"/>
  <c r="J269" i="1"/>
</calcChain>
</file>

<file path=xl/sharedStrings.xml><?xml version="1.0" encoding="utf-8"?>
<sst xmlns="http://schemas.openxmlformats.org/spreadsheetml/2006/main" count="2215" uniqueCount="918">
  <si>
    <t>Sale_ID</t>
  </si>
  <si>
    <t>Customer_ID</t>
  </si>
  <si>
    <t>Product_ID</t>
  </si>
  <si>
    <t>Date_of_Purchase</t>
  </si>
  <si>
    <t>Quantity</t>
  </si>
  <si>
    <t>Total_Price</t>
  </si>
  <si>
    <t>Customer_Location</t>
  </si>
  <si>
    <t>S0001</t>
  </si>
  <si>
    <t>C001</t>
  </si>
  <si>
    <t>P002</t>
  </si>
  <si>
    <t>Lavender</t>
  </si>
  <si>
    <t>Kiambu Road</t>
  </si>
  <si>
    <t>S0002</t>
  </si>
  <si>
    <t>C002</t>
  </si>
  <si>
    <t>P004</t>
  </si>
  <si>
    <t>Kileleshwa</t>
  </si>
  <si>
    <t>S0003</t>
  </si>
  <si>
    <t>C003</t>
  </si>
  <si>
    <t>S0004</t>
  </si>
  <si>
    <t>C004</t>
  </si>
  <si>
    <t>P010</t>
  </si>
  <si>
    <t>Green</t>
  </si>
  <si>
    <t>Thika</t>
  </si>
  <si>
    <t>S0005</t>
  </si>
  <si>
    <t>C005</t>
  </si>
  <si>
    <t>P001</t>
  </si>
  <si>
    <t>Black</t>
  </si>
  <si>
    <t>Nairobi CBD</t>
  </si>
  <si>
    <t>S0006</t>
  </si>
  <si>
    <t>C006</t>
  </si>
  <si>
    <t>Tatu City</t>
  </si>
  <si>
    <t>S0007</t>
  </si>
  <si>
    <t>C007</t>
  </si>
  <si>
    <t>P009</t>
  </si>
  <si>
    <t>Beige</t>
  </si>
  <si>
    <t>Muthaiga</t>
  </si>
  <si>
    <t>S0008</t>
  </si>
  <si>
    <t>C008</t>
  </si>
  <si>
    <t>Sunrise Estate</t>
  </si>
  <si>
    <t>S0009</t>
  </si>
  <si>
    <t>C009</t>
  </si>
  <si>
    <t>Upperhill</t>
  </si>
  <si>
    <t>S0010</t>
  </si>
  <si>
    <t>C010</t>
  </si>
  <si>
    <t>P006</t>
  </si>
  <si>
    <t>Navy</t>
  </si>
  <si>
    <t>Lavington</t>
  </si>
  <si>
    <t>S0011</t>
  </si>
  <si>
    <t>C011</t>
  </si>
  <si>
    <t>Karen</t>
  </si>
  <si>
    <t>S0012</t>
  </si>
  <si>
    <t>C012</t>
  </si>
  <si>
    <t>Ngong</t>
  </si>
  <si>
    <t>S0013</t>
  </si>
  <si>
    <t>C013</t>
  </si>
  <si>
    <t>S0014</t>
  </si>
  <si>
    <t>C014</t>
  </si>
  <si>
    <t>P008</t>
  </si>
  <si>
    <t>White</t>
  </si>
  <si>
    <t>Kiambu</t>
  </si>
  <si>
    <t>S0015</t>
  </si>
  <si>
    <t>C015</t>
  </si>
  <si>
    <t>S0016</t>
  </si>
  <si>
    <t>C016</t>
  </si>
  <si>
    <t>P011</t>
  </si>
  <si>
    <t>Mombasa</t>
  </si>
  <si>
    <t>S0017</t>
  </si>
  <si>
    <t>C017</t>
  </si>
  <si>
    <t>S0018</t>
  </si>
  <si>
    <t>C018</t>
  </si>
  <si>
    <t>S0019</t>
  </si>
  <si>
    <t>C019</t>
  </si>
  <si>
    <t>P005</t>
  </si>
  <si>
    <t>S0020</t>
  </si>
  <si>
    <t>C020</t>
  </si>
  <si>
    <t>Kenyatta Road</t>
  </si>
  <si>
    <t>S0021</t>
  </si>
  <si>
    <t>C021</t>
  </si>
  <si>
    <t>Kisumu</t>
  </si>
  <si>
    <t>S0022</t>
  </si>
  <si>
    <t>C022</t>
  </si>
  <si>
    <t>S0023</t>
  </si>
  <si>
    <t>C023</t>
  </si>
  <si>
    <t>S0024</t>
  </si>
  <si>
    <t>C024</t>
  </si>
  <si>
    <t>S0025</t>
  </si>
  <si>
    <t>C025</t>
  </si>
  <si>
    <t>S0026</t>
  </si>
  <si>
    <t>C026</t>
  </si>
  <si>
    <t>S0027</t>
  </si>
  <si>
    <t>C027</t>
  </si>
  <si>
    <t>Ruaka</t>
  </si>
  <si>
    <t>S0028</t>
  </si>
  <si>
    <t>C028</t>
  </si>
  <si>
    <t>Westlands</t>
  </si>
  <si>
    <t>S0029</t>
  </si>
  <si>
    <t>C029</t>
  </si>
  <si>
    <t>P007</t>
  </si>
  <si>
    <t>Fairy Green</t>
  </si>
  <si>
    <t>S0030</t>
  </si>
  <si>
    <t>C030</t>
  </si>
  <si>
    <t>S0031</t>
  </si>
  <si>
    <t>C031</t>
  </si>
  <si>
    <t>S0032</t>
  </si>
  <si>
    <t>C032</t>
  </si>
  <si>
    <t>S0033</t>
  </si>
  <si>
    <t>C033</t>
  </si>
  <si>
    <t>Kilimani</t>
  </si>
  <si>
    <t>S0034</t>
  </si>
  <si>
    <t>C034</t>
  </si>
  <si>
    <t>S0035</t>
  </si>
  <si>
    <t>C035</t>
  </si>
  <si>
    <t>S0036</t>
  </si>
  <si>
    <t>C036</t>
  </si>
  <si>
    <t>S0037</t>
  </si>
  <si>
    <t>C037</t>
  </si>
  <si>
    <t>S0038</t>
  </si>
  <si>
    <t>C038</t>
  </si>
  <si>
    <t>P003</t>
  </si>
  <si>
    <t>Grey</t>
  </si>
  <si>
    <t>S0039</t>
  </si>
  <si>
    <t>C039</t>
  </si>
  <si>
    <t>S0040</t>
  </si>
  <si>
    <t>C040</t>
  </si>
  <si>
    <t>S0041</t>
  </si>
  <si>
    <t>C041</t>
  </si>
  <si>
    <t>S0042</t>
  </si>
  <si>
    <t>C042</t>
  </si>
  <si>
    <t>S0043</t>
  </si>
  <si>
    <t>C043</t>
  </si>
  <si>
    <t>S0044</t>
  </si>
  <si>
    <t>C044</t>
  </si>
  <si>
    <t>S0045</t>
  </si>
  <si>
    <t>C045</t>
  </si>
  <si>
    <t>S0046</t>
  </si>
  <si>
    <t>C046</t>
  </si>
  <si>
    <t>S0047</t>
  </si>
  <si>
    <t>C047</t>
  </si>
  <si>
    <t>S0048</t>
  </si>
  <si>
    <t>C048</t>
  </si>
  <si>
    <t>S0049</t>
  </si>
  <si>
    <t>C049</t>
  </si>
  <si>
    <t>S0050</t>
  </si>
  <si>
    <t>C050</t>
  </si>
  <si>
    <t>S0051</t>
  </si>
  <si>
    <t>C051</t>
  </si>
  <si>
    <t>S0052</t>
  </si>
  <si>
    <t>C052</t>
  </si>
  <si>
    <t>S0053</t>
  </si>
  <si>
    <t>C053</t>
  </si>
  <si>
    <t>S0054</t>
  </si>
  <si>
    <t>C054</t>
  </si>
  <si>
    <t>S0055</t>
  </si>
  <si>
    <t>C055</t>
  </si>
  <si>
    <t>Nakuru</t>
  </si>
  <si>
    <t>S0056</t>
  </si>
  <si>
    <t>C056</t>
  </si>
  <si>
    <t>Donholm</t>
  </si>
  <si>
    <t>S0057</t>
  </si>
  <si>
    <t>C057</t>
  </si>
  <si>
    <t>S0058</t>
  </si>
  <si>
    <t>C058</t>
  </si>
  <si>
    <t>S0059</t>
  </si>
  <si>
    <t>C059</t>
  </si>
  <si>
    <t>S0060</t>
  </si>
  <si>
    <t>C060</t>
  </si>
  <si>
    <t>S0061</t>
  </si>
  <si>
    <t>C061</t>
  </si>
  <si>
    <t>S0062</t>
  </si>
  <si>
    <t>C062</t>
  </si>
  <si>
    <t>S0063</t>
  </si>
  <si>
    <t>C063</t>
  </si>
  <si>
    <t>S0064</t>
  </si>
  <si>
    <t>C064</t>
  </si>
  <si>
    <t>S0065</t>
  </si>
  <si>
    <t>C065</t>
  </si>
  <si>
    <t>S0066</t>
  </si>
  <si>
    <t>C066</t>
  </si>
  <si>
    <t>S0067</t>
  </si>
  <si>
    <t>C067</t>
  </si>
  <si>
    <t>S0068</t>
  </si>
  <si>
    <t>C068</t>
  </si>
  <si>
    <t>S0069</t>
  </si>
  <si>
    <t>C069</t>
  </si>
  <si>
    <t>S0070</t>
  </si>
  <si>
    <t>C070</t>
  </si>
  <si>
    <t>S0071</t>
  </si>
  <si>
    <t>C071</t>
  </si>
  <si>
    <t>S0072</t>
  </si>
  <si>
    <t>C072</t>
  </si>
  <si>
    <t>S0073</t>
  </si>
  <si>
    <t>C073</t>
  </si>
  <si>
    <t>S0074</t>
  </si>
  <si>
    <t>C074</t>
  </si>
  <si>
    <t>S0075</t>
  </si>
  <si>
    <t>C075</t>
  </si>
  <si>
    <t>S0076</t>
  </si>
  <si>
    <t>C076</t>
  </si>
  <si>
    <t>S0077</t>
  </si>
  <si>
    <t>C077</t>
  </si>
  <si>
    <t>S0078</t>
  </si>
  <si>
    <t>C078</t>
  </si>
  <si>
    <t>S0079</t>
  </si>
  <si>
    <t>C079</t>
  </si>
  <si>
    <t>S0080</t>
  </si>
  <si>
    <t>C080</t>
  </si>
  <si>
    <t>S0081</t>
  </si>
  <si>
    <t>C081</t>
  </si>
  <si>
    <t>S0082</t>
  </si>
  <si>
    <t>C082</t>
  </si>
  <si>
    <t>S0083</t>
  </si>
  <si>
    <t>C083</t>
  </si>
  <si>
    <t>S0084</t>
  </si>
  <si>
    <t>C084</t>
  </si>
  <si>
    <t>S0085</t>
  </si>
  <si>
    <t>C085</t>
  </si>
  <si>
    <t>S0086</t>
  </si>
  <si>
    <t>C086</t>
  </si>
  <si>
    <t>S0087</t>
  </si>
  <si>
    <t>C087</t>
  </si>
  <si>
    <t>S0088</t>
  </si>
  <si>
    <t>C088</t>
  </si>
  <si>
    <t>Kahawa Sukari</t>
  </si>
  <si>
    <t>S0089</t>
  </si>
  <si>
    <t>C089</t>
  </si>
  <si>
    <t>S0090</t>
  </si>
  <si>
    <t>C090</t>
  </si>
  <si>
    <t>S0091</t>
  </si>
  <si>
    <t>C091</t>
  </si>
  <si>
    <t>S0092</t>
  </si>
  <si>
    <t>C092</t>
  </si>
  <si>
    <t>S0093</t>
  </si>
  <si>
    <t>C093</t>
  </si>
  <si>
    <t>S0094</t>
  </si>
  <si>
    <t>C094</t>
  </si>
  <si>
    <t>S0095</t>
  </si>
  <si>
    <t>C095</t>
  </si>
  <si>
    <t>S0096</t>
  </si>
  <si>
    <t>C096</t>
  </si>
  <si>
    <t>S0097</t>
  </si>
  <si>
    <t>C097</t>
  </si>
  <si>
    <t>S0098</t>
  </si>
  <si>
    <t>C098</t>
  </si>
  <si>
    <t>S0099</t>
  </si>
  <si>
    <t>C099</t>
  </si>
  <si>
    <t>S0100</t>
  </si>
  <si>
    <t>C100</t>
  </si>
  <si>
    <t>S0101</t>
  </si>
  <si>
    <t>C101</t>
  </si>
  <si>
    <t>S0102</t>
  </si>
  <si>
    <t>C102</t>
  </si>
  <si>
    <t>S0103</t>
  </si>
  <si>
    <t>C103</t>
  </si>
  <si>
    <t>S0104</t>
  </si>
  <si>
    <t>C104</t>
  </si>
  <si>
    <t>S0105</t>
  </si>
  <si>
    <t>C105</t>
  </si>
  <si>
    <t>S0106</t>
  </si>
  <si>
    <t>C106</t>
  </si>
  <si>
    <t>S0107</t>
  </si>
  <si>
    <t>C107</t>
  </si>
  <si>
    <t>S0108</t>
  </si>
  <si>
    <t>C108</t>
  </si>
  <si>
    <t>S0109</t>
  </si>
  <si>
    <t>C109</t>
  </si>
  <si>
    <t>S0110</t>
  </si>
  <si>
    <t>C110</t>
  </si>
  <si>
    <t>S0111</t>
  </si>
  <si>
    <t>C111</t>
  </si>
  <si>
    <t>S0112</t>
  </si>
  <si>
    <t>C112</t>
  </si>
  <si>
    <t>S0113</t>
  </si>
  <si>
    <t>C113</t>
  </si>
  <si>
    <t>S0114</t>
  </si>
  <si>
    <t>C114</t>
  </si>
  <si>
    <t>S0115</t>
  </si>
  <si>
    <t>C115</t>
  </si>
  <si>
    <t>S0116</t>
  </si>
  <si>
    <t>C116</t>
  </si>
  <si>
    <t>S0117</t>
  </si>
  <si>
    <t>C117</t>
  </si>
  <si>
    <t>S0118</t>
  </si>
  <si>
    <t>C118</t>
  </si>
  <si>
    <t>S0119</t>
  </si>
  <si>
    <t>C119</t>
  </si>
  <si>
    <t>S0120</t>
  </si>
  <si>
    <t>C120</t>
  </si>
  <si>
    <t>S0121</t>
  </si>
  <si>
    <t>C121</t>
  </si>
  <si>
    <t>S0122</t>
  </si>
  <si>
    <t>C122</t>
  </si>
  <si>
    <t>S0123</t>
  </si>
  <si>
    <t>C123</t>
  </si>
  <si>
    <t>S0124</t>
  </si>
  <si>
    <t>C124</t>
  </si>
  <si>
    <t>S0125</t>
  </si>
  <si>
    <t>C125</t>
  </si>
  <si>
    <t>S0126</t>
  </si>
  <si>
    <t>C126</t>
  </si>
  <si>
    <t>S0127</t>
  </si>
  <si>
    <t>C127</t>
  </si>
  <si>
    <t>S0128</t>
  </si>
  <si>
    <t>C128</t>
  </si>
  <si>
    <t>S0129</t>
  </si>
  <si>
    <t>C129</t>
  </si>
  <si>
    <t>S0130</t>
  </si>
  <si>
    <t>C130</t>
  </si>
  <si>
    <t>S0131</t>
  </si>
  <si>
    <t>C131</t>
  </si>
  <si>
    <t>S0132</t>
  </si>
  <si>
    <t>C132</t>
  </si>
  <si>
    <t>S0133</t>
  </si>
  <si>
    <t>C133</t>
  </si>
  <si>
    <t>S0134</t>
  </si>
  <si>
    <t>C134</t>
  </si>
  <si>
    <t>S0135</t>
  </si>
  <si>
    <t>C135</t>
  </si>
  <si>
    <t>S0136</t>
  </si>
  <si>
    <t>C136</t>
  </si>
  <si>
    <t>S0137</t>
  </si>
  <si>
    <t>C137</t>
  </si>
  <si>
    <t>S0138</t>
  </si>
  <si>
    <t>C138</t>
  </si>
  <si>
    <t>S0139</t>
  </si>
  <si>
    <t>C139</t>
  </si>
  <si>
    <t>S0140</t>
  </si>
  <si>
    <t>C140</t>
  </si>
  <si>
    <t>S0141</t>
  </si>
  <si>
    <t>C141</t>
  </si>
  <si>
    <t>S0142</t>
  </si>
  <si>
    <t>C142</t>
  </si>
  <si>
    <t>S0143</t>
  </si>
  <si>
    <t>C143</t>
  </si>
  <si>
    <t>S0144</t>
  </si>
  <si>
    <t>C144</t>
  </si>
  <si>
    <t>S0145</t>
  </si>
  <si>
    <t>C145</t>
  </si>
  <si>
    <t>S0146</t>
  </si>
  <si>
    <t>C146</t>
  </si>
  <si>
    <t>S0147</t>
  </si>
  <si>
    <t>C147</t>
  </si>
  <si>
    <t>S0148</t>
  </si>
  <si>
    <t>C148</t>
  </si>
  <si>
    <t>S0149</t>
  </si>
  <si>
    <t>C149</t>
  </si>
  <si>
    <t>S0150</t>
  </si>
  <si>
    <t>C150</t>
  </si>
  <si>
    <t>S0151</t>
  </si>
  <si>
    <t>C151</t>
  </si>
  <si>
    <t>S0152</t>
  </si>
  <si>
    <t>C152</t>
  </si>
  <si>
    <t>S0153</t>
  </si>
  <si>
    <t>C153</t>
  </si>
  <si>
    <t>S0154</t>
  </si>
  <si>
    <t>C154</t>
  </si>
  <si>
    <t>S0155</t>
  </si>
  <si>
    <t>C155</t>
  </si>
  <si>
    <t>S0156</t>
  </si>
  <si>
    <t>C156</t>
  </si>
  <si>
    <t>S0157</t>
  </si>
  <si>
    <t>C157</t>
  </si>
  <si>
    <t>S0158</t>
  </si>
  <si>
    <t>C158</t>
  </si>
  <si>
    <t>S0159</t>
  </si>
  <si>
    <t>C159</t>
  </si>
  <si>
    <t>S0160</t>
  </si>
  <si>
    <t>C160</t>
  </si>
  <si>
    <t>S0161</t>
  </si>
  <si>
    <t>C161</t>
  </si>
  <si>
    <t>S0162</t>
  </si>
  <si>
    <t>C162</t>
  </si>
  <si>
    <t>S0163</t>
  </si>
  <si>
    <t>C163</t>
  </si>
  <si>
    <t>S0164</t>
  </si>
  <si>
    <t>C164</t>
  </si>
  <si>
    <t>S0165</t>
  </si>
  <si>
    <t>C165</t>
  </si>
  <si>
    <t>S0166</t>
  </si>
  <si>
    <t>C166</t>
  </si>
  <si>
    <t>S0167</t>
  </si>
  <si>
    <t>C167</t>
  </si>
  <si>
    <t>S0168</t>
  </si>
  <si>
    <t>C168</t>
  </si>
  <si>
    <t>S0169</t>
  </si>
  <si>
    <t>C169</t>
  </si>
  <si>
    <t>S0170</t>
  </si>
  <si>
    <t>C170</t>
  </si>
  <si>
    <t>S0171</t>
  </si>
  <si>
    <t>C171</t>
  </si>
  <si>
    <t>S0172</t>
  </si>
  <si>
    <t>C172</t>
  </si>
  <si>
    <t>S0173</t>
  </si>
  <si>
    <t>C173</t>
  </si>
  <si>
    <t>S0174</t>
  </si>
  <si>
    <t>C174</t>
  </si>
  <si>
    <t>S0175</t>
  </si>
  <si>
    <t>C175</t>
  </si>
  <si>
    <t>S0176</t>
  </si>
  <si>
    <t>C176</t>
  </si>
  <si>
    <t>S0177</t>
  </si>
  <si>
    <t>C177</t>
  </si>
  <si>
    <t>S0178</t>
  </si>
  <si>
    <t>C178</t>
  </si>
  <si>
    <t>S0179</t>
  </si>
  <si>
    <t>C179</t>
  </si>
  <si>
    <t>S0180</t>
  </si>
  <si>
    <t>C180</t>
  </si>
  <si>
    <t>S0181</t>
  </si>
  <si>
    <t>C181</t>
  </si>
  <si>
    <t>S0182</t>
  </si>
  <si>
    <t>C182</t>
  </si>
  <si>
    <t>S0183</t>
  </si>
  <si>
    <t>C183</t>
  </si>
  <si>
    <t>S0184</t>
  </si>
  <si>
    <t>C184</t>
  </si>
  <si>
    <t>S0185</t>
  </si>
  <si>
    <t>C185</t>
  </si>
  <si>
    <t>S0186</t>
  </si>
  <si>
    <t>C186</t>
  </si>
  <si>
    <t>S0187</t>
  </si>
  <si>
    <t>C187</t>
  </si>
  <si>
    <t>S0188</t>
  </si>
  <si>
    <t>C188</t>
  </si>
  <si>
    <t>S0189</t>
  </si>
  <si>
    <t>C189</t>
  </si>
  <si>
    <t>S0190</t>
  </si>
  <si>
    <t>C190</t>
  </si>
  <si>
    <t>S0191</t>
  </si>
  <si>
    <t>C191</t>
  </si>
  <si>
    <t>S0192</t>
  </si>
  <si>
    <t>C192</t>
  </si>
  <si>
    <t>S0193</t>
  </si>
  <si>
    <t>C193</t>
  </si>
  <si>
    <t>S0194</t>
  </si>
  <si>
    <t>C194</t>
  </si>
  <si>
    <t>S0195</t>
  </si>
  <si>
    <t>C195</t>
  </si>
  <si>
    <t>S0196</t>
  </si>
  <si>
    <t>C196</t>
  </si>
  <si>
    <t>S0197</t>
  </si>
  <si>
    <t>C197</t>
  </si>
  <si>
    <t>S0198</t>
  </si>
  <si>
    <t>C198</t>
  </si>
  <si>
    <t>S0199</t>
  </si>
  <si>
    <t>C199</t>
  </si>
  <si>
    <t>S0200</t>
  </si>
  <si>
    <t>C200</t>
  </si>
  <si>
    <t>S0201</t>
  </si>
  <si>
    <t>C201</t>
  </si>
  <si>
    <t>S0202</t>
  </si>
  <si>
    <t>C202</t>
  </si>
  <si>
    <t>S0203</t>
  </si>
  <si>
    <t>C203</t>
  </si>
  <si>
    <t>S0204</t>
  </si>
  <si>
    <t>C204</t>
  </si>
  <si>
    <t>S0205</t>
  </si>
  <si>
    <t>C205</t>
  </si>
  <si>
    <t>S0206</t>
  </si>
  <si>
    <t>C206</t>
  </si>
  <si>
    <t>S0207</t>
  </si>
  <si>
    <t>C207</t>
  </si>
  <si>
    <t>S0208</t>
  </si>
  <si>
    <t>C208</t>
  </si>
  <si>
    <t>S0209</t>
  </si>
  <si>
    <t>C209</t>
  </si>
  <si>
    <t>S0210</t>
  </si>
  <si>
    <t>C210</t>
  </si>
  <si>
    <t>S0211</t>
  </si>
  <si>
    <t>C211</t>
  </si>
  <si>
    <t>S0212</t>
  </si>
  <si>
    <t>C212</t>
  </si>
  <si>
    <t>S0213</t>
  </si>
  <si>
    <t>C213</t>
  </si>
  <si>
    <t>S0214</t>
  </si>
  <si>
    <t>C214</t>
  </si>
  <si>
    <t>S0215</t>
  </si>
  <si>
    <t>C215</t>
  </si>
  <si>
    <t>S0216</t>
  </si>
  <si>
    <t>C216</t>
  </si>
  <si>
    <t>S0217</t>
  </si>
  <si>
    <t>C217</t>
  </si>
  <si>
    <t>S0218</t>
  </si>
  <si>
    <t>C218</t>
  </si>
  <si>
    <t>S0219</t>
  </si>
  <si>
    <t>C219</t>
  </si>
  <si>
    <t>S0220</t>
  </si>
  <si>
    <t>C220</t>
  </si>
  <si>
    <t>S0221</t>
  </si>
  <si>
    <t>C221</t>
  </si>
  <si>
    <t>S0222</t>
  </si>
  <si>
    <t>C222</t>
  </si>
  <si>
    <t>S0223</t>
  </si>
  <si>
    <t>C223</t>
  </si>
  <si>
    <t>S0224</t>
  </si>
  <si>
    <t>C224</t>
  </si>
  <si>
    <t>S0225</t>
  </si>
  <si>
    <t>C225</t>
  </si>
  <si>
    <t>S0226</t>
  </si>
  <si>
    <t>C226</t>
  </si>
  <si>
    <t>S0227</t>
  </si>
  <si>
    <t>C227</t>
  </si>
  <si>
    <t>S0228</t>
  </si>
  <si>
    <t>C228</t>
  </si>
  <si>
    <t>S0229</t>
  </si>
  <si>
    <t>C229</t>
  </si>
  <si>
    <t>S0230</t>
  </si>
  <si>
    <t>C230</t>
  </si>
  <si>
    <t>S0231</t>
  </si>
  <si>
    <t>C231</t>
  </si>
  <si>
    <t>S0232</t>
  </si>
  <si>
    <t>C232</t>
  </si>
  <si>
    <t>S0233</t>
  </si>
  <si>
    <t>C233</t>
  </si>
  <si>
    <t>S0234</t>
  </si>
  <si>
    <t>C234</t>
  </si>
  <si>
    <t>S0235</t>
  </si>
  <si>
    <t>C235</t>
  </si>
  <si>
    <t>S0236</t>
  </si>
  <si>
    <t>C236</t>
  </si>
  <si>
    <t>S0237</t>
  </si>
  <si>
    <t>C237</t>
  </si>
  <si>
    <t>S0238</t>
  </si>
  <si>
    <t>C238</t>
  </si>
  <si>
    <t>S0239</t>
  </si>
  <si>
    <t>C239</t>
  </si>
  <si>
    <t>S0240</t>
  </si>
  <si>
    <t>C240</t>
  </si>
  <si>
    <t>S0241</t>
  </si>
  <si>
    <t>C241</t>
  </si>
  <si>
    <t>S0242</t>
  </si>
  <si>
    <t>C242</t>
  </si>
  <si>
    <t>S0243</t>
  </si>
  <si>
    <t>C243</t>
  </si>
  <si>
    <t>S0244</t>
  </si>
  <si>
    <t>C244</t>
  </si>
  <si>
    <t>S0245</t>
  </si>
  <si>
    <t>C245</t>
  </si>
  <si>
    <t>S0246</t>
  </si>
  <si>
    <t>C246</t>
  </si>
  <si>
    <t>S0247</t>
  </si>
  <si>
    <t>C247</t>
  </si>
  <si>
    <t>S0248</t>
  </si>
  <si>
    <t>C248</t>
  </si>
  <si>
    <t>S0249</t>
  </si>
  <si>
    <t>C249</t>
  </si>
  <si>
    <t>S0250</t>
  </si>
  <si>
    <t>C250</t>
  </si>
  <si>
    <t>S0251</t>
  </si>
  <si>
    <t>C251</t>
  </si>
  <si>
    <t>S0252</t>
  </si>
  <si>
    <t>C252</t>
  </si>
  <si>
    <t>S0253</t>
  </si>
  <si>
    <t>C253</t>
  </si>
  <si>
    <t>S0254</t>
  </si>
  <si>
    <t>C254</t>
  </si>
  <si>
    <t>S0255</t>
  </si>
  <si>
    <t>C255</t>
  </si>
  <si>
    <t>S0256</t>
  </si>
  <si>
    <t>C256</t>
  </si>
  <si>
    <t>S0257</t>
  </si>
  <si>
    <t>C257</t>
  </si>
  <si>
    <t>S0258</t>
  </si>
  <si>
    <t>C258</t>
  </si>
  <si>
    <t>S0259</t>
  </si>
  <si>
    <t>C259</t>
  </si>
  <si>
    <t>S0260</t>
  </si>
  <si>
    <t>C260</t>
  </si>
  <si>
    <t>S0261</t>
  </si>
  <si>
    <t>C261</t>
  </si>
  <si>
    <t>S0262</t>
  </si>
  <si>
    <t>C262</t>
  </si>
  <si>
    <t>S0263</t>
  </si>
  <si>
    <t>C263</t>
  </si>
  <si>
    <t>S0264</t>
  </si>
  <si>
    <t>C264</t>
  </si>
  <si>
    <t>S0265</t>
  </si>
  <si>
    <t>C265</t>
  </si>
  <si>
    <t>S0266</t>
  </si>
  <si>
    <t>C266</t>
  </si>
  <si>
    <t>S0267</t>
  </si>
  <si>
    <t>C267</t>
  </si>
  <si>
    <t>S0268</t>
  </si>
  <si>
    <t>C268</t>
  </si>
  <si>
    <t>S0269</t>
  </si>
  <si>
    <t>C269</t>
  </si>
  <si>
    <t>S0270</t>
  </si>
  <si>
    <t>C270</t>
  </si>
  <si>
    <t>S0271</t>
  </si>
  <si>
    <t>C271</t>
  </si>
  <si>
    <t>S0272</t>
  </si>
  <si>
    <t>C272</t>
  </si>
  <si>
    <t>S0273</t>
  </si>
  <si>
    <t>C273</t>
  </si>
  <si>
    <t>S0274</t>
  </si>
  <si>
    <t>C274</t>
  </si>
  <si>
    <t>S0275</t>
  </si>
  <si>
    <t>C275</t>
  </si>
  <si>
    <t>S0276</t>
  </si>
  <si>
    <t>C276</t>
  </si>
  <si>
    <t>S0277</t>
  </si>
  <si>
    <t>C277</t>
  </si>
  <si>
    <t>S0278</t>
  </si>
  <si>
    <t>C278</t>
  </si>
  <si>
    <t>S0279</t>
  </si>
  <si>
    <t>C279</t>
  </si>
  <si>
    <t>S0280</t>
  </si>
  <si>
    <t>C280</t>
  </si>
  <si>
    <t>S0281</t>
  </si>
  <si>
    <t>C281</t>
  </si>
  <si>
    <t>S0282</t>
  </si>
  <si>
    <t>C282</t>
  </si>
  <si>
    <t>S0283</t>
  </si>
  <si>
    <t>C283</t>
  </si>
  <si>
    <t>S0284</t>
  </si>
  <si>
    <t>C284</t>
  </si>
  <si>
    <t>S0285</t>
  </si>
  <si>
    <t>C285</t>
  </si>
  <si>
    <t>S0286</t>
  </si>
  <si>
    <t>C286</t>
  </si>
  <si>
    <t>S0287</t>
  </si>
  <si>
    <t>C287</t>
  </si>
  <si>
    <t>S0288</t>
  </si>
  <si>
    <t>C288</t>
  </si>
  <si>
    <t>S0289</t>
  </si>
  <si>
    <t>C289</t>
  </si>
  <si>
    <t>S0290</t>
  </si>
  <si>
    <t>C290</t>
  </si>
  <si>
    <t>S0291</t>
  </si>
  <si>
    <t>C291</t>
  </si>
  <si>
    <t>S0292</t>
  </si>
  <si>
    <t>C292</t>
  </si>
  <si>
    <t>S0293</t>
  </si>
  <si>
    <t>C293</t>
  </si>
  <si>
    <t>S0294</t>
  </si>
  <si>
    <t>C294</t>
  </si>
  <si>
    <t>S0295</t>
  </si>
  <si>
    <t>C295</t>
  </si>
  <si>
    <t>S0296</t>
  </si>
  <si>
    <t>C296</t>
  </si>
  <si>
    <t>S0297</t>
  </si>
  <si>
    <t>C297</t>
  </si>
  <si>
    <t>S0298</t>
  </si>
  <si>
    <t>C298</t>
  </si>
  <si>
    <t>S0299</t>
  </si>
  <si>
    <t>C299</t>
  </si>
  <si>
    <t>S0300</t>
  </si>
  <si>
    <t>C300</t>
  </si>
  <si>
    <t>S0301</t>
  </si>
  <si>
    <t>C301</t>
  </si>
  <si>
    <t>S0302</t>
  </si>
  <si>
    <t>C302</t>
  </si>
  <si>
    <t>S0303</t>
  </si>
  <si>
    <t>C303</t>
  </si>
  <si>
    <t>S0304</t>
  </si>
  <si>
    <t>C304</t>
  </si>
  <si>
    <t>S0305</t>
  </si>
  <si>
    <t>C305</t>
  </si>
  <si>
    <t>S0306</t>
  </si>
  <si>
    <t>C306</t>
  </si>
  <si>
    <t>S0307</t>
  </si>
  <si>
    <t>C307</t>
  </si>
  <si>
    <t>S0308</t>
  </si>
  <si>
    <t>C308</t>
  </si>
  <si>
    <t>S0309</t>
  </si>
  <si>
    <t>C309</t>
  </si>
  <si>
    <t>S0310</t>
  </si>
  <si>
    <t>C310</t>
  </si>
  <si>
    <t>S0311</t>
  </si>
  <si>
    <t>C311</t>
  </si>
  <si>
    <t>S0312</t>
  </si>
  <si>
    <t>C312</t>
  </si>
  <si>
    <t>S0313</t>
  </si>
  <si>
    <t>C313</t>
  </si>
  <si>
    <t>S0314</t>
  </si>
  <si>
    <t>C314</t>
  </si>
  <si>
    <t>S0315</t>
  </si>
  <si>
    <t>C315</t>
  </si>
  <si>
    <t>S0316</t>
  </si>
  <si>
    <t>C316</t>
  </si>
  <si>
    <t>S0317</t>
  </si>
  <si>
    <t>C317</t>
  </si>
  <si>
    <t>S0318</t>
  </si>
  <si>
    <t>C318</t>
  </si>
  <si>
    <t>S0319</t>
  </si>
  <si>
    <t>C319</t>
  </si>
  <si>
    <t>S0320</t>
  </si>
  <si>
    <t>C320</t>
  </si>
  <si>
    <t>S0321</t>
  </si>
  <si>
    <t>C321</t>
  </si>
  <si>
    <t>S0322</t>
  </si>
  <si>
    <t>C322</t>
  </si>
  <si>
    <t>S0323</t>
  </si>
  <si>
    <t>C323</t>
  </si>
  <si>
    <t>S0324</t>
  </si>
  <si>
    <t>C324</t>
  </si>
  <si>
    <t>S0325</t>
  </si>
  <si>
    <t>C325</t>
  </si>
  <si>
    <t>S0326</t>
  </si>
  <si>
    <t>C326</t>
  </si>
  <si>
    <t>S0327</t>
  </si>
  <si>
    <t>C327</t>
  </si>
  <si>
    <t>S0328</t>
  </si>
  <si>
    <t>C328</t>
  </si>
  <si>
    <t>S0329</t>
  </si>
  <si>
    <t>C329</t>
  </si>
  <si>
    <t>S0330</t>
  </si>
  <si>
    <t>C330</t>
  </si>
  <si>
    <t>S0331</t>
  </si>
  <si>
    <t>C331</t>
  </si>
  <si>
    <t>S0332</t>
  </si>
  <si>
    <t>C332</t>
  </si>
  <si>
    <t>S0333</t>
  </si>
  <si>
    <t>C333</t>
  </si>
  <si>
    <t>S0334</t>
  </si>
  <si>
    <t>C334</t>
  </si>
  <si>
    <t>S0335</t>
  </si>
  <si>
    <t>C335</t>
  </si>
  <si>
    <t>S0336</t>
  </si>
  <si>
    <t>C336</t>
  </si>
  <si>
    <t>S0337</t>
  </si>
  <si>
    <t>C337</t>
  </si>
  <si>
    <t>S0338</t>
  </si>
  <si>
    <t>C338</t>
  </si>
  <si>
    <t>S0339</t>
  </si>
  <si>
    <t>C339</t>
  </si>
  <si>
    <t>S0340</t>
  </si>
  <si>
    <t>C340</t>
  </si>
  <si>
    <t>S0341</t>
  </si>
  <si>
    <t>C341</t>
  </si>
  <si>
    <t>S0342</t>
  </si>
  <si>
    <t>C342</t>
  </si>
  <si>
    <t>S0343</t>
  </si>
  <si>
    <t>C343</t>
  </si>
  <si>
    <t>S0344</t>
  </si>
  <si>
    <t>C344</t>
  </si>
  <si>
    <t>S0345</t>
  </si>
  <si>
    <t>C345</t>
  </si>
  <si>
    <t>S0346</t>
  </si>
  <si>
    <t>C346</t>
  </si>
  <si>
    <t>S0347</t>
  </si>
  <si>
    <t>C347</t>
  </si>
  <si>
    <t>S0348</t>
  </si>
  <si>
    <t>C348</t>
  </si>
  <si>
    <t>S0349</t>
  </si>
  <si>
    <t>C349</t>
  </si>
  <si>
    <t>S0350</t>
  </si>
  <si>
    <t>C350</t>
  </si>
  <si>
    <t>S0351</t>
  </si>
  <si>
    <t>C351</t>
  </si>
  <si>
    <t>S0352</t>
  </si>
  <si>
    <t>C352</t>
  </si>
  <si>
    <t>S0353</t>
  </si>
  <si>
    <t>C353</t>
  </si>
  <si>
    <t>S0354</t>
  </si>
  <si>
    <t>C354</t>
  </si>
  <si>
    <t>S0355</t>
  </si>
  <si>
    <t>C355</t>
  </si>
  <si>
    <t>S0356</t>
  </si>
  <si>
    <t>C356</t>
  </si>
  <si>
    <t>S0357</t>
  </si>
  <si>
    <t>C357</t>
  </si>
  <si>
    <t>S0358</t>
  </si>
  <si>
    <t>C358</t>
  </si>
  <si>
    <t>S0359</t>
  </si>
  <si>
    <t>C359</t>
  </si>
  <si>
    <t>S0360</t>
  </si>
  <si>
    <t>C360</t>
  </si>
  <si>
    <t>S0361</t>
  </si>
  <si>
    <t>C361</t>
  </si>
  <si>
    <t>S0362</t>
  </si>
  <si>
    <t>C362</t>
  </si>
  <si>
    <t>S0363</t>
  </si>
  <si>
    <t>C363</t>
  </si>
  <si>
    <t>S0364</t>
  </si>
  <si>
    <t>C364</t>
  </si>
  <si>
    <t>S0365</t>
  </si>
  <si>
    <t>C365</t>
  </si>
  <si>
    <t>S0366</t>
  </si>
  <si>
    <t>C366</t>
  </si>
  <si>
    <t>S0367</t>
  </si>
  <si>
    <t>C367</t>
  </si>
  <si>
    <t>S0368</t>
  </si>
  <si>
    <t>C368</t>
  </si>
  <si>
    <t>S0369</t>
  </si>
  <si>
    <t>C369</t>
  </si>
  <si>
    <t>S0370</t>
  </si>
  <si>
    <t>C370</t>
  </si>
  <si>
    <t>S0371</t>
  </si>
  <si>
    <t>C371</t>
  </si>
  <si>
    <t>S0372</t>
  </si>
  <si>
    <t>C372</t>
  </si>
  <si>
    <t>S0373</t>
  </si>
  <si>
    <t>C373</t>
  </si>
  <si>
    <t>S0374</t>
  </si>
  <si>
    <t>C374</t>
  </si>
  <si>
    <t>S0375</t>
  </si>
  <si>
    <t>C375</t>
  </si>
  <si>
    <t>S0376</t>
  </si>
  <si>
    <t>C376</t>
  </si>
  <si>
    <t>S0377</t>
  </si>
  <si>
    <t>C377</t>
  </si>
  <si>
    <t>S0378</t>
  </si>
  <si>
    <t>C378</t>
  </si>
  <si>
    <t>S0379</t>
  </si>
  <si>
    <t>C379</t>
  </si>
  <si>
    <t>S0380</t>
  </si>
  <si>
    <t>C380</t>
  </si>
  <si>
    <t>S0381</t>
  </si>
  <si>
    <t>C381</t>
  </si>
  <si>
    <t>S0382</t>
  </si>
  <si>
    <t>C382</t>
  </si>
  <si>
    <t>S0383</t>
  </si>
  <si>
    <t>C383</t>
  </si>
  <si>
    <t>S0384</t>
  </si>
  <si>
    <t>C384</t>
  </si>
  <si>
    <t>S0385</t>
  </si>
  <si>
    <t>C385</t>
  </si>
  <si>
    <t>S0386</t>
  </si>
  <si>
    <t>C386</t>
  </si>
  <si>
    <t>S0387</t>
  </si>
  <si>
    <t>C387</t>
  </si>
  <si>
    <t>S0388</t>
  </si>
  <si>
    <t>C388</t>
  </si>
  <si>
    <t>S0389</t>
  </si>
  <si>
    <t>C389</t>
  </si>
  <si>
    <t>S0390</t>
  </si>
  <si>
    <t>C390</t>
  </si>
  <si>
    <t>S0391</t>
  </si>
  <si>
    <t>C391</t>
  </si>
  <si>
    <t>S0392</t>
  </si>
  <si>
    <t>C392</t>
  </si>
  <si>
    <t>S0393</t>
  </si>
  <si>
    <t>C393</t>
  </si>
  <si>
    <t>S0394</t>
  </si>
  <si>
    <t>C394</t>
  </si>
  <si>
    <t>S0395</t>
  </si>
  <si>
    <t>C395</t>
  </si>
  <si>
    <t>S0396</t>
  </si>
  <si>
    <t>C396</t>
  </si>
  <si>
    <t>S0397</t>
  </si>
  <si>
    <t>C397</t>
  </si>
  <si>
    <t>S0398</t>
  </si>
  <si>
    <t>C398</t>
  </si>
  <si>
    <t>S0399</t>
  </si>
  <si>
    <t>C399</t>
  </si>
  <si>
    <t>S0400</t>
  </si>
  <si>
    <t>C400</t>
  </si>
  <si>
    <t>S0401</t>
  </si>
  <si>
    <t>C401</t>
  </si>
  <si>
    <t>S0402</t>
  </si>
  <si>
    <t>C402</t>
  </si>
  <si>
    <t>S0403</t>
  </si>
  <si>
    <t>C403</t>
  </si>
  <si>
    <t>S0404</t>
  </si>
  <si>
    <t>C404</t>
  </si>
  <si>
    <t>S0405</t>
  </si>
  <si>
    <t>C405</t>
  </si>
  <si>
    <t>S0406</t>
  </si>
  <si>
    <t>C406</t>
  </si>
  <si>
    <t>S0407</t>
  </si>
  <si>
    <t>C407</t>
  </si>
  <si>
    <t>S0408</t>
  </si>
  <si>
    <t>C408</t>
  </si>
  <si>
    <t>S0409</t>
  </si>
  <si>
    <t>C409</t>
  </si>
  <si>
    <t>S0410</t>
  </si>
  <si>
    <t>C410</t>
  </si>
  <si>
    <t>S0411</t>
  </si>
  <si>
    <t>C411</t>
  </si>
  <si>
    <t>S0412</t>
  </si>
  <si>
    <t>C412</t>
  </si>
  <si>
    <t>S0413</t>
  </si>
  <si>
    <t>C413</t>
  </si>
  <si>
    <t>Product_Name</t>
  </si>
  <si>
    <t>Product_Type</t>
  </si>
  <si>
    <t>Selling_Price</t>
  </si>
  <si>
    <t>Buying_Price</t>
  </si>
  <si>
    <t>Pajama Short Set</t>
  </si>
  <si>
    <t>Clothing</t>
  </si>
  <si>
    <t>Pajama Pant Set</t>
  </si>
  <si>
    <t>Indoor Sherpa Hoodie</t>
  </si>
  <si>
    <t>Candle</t>
  </si>
  <si>
    <t>Cotton Knee High Socks</t>
  </si>
  <si>
    <t>Satin Robe</t>
  </si>
  <si>
    <t>Chenille Throw Blanket</t>
  </si>
  <si>
    <t>Decor</t>
  </si>
  <si>
    <t>Chenille Throw Pillow Cover</t>
  </si>
  <si>
    <t>Diffuser</t>
  </si>
  <si>
    <t>Home Fragrance</t>
  </si>
  <si>
    <t>Product_name</t>
  </si>
  <si>
    <t xml:space="preserve">Tin Candle </t>
  </si>
  <si>
    <t>Color/Flavour</t>
  </si>
  <si>
    <t>Rose</t>
  </si>
  <si>
    <t>Cardigan</t>
  </si>
  <si>
    <t>Chamomile</t>
  </si>
  <si>
    <t>Turtleneck Sweater</t>
  </si>
  <si>
    <t>Row Labels</t>
  </si>
  <si>
    <t>Unit Price</t>
  </si>
  <si>
    <t>Profit</t>
  </si>
  <si>
    <t>Average of Total_Price</t>
  </si>
  <si>
    <t>Garden Estate</t>
  </si>
  <si>
    <t>Months (Date_of_Purchase)</t>
  </si>
  <si>
    <t>Feb</t>
  </si>
  <si>
    <t>Mar</t>
  </si>
  <si>
    <t>Jun</t>
  </si>
  <si>
    <t>Jul</t>
  </si>
  <si>
    <t>Aug</t>
  </si>
  <si>
    <t>Nov</t>
  </si>
  <si>
    <t>Apr</t>
  </si>
  <si>
    <t>Sep</t>
  </si>
  <si>
    <t>Oct</t>
  </si>
  <si>
    <t>May</t>
  </si>
  <si>
    <t>Dec</t>
  </si>
  <si>
    <t>Count of Product_name</t>
  </si>
  <si>
    <t>Count of Customer_Location</t>
  </si>
  <si>
    <t>product_type</t>
  </si>
  <si>
    <t>Count of Sale_ID</t>
  </si>
  <si>
    <t>THE COSY SHOP'S PRODUCT SALE AND DISTRIBUTION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</si>
</sst>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mmmm\ d\,\ yyyy;@"/>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24"/>
      <color theme="1"/>
      <name val="Calibri"/>
      <family val="2"/>
      <scheme val="minor"/>
    </font>
    <font>
      <sz val="24"/>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theme="1"/>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10" xfId="0" applyBorder="1"/>
    <xf numFmtId="164" fontId="0" fillId="0" borderId="10" xfId="0" applyNumberFormat="1" applyBorder="1"/>
    <xf numFmtId="0" fontId="13" fillId="33" borderId="0" xfId="0" applyFont="1" applyFill="1"/>
    <xf numFmtId="164" fontId="13" fillId="33" borderId="0" xfId="0" applyNumberFormat="1" applyFont="1" applyFill="1"/>
    <xf numFmtId="0" fontId="20" fillId="34" borderId="0" xfId="0" applyFont="1"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164" formatCode="[$-409]mmmm\ d\,\ yyyy;@"/>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1"/>
          <bgColor theme="1"/>
        </patternFill>
      </fill>
    </dxf>
    <dxf>
      <font>
        <b/>
        <i val="0"/>
        <sz val="12"/>
        <color theme="7"/>
      </font>
    </dxf>
  </dxfs>
  <tableStyles count="2" defaultTableStyle="TableStyleMedium2" defaultPivotStyle="PivotStyleLight16">
    <tableStyle name="Slicer Style 1" pivot="0" table="0" count="1" xr9:uid="{81234EED-73A5-4403-929D-B77C53889134}">
      <tableStyleElement type="headerRow" dxfId="15"/>
    </tableStyle>
    <tableStyle name="Slicer Style 2" pivot="0" table="0" count="1" xr9:uid="{DD292562-AA3C-42B1-AD2C-8787136846C0}"/>
  </tableStyles>
  <extLst>
    <ext xmlns:x14="http://schemas.microsoft.com/office/spreadsheetml/2009/9/main" uri="{46F421CA-312F-682f-3DD2-61675219B42D}">
      <x14:dxfs count="1">
        <dxf>
          <font>
            <color theme="7"/>
          </font>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[Thecosyshopexcel.xlsx]Products_Sold_Distribution!PivotTable1</c:name>
    <c:fmtId val="5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ysClr val="windowText" lastClr="000000"/>
                </a:solidFill>
              </a:rPr>
              <a:t>Products Sold Distribution</a:t>
            </a:r>
          </a:p>
        </c:rich>
      </c:tx>
      <c:overlay val="0"/>
      <c:spPr>
        <a:solidFill>
          <a:schemeClr val="bg2">
            <a:lumMod val="9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Products_Sold_Distribution!$B$1</c:f>
              <c:strCache>
                <c:ptCount val="1"/>
                <c:pt idx="0">
                  <c:v>Total</c:v>
                </c:pt>
              </c:strCache>
            </c:strRef>
          </c:tx>
          <c:spPr>
            <a:solidFill>
              <a:schemeClr val="accent1">
                <a:lumMod val="60000"/>
                <a:lumOff val="40000"/>
              </a:schemeClr>
            </a:solidFill>
            <a:ln>
              <a:noFill/>
            </a:ln>
            <a:effectLst/>
          </c:spPr>
          <c:invertIfNegative val="0"/>
          <c:cat>
            <c:strRef>
              <c:f>Products_Sold_Distribution!$A$2:$A$12</c:f>
              <c:strCache>
                <c:ptCount val="11"/>
                <c:pt idx="0">
                  <c:v>Chenille Throw Blanket</c:v>
                </c:pt>
                <c:pt idx="1">
                  <c:v>Satin Robe</c:v>
                </c:pt>
                <c:pt idx="2">
                  <c:v>Pajama Short Set</c:v>
                </c:pt>
                <c:pt idx="3">
                  <c:v>Indoor Sherpa Hoodie</c:v>
                </c:pt>
                <c:pt idx="4">
                  <c:v>Pajama Pant Set</c:v>
                </c:pt>
                <c:pt idx="5">
                  <c:v>Chenille Throw Pillow Cover</c:v>
                </c:pt>
                <c:pt idx="6">
                  <c:v>Cotton Knee High Socks</c:v>
                </c:pt>
                <c:pt idx="7">
                  <c:v>Cardigan</c:v>
                </c:pt>
                <c:pt idx="8">
                  <c:v>Tin Candle </c:v>
                </c:pt>
                <c:pt idx="9">
                  <c:v>Diffuser</c:v>
                </c:pt>
                <c:pt idx="10">
                  <c:v>Turtleneck Sweater</c:v>
                </c:pt>
              </c:strCache>
            </c:strRef>
          </c:cat>
          <c:val>
            <c:numRef>
              <c:f>Products_Sold_Distribution!$B$2:$B$12</c:f>
              <c:numCache>
                <c:formatCode>General</c:formatCode>
                <c:ptCount val="11"/>
                <c:pt idx="0">
                  <c:v>30</c:v>
                </c:pt>
                <c:pt idx="1">
                  <c:v>30</c:v>
                </c:pt>
                <c:pt idx="2">
                  <c:v>31</c:v>
                </c:pt>
                <c:pt idx="3">
                  <c:v>34</c:v>
                </c:pt>
                <c:pt idx="4">
                  <c:v>36</c:v>
                </c:pt>
                <c:pt idx="5">
                  <c:v>38</c:v>
                </c:pt>
                <c:pt idx="6">
                  <c:v>39</c:v>
                </c:pt>
                <c:pt idx="7">
                  <c:v>40</c:v>
                </c:pt>
                <c:pt idx="8">
                  <c:v>43</c:v>
                </c:pt>
                <c:pt idx="9">
                  <c:v>45</c:v>
                </c:pt>
                <c:pt idx="10">
                  <c:v>47</c:v>
                </c:pt>
              </c:numCache>
            </c:numRef>
          </c:val>
          <c:extLst>
            <c:ext xmlns:c16="http://schemas.microsoft.com/office/drawing/2014/chart" uri="{C3380CC4-5D6E-409C-BE32-E72D297353CC}">
              <c16:uniqueId val="{00000000-EABF-4667-AE60-45EADC485280}"/>
            </c:ext>
          </c:extLst>
        </c:ser>
        <c:dLbls>
          <c:showLegendKey val="0"/>
          <c:showVal val="0"/>
          <c:showCatName val="0"/>
          <c:showSerName val="0"/>
          <c:showPercent val="0"/>
          <c:showBubbleSize val="0"/>
        </c:dLbls>
        <c:gapWidth val="182"/>
        <c:axId val="1640121584"/>
        <c:axId val="1640122064"/>
      </c:barChart>
      <c:catAx>
        <c:axId val="164012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122064"/>
        <c:crosses val="autoZero"/>
        <c:auto val="1"/>
        <c:lblAlgn val="ctr"/>
        <c:lblOffset val="100"/>
        <c:noMultiLvlLbl val="0"/>
      </c:catAx>
      <c:valAx>
        <c:axId val="1640122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12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[Thecosyshopexcel.xlsx]Top_10_Customer_Locations!PivotTable2</c:name>
    <c:fmtId val="7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Top</a:t>
            </a:r>
            <a:r>
              <a:rPr lang="en-US" baseline="0">
                <a:solidFill>
                  <a:sysClr val="windowText" lastClr="000000"/>
                </a:solidFill>
              </a:rPr>
              <a:t> 10 Customer</a:t>
            </a:r>
            <a:r>
              <a:rPr lang="en-US" baseline="0"/>
              <a:t> </a:t>
            </a:r>
            <a:r>
              <a:rPr lang="en-US" baseline="0">
                <a:solidFill>
                  <a:sysClr val="windowText" lastClr="000000"/>
                </a:solidFill>
              </a:rPr>
              <a:t>Locations</a:t>
            </a:r>
            <a:endParaRPr lang="en-US">
              <a:solidFill>
                <a:sysClr val="windowText" lastClr="000000"/>
              </a:solidFill>
            </a:endParaRPr>
          </a:p>
        </c:rich>
      </c:tx>
      <c:overlay val="0"/>
      <c:spPr>
        <a:solidFill>
          <a:schemeClr val="bg2">
            <a:lumMod val="9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Top_10_Customer_Locations!$B$1</c:f>
              <c:strCache>
                <c:ptCount val="1"/>
                <c:pt idx="0">
                  <c:v>Total</c:v>
                </c:pt>
              </c:strCache>
            </c:strRef>
          </c:tx>
          <c:spPr>
            <a:solidFill>
              <a:schemeClr val="accent2"/>
            </a:solidFill>
            <a:ln>
              <a:noFill/>
            </a:ln>
            <a:effectLst/>
          </c:spPr>
          <c:invertIfNegative val="0"/>
          <c:cat>
            <c:strRef>
              <c:f>Top_10_Customer_Locations!$A$2:$A$12</c:f>
              <c:strCache>
                <c:ptCount val="11"/>
                <c:pt idx="0">
                  <c:v>Muthaiga</c:v>
                </c:pt>
                <c:pt idx="1">
                  <c:v>Sunrise Estate</c:v>
                </c:pt>
                <c:pt idx="2">
                  <c:v>Karen</c:v>
                </c:pt>
                <c:pt idx="3">
                  <c:v>Kiambu Road</c:v>
                </c:pt>
                <c:pt idx="4">
                  <c:v>Kisumu</c:v>
                </c:pt>
                <c:pt idx="5">
                  <c:v>Donholm</c:v>
                </c:pt>
                <c:pt idx="6">
                  <c:v>Nairobi CBD</c:v>
                </c:pt>
                <c:pt idx="7">
                  <c:v>Thika</c:v>
                </c:pt>
                <c:pt idx="8">
                  <c:v>Kiambu</c:v>
                </c:pt>
                <c:pt idx="9">
                  <c:v>Kileleshwa</c:v>
                </c:pt>
                <c:pt idx="10">
                  <c:v>Westlands</c:v>
                </c:pt>
              </c:strCache>
            </c:strRef>
          </c:cat>
          <c:val>
            <c:numRef>
              <c:f>Top_10_Customer_Locations!$B$2:$B$12</c:f>
              <c:numCache>
                <c:formatCode>General</c:formatCode>
                <c:ptCount val="11"/>
                <c:pt idx="0">
                  <c:v>18</c:v>
                </c:pt>
                <c:pt idx="1">
                  <c:v>18</c:v>
                </c:pt>
                <c:pt idx="2">
                  <c:v>20</c:v>
                </c:pt>
                <c:pt idx="3">
                  <c:v>20</c:v>
                </c:pt>
                <c:pt idx="4">
                  <c:v>22</c:v>
                </c:pt>
                <c:pt idx="5">
                  <c:v>22</c:v>
                </c:pt>
                <c:pt idx="6">
                  <c:v>23</c:v>
                </c:pt>
                <c:pt idx="7">
                  <c:v>24</c:v>
                </c:pt>
                <c:pt idx="8">
                  <c:v>24</c:v>
                </c:pt>
                <c:pt idx="9">
                  <c:v>28</c:v>
                </c:pt>
                <c:pt idx="10">
                  <c:v>32</c:v>
                </c:pt>
              </c:numCache>
            </c:numRef>
          </c:val>
          <c:extLst>
            <c:ext xmlns:c16="http://schemas.microsoft.com/office/drawing/2014/chart" uri="{C3380CC4-5D6E-409C-BE32-E72D297353CC}">
              <c16:uniqueId val="{00000000-74B5-447F-8A50-1664809048D7}"/>
            </c:ext>
          </c:extLst>
        </c:ser>
        <c:dLbls>
          <c:showLegendKey val="0"/>
          <c:showVal val="0"/>
          <c:showCatName val="0"/>
          <c:showSerName val="0"/>
          <c:showPercent val="0"/>
          <c:showBubbleSize val="0"/>
        </c:dLbls>
        <c:gapWidth val="182"/>
        <c:axId val="1945944112"/>
        <c:axId val="1945941712"/>
      </c:barChart>
      <c:catAx>
        <c:axId val="1945944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941712"/>
        <c:crosses val="autoZero"/>
        <c:auto val="1"/>
        <c:lblAlgn val="ctr"/>
        <c:lblOffset val="100"/>
        <c:noMultiLvlLbl val="0"/>
      </c:catAx>
      <c:valAx>
        <c:axId val="194594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94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[Thecosyshopexcel.xlsx]Average_Amt_Spent_Per_Location!PivotTable2</c:name>
    <c:fmtId val="7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Average Amount spent Per Location</a:t>
            </a:r>
            <a:r>
              <a:rPr lang="en-US" baseline="0">
                <a:solidFill>
                  <a:schemeClr val="dk1"/>
                </a:solidFill>
                <a:latin typeface="+mn-lt"/>
                <a:ea typeface="+mn-ea"/>
                <a:cs typeface="+mn-cs"/>
              </a:rPr>
              <a:t> - </a:t>
            </a:r>
            <a:r>
              <a:rPr lang="en-US">
                <a:solidFill>
                  <a:schemeClr val="dk1"/>
                </a:solidFill>
                <a:latin typeface="+mn-lt"/>
                <a:ea typeface="+mn-ea"/>
                <a:cs typeface="+mn-cs"/>
              </a:rPr>
              <a:t>Top</a:t>
            </a:r>
            <a:r>
              <a:rPr lang="en-US" baseline="0">
                <a:solidFill>
                  <a:schemeClr val="dk1"/>
                </a:solidFill>
                <a:latin typeface="+mn-lt"/>
                <a:ea typeface="+mn-ea"/>
                <a:cs typeface="+mn-cs"/>
              </a:rPr>
              <a:t> 10 Locations </a:t>
            </a:r>
            <a:endParaRPr lang="en-US"/>
          </a:p>
        </c:rich>
      </c:tx>
      <c:overlay val="0"/>
      <c:spPr>
        <a:solidFill>
          <a:schemeClr val="bg2">
            <a:lumMod val="90000"/>
          </a:schemeClr>
        </a:solidFill>
        <a:ln w="12700" cap="flat" cmpd="sng" algn="ctr">
          <a:no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Average_Amt_Spent_Per_Location!$B$1</c:f>
              <c:strCache>
                <c:ptCount val="1"/>
                <c:pt idx="0">
                  <c:v>Total</c:v>
                </c:pt>
              </c:strCache>
            </c:strRef>
          </c:tx>
          <c:spPr>
            <a:solidFill>
              <a:schemeClr val="accent1">
                <a:lumMod val="60000"/>
                <a:lumOff val="40000"/>
              </a:schemeClr>
            </a:solidFill>
            <a:ln>
              <a:noFill/>
            </a:ln>
            <a:effectLst/>
          </c:spPr>
          <c:invertIfNegative val="0"/>
          <c:cat>
            <c:strRef>
              <c:f>Average_Amt_Spent_Per_Location!$A$2:$A$11</c:f>
              <c:strCache>
                <c:ptCount val="10"/>
                <c:pt idx="0">
                  <c:v>Kileleshwa</c:v>
                </c:pt>
                <c:pt idx="1">
                  <c:v>Lavington</c:v>
                </c:pt>
                <c:pt idx="2">
                  <c:v>Mombasa</c:v>
                </c:pt>
                <c:pt idx="3">
                  <c:v>Donholm</c:v>
                </c:pt>
                <c:pt idx="4">
                  <c:v>Kilimani</c:v>
                </c:pt>
                <c:pt idx="5">
                  <c:v>Thika</c:v>
                </c:pt>
                <c:pt idx="6">
                  <c:v>Garden Estate</c:v>
                </c:pt>
                <c:pt idx="7">
                  <c:v>Kahawa Sukari</c:v>
                </c:pt>
                <c:pt idx="8">
                  <c:v>Westlands</c:v>
                </c:pt>
                <c:pt idx="9">
                  <c:v>Kiambu Road</c:v>
                </c:pt>
              </c:strCache>
            </c:strRef>
          </c:cat>
          <c:val>
            <c:numRef>
              <c:f>Average_Amt_Spent_Per_Location!$B$2:$B$11</c:f>
              <c:numCache>
                <c:formatCode>0</c:formatCode>
                <c:ptCount val="10"/>
                <c:pt idx="0">
                  <c:v>3267.8571428571427</c:v>
                </c:pt>
                <c:pt idx="1">
                  <c:v>3275</c:v>
                </c:pt>
                <c:pt idx="2">
                  <c:v>3293.3333333333335</c:v>
                </c:pt>
                <c:pt idx="3">
                  <c:v>3350</c:v>
                </c:pt>
                <c:pt idx="4">
                  <c:v>3364.2857142857142</c:v>
                </c:pt>
                <c:pt idx="5">
                  <c:v>3375</c:v>
                </c:pt>
                <c:pt idx="6">
                  <c:v>3423.5294117647059</c:v>
                </c:pt>
                <c:pt idx="7">
                  <c:v>3433.3333333333335</c:v>
                </c:pt>
                <c:pt idx="8">
                  <c:v>3446.875</c:v>
                </c:pt>
                <c:pt idx="9">
                  <c:v>3510</c:v>
                </c:pt>
              </c:numCache>
            </c:numRef>
          </c:val>
          <c:extLst>
            <c:ext xmlns:c16="http://schemas.microsoft.com/office/drawing/2014/chart" uri="{C3380CC4-5D6E-409C-BE32-E72D297353CC}">
              <c16:uniqueId val="{00000000-8FF1-41E2-A5B2-1E53AEF02EFF}"/>
            </c:ext>
          </c:extLst>
        </c:ser>
        <c:dLbls>
          <c:showLegendKey val="0"/>
          <c:showVal val="0"/>
          <c:showCatName val="0"/>
          <c:showSerName val="0"/>
          <c:showPercent val="0"/>
          <c:showBubbleSize val="0"/>
        </c:dLbls>
        <c:gapWidth val="182"/>
        <c:axId val="1027764256"/>
        <c:axId val="1027767136"/>
      </c:barChart>
      <c:catAx>
        <c:axId val="102776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767136"/>
        <c:crosses val="autoZero"/>
        <c:auto val="1"/>
        <c:lblAlgn val="ctr"/>
        <c:lblOffset val="100"/>
        <c:noMultiLvlLbl val="0"/>
      </c:catAx>
      <c:valAx>
        <c:axId val="10277671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76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[Thecosyshopexcel.xlsx]Product _Category_Distribution!PivotTable1</c:name>
    <c:fmtId val="7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Category</a:t>
            </a:r>
            <a:r>
              <a:rPr lang="en-US" baseline="0">
                <a:solidFill>
                  <a:sysClr val="windowText" lastClr="000000"/>
                </a:solidFill>
              </a:rPr>
              <a:t> Type Distribution</a:t>
            </a:r>
            <a:endParaRPr lang="en-US">
              <a:solidFill>
                <a:sysClr val="windowText" lastClr="000000"/>
              </a:solidFill>
            </a:endParaRPr>
          </a:p>
        </c:rich>
      </c:tx>
      <c:overlay val="0"/>
      <c:spPr>
        <a:solidFill>
          <a:schemeClr val="bg2">
            <a:lumMod val="90000"/>
          </a:schemeClr>
        </a:solidFill>
        <a:ln>
          <a:solidFill>
            <a:schemeClr val="bg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_Category_Distribution'!$B$1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45A-4EEF-B97D-778A20DB2BE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45A-4EEF-B97D-778A20DB2BE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45A-4EEF-B97D-778A20DB2BE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45A-4EEF-B97D-778A20DB2B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_Category_Distribution'!$A$2:$A$5</c:f>
              <c:strCache>
                <c:ptCount val="4"/>
                <c:pt idx="0">
                  <c:v>Clothing</c:v>
                </c:pt>
                <c:pt idx="1">
                  <c:v>Decor</c:v>
                </c:pt>
                <c:pt idx="2">
                  <c:v>Home Fragrance</c:v>
                </c:pt>
                <c:pt idx="3">
                  <c:v>Candle</c:v>
                </c:pt>
              </c:strCache>
            </c:strRef>
          </c:cat>
          <c:val>
            <c:numRef>
              <c:f>'Product _Category_Distribution'!$B$2:$B$5</c:f>
              <c:numCache>
                <c:formatCode>General</c:formatCode>
                <c:ptCount val="4"/>
                <c:pt idx="0">
                  <c:v>257</c:v>
                </c:pt>
                <c:pt idx="1">
                  <c:v>68</c:v>
                </c:pt>
                <c:pt idx="2">
                  <c:v>45</c:v>
                </c:pt>
                <c:pt idx="3">
                  <c:v>43</c:v>
                </c:pt>
              </c:numCache>
            </c:numRef>
          </c:val>
          <c:extLst>
            <c:ext xmlns:c16="http://schemas.microsoft.com/office/drawing/2014/chart" uri="{C3380CC4-5D6E-409C-BE32-E72D297353CC}">
              <c16:uniqueId val="{00000008-345A-4EEF-B97D-778A20DB2BE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[Thecosyshopexcel.xlsx]Monthly_Sale_Distribution!PivotTable1</c:name>
    <c:fmtId val="8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ysClr val="windowText" lastClr="000000"/>
                </a:solidFill>
              </a:rPr>
              <a:t>Monthly Product Distribution 2021</a:t>
            </a:r>
            <a:endParaRPr lang="en-US">
              <a:solidFill>
                <a:sysClr val="windowText" lastClr="000000"/>
              </a:solidFill>
            </a:endParaRPr>
          </a:p>
        </c:rich>
      </c:tx>
      <c:overlay val="0"/>
      <c:spPr>
        <a:solidFill>
          <a:schemeClr val="accent3">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Monthly_Sale_Distribution!$B$1:$B$2</c:f>
              <c:strCache>
                <c:ptCount val="1"/>
                <c:pt idx="0">
                  <c:v>Cardigan</c:v>
                </c:pt>
              </c:strCache>
            </c:strRef>
          </c:tx>
          <c:spPr>
            <a:ln w="28575" cap="rnd">
              <a:solidFill>
                <a:schemeClr val="accent1"/>
              </a:solidFill>
              <a:round/>
            </a:ln>
            <a:effectLst/>
          </c:spPr>
          <c:marker>
            <c:symbol val="none"/>
          </c:marker>
          <c:cat>
            <c:strRef>
              <c:f>Monthly_Sale_Distribution!$A$3:$A$13</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Monthly_Sale_Distribution!$B$3:$B$13</c:f>
              <c:numCache>
                <c:formatCode>General</c:formatCode>
                <c:ptCount val="11"/>
                <c:pt idx="1">
                  <c:v>7</c:v>
                </c:pt>
                <c:pt idx="2">
                  <c:v>1</c:v>
                </c:pt>
                <c:pt idx="3">
                  <c:v>4</c:v>
                </c:pt>
                <c:pt idx="4">
                  <c:v>3</c:v>
                </c:pt>
                <c:pt idx="5">
                  <c:v>2</c:v>
                </c:pt>
                <c:pt idx="6">
                  <c:v>5</c:v>
                </c:pt>
                <c:pt idx="7">
                  <c:v>5</c:v>
                </c:pt>
                <c:pt idx="8">
                  <c:v>6</c:v>
                </c:pt>
                <c:pt idx="9">
                  <c:v>4</c:v>
                </c:pt>
                <c:pt idx="10">
                  <c:v>3</c:v>
                </c:pt>
              </c:numCache>
            </c:numRef>
          </c:val>
          <c:smooth val="0"/>
          <c:extLst>
            <c:ext xmlns:c16="http://schemas.microsoft.com/office/drawing/2014/chart" uri="{C3380CC4-5D6E-409C-BE32-E72D297353CC}">
              <c16:uniqueId val="{00000000-1201-436D-90EA-58AD58F87B88}"/>
            </c:ext>
          </c:extLst>
        </c:ser>
        <c:ser>
          <c:idx val="1"/>
          <c:order val="1"/>
          <c:tx>
            <c:strRef>
              <c:f>Monthly_Sale_Distribution!$C$1:$C$2</c:f>
              <c:strCache>
                <c:ptCount val="1"/>
                <c:pt idx="0">
                  <c:v>Chenille Throw Blanket</c:v>
                </c:pt>
              </c:strCache>
            </c:strRef>
          </c:tx>
          <c:spPr>
            <a:ln w="28575" cap="rnd">
              <a:solidFill>
                <a:schemeClr val="accent2"/>
              </a:solidFill>
              <a:round/>
            </a:ln>
            <a:effectLst/>
          </c:spPr>
          <c:marker>
            <c:symbol val="none"/>
          </c:marker>
          <c:cat>
            <c:strRef>
              <c:f>Monthly_Sale_Distribution!$A$3:$A$13</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Monthly_Sale_Distribution!$C$3:$C$13</c:f>
              <c:numCache>
                <c:formatCode>General</c:formatCode>
                <c:ptCount val="11"/>
                <c:pt idx="0">
                  <c:v>8</c:v>
                </c:pt>
                <c:pt idx="1">
                  <c:v>2</c:v>
                </c:pt>
                <c:pt idx="2">
                  <c:v>3</c:v>
                </c:pt>
                <c:pt idx="3">
                  <c:v>2</c:v>
                </c:pt>
                <c:pt idx="4">
                  <c:v>4</c:v>
                </c:pt>
                <c:pt idx="5">
                  <c:v>3</c:v>
                </c:pt>
                <c:pt idx="6">
                  <c:v>1</c:v>
                </c:pt>
                <c:pt idx="7">
                  <c:v>3</c:v>
                </c:pt>
                <c:pt idx="8">
                  <c:v>3</c:v>
                </c:pt>
                <c:pt idx="9">
                  <c:v>1</c:v>
                </c:pt>
              </c:numCache>
            </c:numRef>
          </c:val>
          <c:smooth val="0"/>
          <c:extLst>
            <c:ext xmlns:c16="http://schemas.microsoft.com/office/drawing/2014/chart" uri="{C3380CC4-5D6E-409C-BE32-E72D297353CC}">
              <c16:uniqueId val="{00000001-C5FC-4059-94D9-B2168CB1D43A}"/>
            </c:ext>
          </c:extLst>
        </c:ser>
        <c:ser>
          <c:idx val="2"/>
          <c:order val="2"/>
          <c:tx>
            <c:strRef>
              <c:f>Monthly_Sale_Distribution!$D$1:$D$2</c:f>
              <c:strCache>
                <c:ptCount val="1"/>
                <c:pt idx="0">
                  <c:v>Chenille Throw Pillow Cover</c:v>
                </c:pt>
              </c:strCache>
            </c:strRef>
          </c:tx>
          <c:spPr>
            <a:ln w="28575" cap="rnd">
              <a:solidFill>
                <a:schemeClr val="accent3"/>
              </a:solidFill>
              <a:round/>
            </a:ln>
            <a:effectLst/>
          </c:spPr>
          <c:marker>
            <c:symbol val="none"/>
          </c:marker>
          <c:cat>
            <c:strRef>
              <c:f>Monthly_Sale_Distribution!$A$3:$A$13</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Monthly_Sale_Distribution!$D$3:$D$13</c:f>
              <c:numCache>
                <c:formatCode>General</c:formatCode>
                <c:ptCount val="11"/>
                <c:pt idx="0">
                  <c:v>4</c:v>
                </c:pt>
                <c:pt idx="1">
                  <c:v>2</c:v>
                </c:pt>
                <c:pt idx="2">
                  <c:v>3</c:v>
                </c:pt>
                <c:pt idx="3">
                  <c:v>2</c:v>
                </c:pt>
                <c:pt idx="4">
                  <c:v>1</c:v>
                </c:pt>
                <c:pt idx="5">
                  <c:v>9</c:v>
                </c:pt>
                <c:pt idx="6">
                  <c:v>1</c:v>
                </c:pt>
                <c:pt idx="7">
                  <c:v>5</c:v>
                </c:pt>
                <c:pt idx="8">
                  <c:v>7</c:v>
                </c:pt>
                <c:pt idx="9">
                  <c:v>4</c:v>
                </c:pt>
              </c:numCache>
            </c:numRef>
          </c:val>
          <c:smooth val="0"/>
          <c:extLst>
            <c:ext xmlns:c16="http://schemas.microsoft.com/office/drawing/2014/chart" uri="{C3380CC4-5D6E-409C-BE32-E72D297353CC}">
              <c16:uniqueId val="{00000002-C5FC-4059-94D9-B2168CB1D43A}"/>
            </c:ext>
          </c:extLst>
        </c:ser>
        <c:ser>
          <c:idx val="3"/>
          <c:order val="3"/>
          <c:tx>
            <c:strRef>
              <c:f>Monthly_Sale_Distribution!$E$1:$E$2</c:f>
              <c:strCache>
                <c:ptCount val="1"/>
                <c:pt idx="0">
                  <c:v>Cotton Knee High Socks</c:v>
                </c:pt>
              </c:strCache>
            </c:strRef>
          </c:tx>
          <c:spPr>
            <a:ln w="28575" cap="rnd">
              <a:solidFill>
                <a:schemeClr val="accent4"/>
              </a:solidFill>
              <a:round/>
            </a:ln>
            <a:effectLst/>
          </c:spPr>
          <c:marker>
            <c:symbol val="none"/>
          </c:marker>
          <c:cat>
            <c:strRef>
              <c:f>Monthly_Sale_Distribution!$A$3:$A$13</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Monthly_Sale_Distribution!$E$3:$E$13</c:f>
              <c:numCache>
                <c:formatCode>General</c:formatCode>
                <c:ptCount val="11"/>
                <c:pt idx="0">
                  <c:v>2</c:v>
                </c:pt>
                <c:pt idx="1">
                  <c:v>2</c:v>
                </c:pt>
                <c:pt idx="2">
                  <c:v>3</c:v>
                </c:pt>
                <c:pt idx="3">
                  <c:v>2</c:v>
                </c:pt>
                <c:pt idx="4">
                  <c:v>5</c:v>
                </c:pt>
                <c:pt idx="5">
                  <c:v>4</c:v>
                </c:pt>
                <c:pt idx="6">
                  <c:v>5</c:v>
                </c:pt>
                <c:pt idx="7">
                  <c:v>6</c:v>
                </c:pt>
                <c:pt idx="8">
                  <c:v>3</c:v>
                </c:pt>
                <c:pt idx="9">
                  <c:v>6</c:v>
                </c:pt>
                <c:pt idx="10">
                  <c:v>1</c:v>
                </c:pt>
              </c:numCache>
            </c:numRef>
          </c:val>
          <c:smooth val="0"/>
          <c:extLst>
            <c:ext xmlns:c16="http://schemas.microsoft.com/office/drawing/2014/chart" uri="{C3380CC4-5D6E-409C-BE32-E72D297353CC}">
              <c16:uniqueId val="{00000003-C5FC-4059-94D9-B2168CB1D43A}"/>
            </c:ext>
          </c:extLst>
        </c:ser>
        <c:ser>
          <c:idx val="4"/>
          <c:order val="4"/>
          <c:tx>
            <c:strRef>
              <c:f>Monthly_Sale_Distribution!$F$1:$F$2</c:f>
              <c:strCache>
                <c:ptCount val="1"/>
                <c:pt idx="0">
                  <c:v>Diffuser</c:v>
                </c:pt>
              </c:strCache>
            </c:strRef>
          </c:tx>
          <c:spPr>
            <a:ln w="28575" cap="rnd">
              <a:solidFill>
                <a:schemeClr val="accent5"/>
              </a:solidFill>
              <a:round/>
            </a:ln>
            <a:effectLst/>
          </c:spPr>
          <c:marker>
            <c:symbol val="none"/>
          </c:marker>
          <c:cat>
            <c:strRef>
              <c:f>Monthly_Sale_Distribution!$A$3:$A$13</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Monthly_Sale_Distribution!$F$3:$F$13</c:f>
              <c:numCache>
                <c:formatCode>General</c:formatCode>
                <c:ptCount val="11"/>
                <c:pt idx="0">
                  <c:v>2</c:v>
                </c:pt>
                <c:pt idx="1">
                  <c:v>6</c:v>
                </c:pt>
                <c:pt idx="2">
                  <c:v>4</c:v>
                </c:pt>
                <c:pt idx="3">
                  <c:v>1</c:v>
                </c:pt>
                <c:pt idx="4">
                  <c:v>6</c:v>
                </c:pt>
                <c:pt idx="5">
                  <c:v>5</c:v>
                </c:pt>
                <c:pt idx="6">
                  <c:v>3</c:v>
                </c:pt>
                <c:pt idx="7">
                  <c:v>6</c:v>
                </c:pt>
                <c:pt idx="8">
                  <c:v>7</c:v>
                </c:pt>
                <c:pt idx="9">
                  <c:v>3</c:v>
                </c:pt>
                <c:pt idx="10">
                  <c:v>2</c:v>
                </c:pt>
              </c:numCache>
            </c:numRef>
          </c:val>
          <c:smooth val="0"/>
          <c:extLst>
            <c:ext xmlns:c16="http://schemas.microsoft.com/office/drawing/2014/chart" uri="{C3380CC4-5D6E-409C-BE32-E72D297353CC}">
              <c16:uniqueId val="{00000004-C5FC-4059-94D9-B2168CB1D43A}"/>
            </c:ext>
          </c:extLst>
        </c:ser>
        <c:ser>
          <c:idx val="5"/>
          <c:order val="5"/>
          <c:tx>
            <c:strRef>
              <c:f>Monthly_Sale_Distribution!$G$1:$G$2</c:f>
              <c:strCache>
                <c:ptCount val="1"/>
                <c:pt idx="0">
                  <c:v>Indoor Sherpa Hoodie</c:v>
                </c:pt>
              </c:strCache>
            </c:strRef>
          </c:tx>
          <c:spPr>
            <a:ln w="28575" cap="rnd">
              <a:solidFill>
                <a:schemeClr val="accent6"/>
              </a:solidFill>
              <a:round/>
            </a:ln>
            <a:effectLst/>
          </c:spPr>
          <c:marker>
            <c:symbol val="none"/>
          </c:marker>
          <c:cat>
            <c:strRef>
              <c:f>Monthly_Sale_Distribution!$A$3:$A$13</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Monthly_Sale_Distribution!$G$3:$G$13</c:f>
              <c:numCache>
                <c:formatCode>General</c:formatCode>
                <c:ptCount val="11"/>
                <c:pt idx="0">
                  <c:v>3</c:v>
                </c:pt>
                <c:pt idx="1">
                  <c:v>6</c:v>
                </c:pt>
                <c:pt idx="2">
                  <c:v>1</c:v>
                </c:pt>
                <c:pt idx="3">
                  <c:v>2</c:v>
                </c:pt>
                <c:pt idx="4">
                  <c:v>2</c:v>
                </c:pt>
                <c:pt idx="5">
                  <c:v>9</c:v>
                </c:pt>
                <c:pt idx="7">
                  <c:v>1</c:v>
                </c:pt>
                <c:pt idx="8">
                  <c:v>3</c:v>
                </c:pt>
                <c:pt idx="9">
                  <c:v>4</c:v>
                </c:pt>
                <c:pt idx="10">
                  <c:v>3</c:v>
                </c:pt>
              </c:numCache>
            </c:numRef>
          </c:val>
          <c:smooth val="0"/>
          <c:extLst>
            <c:ext xmlns:c16="http://schemas.microsoft.com/office/drawing/2014/chart" uri="{C3380CC4-5D6E-409C-BE32-E72D297353CC}">
              <c16:uniqueId val="{00000005-C5FC-4059-94D9-B2168CB1D43A}"/>
            </c:ext>
          </c:extLst>
        </c:ser>
        <c:ser>
          <c:idx val="6"/>
          <c:order val="6"/>
          <c:tx>
            <c:strRef>
              <c:f>Monthly_Sale_Distribution!$H$1:$H$2</c:f>
              <c:strCache>
                <c:ptCount val="1"/>
                <c:pt idx="0">
                  <c:v>Pajama Pant Set</c:v>
                </c:pt>
              </c:strCache>
            </c:strRef>
          </c:tx>
          <c:spPr>
            <a:ln w="28575" cap="rnd">
              <a:solidFill>
                <a:schemeClr val="accent1">
                  <a:lumMod val="60000"/>
                </a:schemeClr>
              </a:solidFill>
              <a:round/>
            </a:ln>
            <a:effectLst/>
          </c:spPr>
          <c:marker>
            <c:symbol val="none"/>
          </c:marker>
          <c:cat>
            <c:strRef>
              <c:f>Monthly_Sale_Distribution!$A$3:$A$13</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Monthly_Sale_Distribution!$H$3:$H$13</c:f>
              <c:numCache>
                <c:formatCode>General</c:formatCode>
                <c:ptCount val="11"/>
                <c:pt idx="0">
                  <c:v>7</c:v>
                </c:pt>
                <c:pt idx="1">
                  <c:v>4</c:v>
                </c:pt>
                <c:pt idx="2">
                  <c:v>3</c:v>
                </c:pt>
                <c:pt idx="3">
                  <c:v>5</c:v>
                </c:pt>
                <c:pt idx="4">
                  <c:v>3</c:v>
                </c:pt>
                <c:pt idx="5">
                  <c:v>3</c:v>
                </c:pt>
                <c:pt idx="6">
                  <c:v>1</c:v>
                </c:pt>
                <c:pt idx="7">
                  <c:v>6</c:v>
                </c:pt>
                <c:pt idx="8">
                  <c:v>3</c:v>
                </c:pt>
                <c:pt idx="9">
                  <c:v>1</c:v>
                </c:pt>
              </c:numCache>
            </c:numRef>
          </c:val>
          <c:smooth val="0"/>
          <c:extLst>
            <c:ext xmlns:c16="http://schemas.microsoft.com/office/drawing/2014/chart" uri="{C3380CC4-5D6E-409C-BE32-E72D297353CC}">
              <c16:uniqueId val="{00000006-C5FC-4059-94D9-B2168CB1D43A}"/>
            </c:ext>
          </c:extLst>
        </c:ser>
        <c:ser>
          <c:idx val="7"/>
          <c:order val="7"/>
          <c:tx>
            <c:strRef>
              <c:f>Monthly_Sale_Distribution!$I$1:$I$2</c:f>
              <c:strCache>
                <c:ptCount val="1"/>
                <c:pt idx="0">
                  <c:v>Pajama Short Set</c:v>
                </c:pt>
              </c:strCache>
            </c:strRef>
          </c:tx>
          <c:spPr>
            <a:ln w="28575" cap="rnd">
              <a:solidFill>
                <a:schemeClr val="accent2">
                  <a:lumMod val="60000"/>
                </a:schemeClr>
              </a:solidFill>
              <a:round/>
            </a:ln>
            <a:effectLst/>
          </c:spPr>
          <c:marker>
            <c:symbol val="none"/>
          </c:marker>
          <c:cat>
            <c:strRef>
              <c:f>Monthly_Sale_Distribution!$A$3:$A$13</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Monthly_Sale_Distribution!$I$3:$I$13</c:f>
              <c:numCache>
                <c:formatCode>General</c:formatCode>
                <c:ptCount val="11"/>
                <c:pt idx="0">
                  <c:v>1</c:v>
                </c:pt>
                <c:pt idx="1">
                  <c:v>4</c:v>
                </c:pt>
                <c:pt idx="2">
                  <c:v>5</c:v>
                </c:pt>
                <c:pt idx="3">
                  <c:v>3</c:v>
                </c:pt>
                <c:pt idx="4">
                  <c:v>3</c:v>
                </c:pt>
                <c:pt idx="5">
                  <c:v>1</c:v>
                </c:pt>
                <c:pt idx="6">
                  <c:v>1</c:v>
                </c:pt>
                <c:pt idx="7">
                  <c:v>3</c:v>
                </c:pt>
                <c:pt idx="8">
                  <c:v>5</c:v>
                </c:pt>
                <c:pt idx="9">
                  <c:v>3</c:v>
                </c:pt>
                <c:pt idx="10">
                  <c:v>2</c:v>
                </c:pt>
              </c:numCache>
            </c:numRef>
          </c:val>
          <c:smooth val="0"/>
          <c:extLst>
            <c:ext xmlns:c16="http://schemas.microsoft.com/office/drawing/2014/chart" uri="{C3380CC4-5D6E-409C-BE32-E72D297353CC}">
              <c16:uniqueId val="{00000007-C5FC-4059-94D9-B2168CB1D43A}"/>
            </c:ext>
          </c:extLst>
        </c:ser>
        <c:ser>
          <c:idx val="8"/>
          <c:order val="8"/>
          <c:tx>
            <c:strRef>
              <c:f>Monthly_Sale_Distribution!$J$1:$J$2</c:f>
              <c:strCache>
                <c:ptCount val="1"/>
                <c:pt idx="0">
                  <c:v>Satin Robe</c:v>
                </c:pt>
              </c:strCache>
            </c:strRef>
          </c:tx>
          <c:spPr>
            <a:ln w="28575" cap="rnd">
              <a:solidFill>
                <a:schemeClr val="accent3">
                  <a:lumMod val="60000"/>
                </a:schemeClr>
              </a:solidFill>
              <a:round/>
            </a:ln>
            <a:effectLst/>
          </c:spPr>
          <c:marker>
            <c:symbol val="none"/>
          </c:marker>
          <c:cat>
            <c:strRef>
              <c:f>Monthly_Sale_Distribution!$A$3:$A$13</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Monthly_Sale_Distribution!$J$3:$J$13</c:f>
              <c:numCache>
                <c:formatCode>General</c:formatCode>
                <c:ptCount val="11"/>
                <c:pt idx="0">
                  <c:v>4</c:v>
                </c:pt>
                <c:pt idx="1">
                  <c:v>3</c:v>
                </c:pt>
                <c:pt idx="2">
                  <c:v>4</c:v>
                </c:pt>
                <c:pt idx="3">
                  <c:v>2</c:v>
                </c:pt>
                <c:pt idx="4">
                  <c:v>4</c:v>
                </c:pt>
                <c:pt idx="5">
                  <c:v>3</c:v>
                </c:pt>
                <c:pt idx="6">
                  <c:v>2</c:v>
                </c:pt>
                <c:pt idx="7">
                  <c:v>2</c:v>
                </c:pt>
                <c:pt idx="8">
                  <c:v>2</c:v>
                </c:pt>
                <c:pt idx="9">
                  <c:v>3</c:v>
                </c:pt>
                <c:pt idx="10">
                  <c:v>1</c:v>
                </c:pt>
              </c:numCache>
            </c:numRef>
          </c:val>
          <c:smooth val="0"/>
          <c:extLst>
            <c:ext xmlns:c16="http://schemas.microsoft.com/office/drawing/2014/chart" uri="{C3380CC4-5D6E-409C-BE32-E72D297353CC}">
              <c16:uniqueId val="{00000008-C5FC-4059-94D9-B2168CB1D43A}"/>
            </c:ext>
          </c:extLst>
        </c:ser>
        <c:ser>
          <c:idx val="9"/>
          <c:order val="9"/>
          <c:tx>
            <c:strRef>
              <c:f>Monthly_Sale_Distribution!$K$1:$K$2</c:f>
              <c:strCache>
                <c:ptCount val="1"/>
                <c:pt idx="0">
                  <c:v>Tin Candle </c:v>
                </c:pt>
              </c:strCache>
            </c:strRef>
          </c:tx>
          <c:spPr>
            <a:ln w="28575" cap="rnd">
              <a:solidFill>
                <a:schemeClr val="accent4">
                  <a:lumMod val="60000"/>
                </a:schemeClr>
              </a:solidFill>
              <a:round/>
            </a:ln>
            <a:effectLst/>
          </c:spPr>
          <c:marker>
            <c:symbol val="none"/>
          </c:marker>
          <c:cat>
            <c:strRef>
              <c:f>Monthly_Sale_Distribution!$A$3:$A$13</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Monthly_Sale_Distribution!$K$3:$K$13</c:f>
              <c:numCache>
                <c:formatCode>General</c:formatCode>
                <c:ptCount val="11"/>
                <c:pt idx="0">
                  <c:v>2</c:v>
                </c:pt>
                <c:pt idx="1">
                  <c:v>5</c:v>
                </c:pt>
                <c:pt idx="2">
                  <c:v>3</c:v>
                </c:pt>
                <c:pt idx="3">
                  <c:v>7</c:v>
                </c:pt>
                <c:pt idx="4">
                  <c:v>6</c:v>
                </c:pt>
                <c:pt idx="5">
                  <c:v>3</c:v>
                </c:pt>
                <c:pt idx="6">
                  <c:v>3</c:v>
                </c:pt>
                <c:pt idx="7">
                  <c:v>7</c:v>
                </c:pt>
                <c:pt idx="8">
                  <c:v>4</c:v>
                </c:pt>
                <c:pt idx="9">
                  <c:v>2</c:v>
                </c:pt>
                <c:pt idx="10">
                  <c:v>1</c:v>
                </c:pt>
              </c:numCache>
            </c:numRef>
          </c:val>
          <c:smooth val="0"/>
          <c:extLst>
            <c:ext xmlns:c16="http://schemas.microsoft.com/office/drawing/2014/chart" uri="{C3380CC4-5D6E-409C-BE32-E72D297353CC}">
              <c16:uniqueId val="{00000009-C5FC-4059-94D9-B2168CB1D43A}"/>
            </c:ext>
          </c:extLst>
        </c:ser>
        <c:ser>
          <c:idx val="10"/>
          <c:order val="10"/>
          <c:tx>
            <c:strRef>
              <c:f>Monthly_Sale_Distribution!$L$1:$L$2</c:f>
              <c:strCache>
                <c:ptCount val="1"/>
                <c:pt idx="0">
                  <c:v>Turtleneck Sweater</c:v>
                </c:pt>
              </c:strCache>
            </c:strRef>
          </c:tx>
          <c:spPr>
            <a:ln w="28575" cap="rnd">
              <a:solidFill>
                <a:schemeClr val="accent5">
                  <a:lumMod val="60000"/>
                </a:schemeClr>
              </a:solidFill>
              <a:round/>
            </a:ln>
            <a:effectLst/>
          </c:spPr>
          <c:marker>
            <c:symbol val="none"/>
          </c:marker>
          <c:cat>
            <c:strRef>
              <c:f>Monthly_Sale_Distribution!$A$3:$A$13</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Monthly_Sale_Distribution!$L$3:$L$13</c:f>
              <c:numCache>
                <c:formatCode>General</c:formatCode>
                <c:ptCount val="11"/>
                <c:pt idx="0">
                  <c:v>2</c:v>
                </c:pt>
                <c:pt idx="1">
                  <c:v>4</c:v>
                </c:pt>
                <c:pt idx="2">
                  <c:v>5</c:v>
                </c:pt>
                <c:pt idx="3">
                  <c:v>3</c:v>
                </c:pt>
                <c:pt idx="4">
                  <c:v>6</c:v>
                </c:pt>
                <c:pt idx="5">
                  <c:v>4</c:v>
                </c:pt>
                <c:pt idx="6">
                  <c:v>2</c:v>
                </c:pt>
                <c:pt idx="7">
                  <c:v>8</c:v>
                </c:pt>
                <c:pt idx="8">
                  <c:v>5</c:v>
                </c:pt>
                <c:pt idx="9">
                  <c:v>7</c:v>
                </c:pt>
                <c:pt idx="10">
                  <c:v>1</c:v>
                </c:pt>
              </c:numCache>
            </c:numRef>
          </c:val>
          <c:smooth val="0"/>
          <c:extLst>
            <c:ext xmlns:c16="http://schemas.microsoft.com/office/drawing/2014/chart" uri="{C3380CC4-5D6E-409C-BE32-E72D297353CC}">
              <c16:uniqueId val="{0000000A-C5FC-4059-94D9-B2168CB1D43A}"/>
            </c:ext>
          </c:extLst>
        </c:ser>
        <c:dLbls>
          <c:showLegendKey val="0"/>
          <c:showVal val="0"/>
          <c:showCatName val="0"/>
          <c:showSerName val="0"/>
          <c:showPercent val="0"/>
          <c:showBubbleSize val="0"/>
        </c:dLbls>
        <c:smooth val="0"/>
        <c:axId val="199587231"/>
        <c:axId val="199572351"/>
      </c:lineChart>
      <c:catAx>
        <c:axId val="19958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72351"/>
        <c:crosses val="autoZero"/>
        <c:auto val="1"/>
        <c:lblAlgn val="ctr"/>
        <c:lblOffset val="100"/>
        <c:noMultiLvlLbl val="0"/>
      </c:catAx>
      <c:valAx>
        <c:axId val="19957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87231"/>
        <c:crosses val="autoZero"/>
        <c:crossBetween val="between"/>
      </c:valAx>
      <c:spPr>
        <a:noFill/>
        <a:ln>
          <a:noFill/>
        </a:ln>
        <a:effectLst/>
      </c:spPr>
    </c:plotArea>
    <c:legend>
      <c:legendPos val="r"/>
      <c:layout>
        <c:manualLayout>
          <c:xMode val="edge"/>
          <c:yMode val="edge"/>
          <c:x val="0.73745828721831419"/>
          <c:y val="8.644575678040245E-2"/>
          <c:w val="0.18614696106210116"/>
          <c:h val="0.776805502559306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[Thecosyshopexcel.xlsx]Top 5_Product_Sale_Distribution!PivotTable1</c:name>
    <c:fmtId val="8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Top</a:t>
            </a:r>
            <a:r>
              <a:rPr lang="en-US" baseline="0">
                <a:solidFill>
                  <a:schemeClr val="tx1"/>
                </a:solidFill>
              </a:rPr>
              <a:t> 5 Products Distribution in Locations</a:t>
            </a:r>
            <a:r>
              <a:rPr lang="en-US">
                <a:solidFill>
                  <a:schemeClr val="tx1"/>
                </a:solidFill>
              </a:rPr>
              <a:t> </a:t>
            </a:r>
          </a:p>
        </c:rich>
      </c:tx>
      <c:overlay val="0"/>
      <c:spPr>
        <a:solidFill>
          <a:schemeClr val="bg2">
            <a:lumMod val="9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703935521402111E-2"/>
          <c:y val="0.11663435687560332"/>
          <c:w val="0.69996518491227699"/>
          <c:h val="0.70108481120710975"/>
        </c:manualLayout>
      </c:layout>
      <c:bar3DChart>
        <c:barDir val="col"/>
        <c:grouping val="clustered"/>
        <c:varyColors val="0"/>
        <c:ser>
          <c:idx val="0"/>
          <c:order val="0"/>
          <c:tx>
            <c:strRef>
              <c:f>'Top 5_Product_Sale_Distribution'!$B$1:$B$2</c:f>
              <c:strCache>
                <c:ptCount val="1"/>
                <c:pt idx="0">
                  <c:v>Cardigan</c:v>
                </c:pt>
              </c:strCache>
            </c:strRef>
          </c:tx>
          <c:spPr>
            <a:solidFill>
              <a:schemeClr val="accent1"/>
            </a:solidFill>
            <a:ln>
              <a:noFill/>
            </a:ln>
            <a:effectLst/>
            <a:sp3d/>
          </c:spPr>
          <c:invertIfNegative val="0"/>
          <c:cat>
            <c:strRef>
              <c:f>'Top 5_Product_Sale_Distribution'!$A$3:$A$24</c:f>
              <c:strCache>
                <c:ptCount val="22"/>
                <c:pt idx="0">
                  <c:v>Donholm</c:v>
                </c:pt>
                <c:pt idx="1">
                  <c:v>Kahawa Sukari</c:v>
                </c:pt>
                <c:pt idx="2">
                  <c:v>Karen</c:v>
                </c:pt>
                <c:pt idx="3">
                  <c:v>Kenyatta Road</c:v>
                </c:pt>
                <c:pt idx="4">
                  <c:v>Kiambu</c:v>
                </c:pt>
                <c:pt idx="5">
                  <c:v>Kiambu Road</c:v>
                </c:pt>
                <c:pt idx="6">
                  <c:v>Kileleshwa</c:v>
                </c:pt>
                <c:pt idx="7">
                  <c:v>Kilimani</c:v>
                </c:pt>
                <c:pt idx="8">
                  <c:v>Kisumu</c:v>
                </c:pt>
                <c:pt idx="9">
                  <c:v>Lavington</c:v>
                </c:pt>
                <c:pt idx="10">
                  <c:v>Mombasa</c:v>
                </c:pt>
                <c:pt idx="11">
                  <c:v>Muthaiga</c:v>
                </c:pt>
                <c:pt idx="12">
                  <c:v>Nairobi CBD</c:v>
                </c:pt>
                <c:pt idx="13">
                  <c:v>Nakuru</c:v>
                </c:pt>
                <c:pt idx="14">
                  <c:v>Ngong</c:v>
                </c:pt>
                <c:pt idx="15">
                  <c:v>Ruaka</c:v>
                </c:pt>
                <c:pt idx="16">
                  <c:v>Sunrise Estate</c:v>
                </c:pt>
                <c:pt idx="17">
                  <c:v>Tatu City</c:v>
                </c:pt>
                <c:pt idx="18">
                  <c:v>Thika</c:v>
                </c:pt>
                <c:pt idx="19">
                  <c:v>Upperhill</c:v>
                </c:pt>
                <c:pt idx="20">
                  <c:v>Westlands</c:v>
                </c:pt>
                <c:pt idx="21">
                  <c:v>Garden Estate</c:v>
                </c:pt>
              </c:strCache>
            </c:strRef>
          </c:cat>
          <c:val>
            <c:numRef>
              <c:f>'Top 5_Product_Sale_Distribution'!$B$3:$B$24</c:f>
              <c:numCache>
                <c:formatCode>General</c:formatCode>
                <c:ptCount val="22"/>
                <c:pt idx="0">
                  <c:v>3</c:v>
                </c:pt>
                <c:pt idx="1">
                  <c:v>1</c:v>
                </c:pt>
                <c:pt idx="2">
                  <c:v>2</c:v>
                </c:pt>
                <c:pt idx="3">
                  <c:v>1</c:v>
                </c:pt>
                <c:pt idx="4">
                  <c:v>2</c:v>
                </c:pt>
                <c:pt idx="5">
                  <c:v>5</c:v>
                </c:pt>
                <c:pt idx="6">
                  <c:v>4</c:v>
                </c:pt>
                <c:pt idx="7">
                  <c:v>5</c:v>
                </c:pt>
                <c:pt idx="8">
                  <c:v>2</c:v>
                </c:pt>
                <c:pt idx="9">
                  <c:v>1</c:v>
                </c:pt>
                <c:pt idx="11">
                  <c:v>2</c:v>
                </c:pt>
                <c:pt idx="14">
                  <c:v>1</c:v>
                </c:pt>
                <c:pt idx="15">
                  <c:v>1</c:v>
                </c:pt>
                <c:pt idx="16">
                  <c:v>3</c:v>
                </c:pt>
                <c:pt idx="17">
                  <c:v>2</c:v>
                </c:pt>
                <c:pt idx="18">
                  <c:v>1</c:v>
                </c:pt>
                <c:pt idx="20">
                  <c:v>3</c:v>
                </c:pt>
                <c:pt idx="21">
                  <c:v>1</c:v>
                </c:pt>
              </c:numCache>
            </c:numRef>
          </c:val>
          <c:extLst>
            <c:ext xmlns:c16="http://schemas.microsoft.com/office/drawing/2014/chart" uri="{C3380CC4-5D6E-409C-BE32-E72D297353CC}">
              <c16:uniqueId val="{00000000-A05E-4E0E-98F2-D18D1DD6DCB4}"/>
            </c:ext>
          </c:extLst>
        </c:ser>
        <c:ser>
          <c:idx val="1"/>
          <c:order val="1"/>
          <c:tx>
            <c:strRef>
              <c:f>'Top 5_Product_Sale_Distribution'!$C$1:$C$2</c:f>
              <c:strCache>
                <c:ptCount val="1"/>
                <c:pt idx="0">
                  <c:v>Cotton Knee High Socks</c:v>
                </c:pt>
              </c:strCache>
            </c:strRef>
          </c:tx>
          <c:spPr>
            <a:solidFill>
              <a:schemeClr val="accent2"/>
            </a:solidFill>
            <a:ln>
              <a:noFill/>
            </a:ln>
            <a:effectLst/>
            <a:sp3d/>
          </c:spPr>
          <c:invertIfNegative val="0"/>
          <c:cat>
            <c:strRef>
              <c:f>'Top 5_Product_Sale_Distribution'!$A$3:$A$24</c:f>
              <c:strCache>
                <c:ptCount val="22"/>
                <c:pt idx="0">
                  <c:v>Donholm</c:v>
                </c:pt>
                <c:pt idx="1">
                  <c:v>Kahawa Sukari</c:v>
                </c:pt>
                <c:pt idx="2">
                  <c:v>Karen</c:v>
                </c:pt>
                <c:pt idx="3">
                  <c:v>Kenyatta Road</c:v>
                </c:pt>
                <c:pt idx="4">
                  <c:v>Kiambu</c:v>
                </c:pt>
                <c:pt idx="5">
                  <c:v>Kiambu Road</c:v>
                </c:pt>
                <c:pt idx="6">
                  <c:v>Kileleshwa</c:v>
                </c:pt>
                <c:pt idx="7">
                  <c:v>Kilimani</c:v>
                </c:pt>
                <c:pt idx="8">
                  <c:v>Kisumu</c:v>
                </c:pt>
                <c:pt idx="9">
                  <c:v>Lavington</c:v>
                </c:pt>
                <c:pt idx="10">
                  <c:v>Mombasa</c:v>
                </c:pt>
                <c:pt idx="11">
                  <c:v>Muthaiga</c:v>
                </c:pt>
                <c:pt idx="12">
                  <c:v>Nairobi CBD</c:v>
                </c:pt>
                <c:pt idx="13">
                  <c:v>Nakuru</c:v>
                </c:pt>
                <c:pt idx="14">
                  <c:v>Ngong</c:v>
                </c:pt>
                <c:pt idx="15">
                  <c:v>Ruaka</c:v>
                </c:pt>
                <c:pt idx="16">
                  <c:v>Sunrise Estate</c:v>
                </c:pt>
                <c:pt idx="17">
                  <c:v>Tatu City</c:v>
                </c:pt>
                <c:pt idx="18">
                  <c:v>Thika</c:v>
                </c:pt>
                <c:pt idx="19">
                  <c:v>Upperhill</c:v>
                </c:pt>
                <c:pt idx="20">
                  <c:v>Westlands</c:v>
                </c:pt>
                <c:pt idx="21">
                  <c:v>Garden Estate</c:v>
                </c:pt>
              </c:strCache>
            </c:strRef>
          </c:cat>
          <c:val>
            <c:numRef>
              <c:f>'Top 5_Product_Sale_Distribution'!$C$3:$C$24</c:f>
              <c:numCache>
                <c:formatCode>General</c:formatCode>
                <c:ptCount val="22"/>
                <c:pt idx="0">
                  <c:v>1</c:v>
                </c:pt>
                <c:pt idx="1">
                  <c:v>1</c:v>
                </c:pt>
                <c:pt idx="2">
                  <c:v>1</c:v>
                </c:pt>
                <c:pt idx="3">
                  <c:v>2</c:v>
                </c:pt>
                <c:pt idx="4">
                  <c:v>2</c:v>
                </c:pt>
                <c:pt idx="5">
                  <c:v>3</c:v>
                </c:pt>
                <c:pt idx="6">
                  <c:v>2</c:v>
                </c:pt>
                <c:pt idx="7">
                  <c:v>1</c:v>
                </c:pt>
                <c:pt idx="8">
                  <c:v>1</c:v>
                </c:pt>
                <c:pt idx="10">
                  <c:v>1</c:v>
                </c:pt>
                <c:pt idx="11">
                  <c:v>2</c:v>
                </c:pt>
                <c:pt idx="12">
                  <c:v>3</c:v>
                </c:pt>
                <c:pt idx="13">
                  <c:v>1</c:v>
                </c:pt>
                <c:pt idx="14">
                  <c:v>1</c:v>
                </c:pt>
                <c:pt idx="16">
                  <c:v>3</c:v>
                </c:pt>
                <c:pt idx="17">
                  <c:v>3</c:v>
                </c:pt>
                <c:pt idx="18">
                  <c:v>1</c:v>
                </c:pt>
                <c:pt idx="19">
                  <c:v>3</c:v>
                </c:pt>
                <c:pt idx="20">
                  <c:v>5</c:v>
                </c:pt>
                <c:pt idx="21">
                  <c:v>2</c:v>
                </c:pt>
              </c:numCache>
            </c:numRef>
          </c:val>
          <c:extLst>
            <c:ext xmlns:c16="http://schemas.microsoft.com/office/drawing/2014/chart" uri="{C3380CC4-5D6E-409C-BE32-E72D297353CC}">
              <c16:uniqueId val="{00000001-A05E-4E0E-98F2-D18D1DD6DCB4}"/>
            </c:ext>
          </c:extLst>
        </c:ser>
        <c:ser>
          <c:idx val="2"/>
          <c:order val="2"/>
          <c:tx>
            <c:strRef>
              <c:f>'Top 5_Product_Sale_Distribution'!$D$1:$D$2</c:f>
              <c:strCache>
                <c:ptCount val="1"/>
                <c:pt idx="0">
                  <c:v>Diffuser</c:v>
                </c:pt>
              </c:strCache>
            </c:strRef>
          </c:tx>
          <c:spPr>
            <a:solidFill>
              <a:schemeClr val="accent3"/>
            </a:solidFill>
            <a:ln>
              <a:noFill/>
            </a:ln>
            <a:effectLst/>
            <a:sp3d/>
          </c:spPr>
          <c:invertIfNegative val="0"/>
          <c:cat>
            <c:strRef>
              <c:f>'Top 5_Product_Sale_Distribution'!$A$3:$A$24</c:f>
              <c:strCache>
                <c:ptCount val="22"/>
                <c:pt idx="0">
                  <c:v>Donholm</c:v>
                </c:pt>
                <c:pt idx="1">
                  <c:v>Kahawa Sukari</c:v>
                </c:pt>
                <c:pt idx="2">
                  <c:v>Karen</c:v>
                </c:pt>
                <c:pt idx="3">
                  <c:v>Kenyatta Road</c:v>
                </c:pt>
                <c:pt idx="4">
                  <c:v>Kiambu</c:v>
                </c:pt>
                <c:pt idx="5">
                  <c:v>Kiambu Road</c:v>
                </c:pt>
                <c:pt idx="6">
                  <c:v>Kileleshwa</c:v>
                </c:pt>
                <c:pt idx="7">
                  <c:v>Kilimani</c:v>
                </c:pt>
                <c:pt idx="8">
                  <c:v>Kisumu</c:v>
                </c:pt>
                <c:pt idx="9">
                  <c:v>Lavington</c:v>
                </c:pt>
                <c:pt idx="10">
                  <c:v>Mombasa</c:v>
                </c:pt>
                <c:pt idx="11">
                  <c:v>Muthaiga</c:v>
                </c:pt>
                <c:pt idx="12">
                  <c:v>Nairobi CBD</c:v>
                </c:pt>
                <c:pt idx="13">
                  <c:v>Nakuru</c:v>
                </c:pt>
                <c:pt idx="14">
                  <c:v>Ngong</c:v>
                </c:pt>
                <c:pt idx="15">
                  <c:v>Ruaka</c:v>
                </c:pt>
                <c:pt idx="16">
                  <c:v>Sunrise Estate</c:v>
                </c:pt>
                <c:pt idx="17">
                  <c:v>Tatu City</c:v>
                </c:pt>
                <c:pt idx="18">
                  <c:v>Thika</c:v>
                </c:pt>
                <c:pt idx="19">
                  <c:v>Upperhill</c:v>
                </c:pt>
                <c:pt idx="20">
                  <c:v>Westlands</c:v>
                </c:pt>
                <c:pt idx="21">
                  <c:v>Garden Estate</c:v>
                </c:pt>
              </c:strCache>
            </c:strRef>
          </c:cat>
          <c:val>
            <c:numRef>
              <c:f>'Top 5_Product_Sale_Distribution'!$D$3:$D$24</c:f>
              <c:numCache>
                <c:formatCode>General</c:formatCode>
                <c:ptCount val="22"/>
                <c:pt idx="0">
                  <c:v>4</c:v>
                </c:pt>
                <c:pt idx="1">
                  <c:v>1</c:v>
                </c:pt>
                <c:pt idx="2">
                  <c:v>3</c:v>
                </c:pt>
                <c:pt idx="3">
                  <c:v>1</c:v>
                </c:pt>
                <c:pt idx="4">
                  <c:v>5</c:v>
                </c:pt>
                <c:pt idx="6">
                  <c:v>2</c:v>
                </c:pt>
                <c:pt idx="7">
                  <c:v>1</c:v>
                </c:pt>
                <c:pt idx="8">
                  <c:v>3</c:v>
                </c:pt>
                <c:pt idx="9">
                  <c:v>1</c:v>
                </c:pt>
                <c:pt idx="10">
                  <c:v>2</c:v>
                </c:pt>
                <c:pt idx="11">
                  <c:v>1</c:v>
                </c:pt>
                <c:pt idx="12">
                  <c:v>3</c:v>
                </c:pt>
                <c:pt idx="13">
                  <c:v>1</c:v>
                </c:pt>
                <c:pt idx="14">
                  <c:v>2</c:v>
                </c:pt>
                <c:pt idx="15">
                  <c:v>2</c:v>
                </c:pt>
                <c:pt idx="16">
                  <c:v>2</c:v>
                </c:pt>
                <c:pt idx="17">
                  <c:v>1</c:v>
                </c:pt>
                <c:pt idx="18">
                  <c:v>4</c:v>
                </c:pt>
                <c:pt idx="19">
                  <c:v>1</c:v>
                </c:pt>
                <c:pt idx="20">
                  <c:v>2</c:v>
                </c:pt>
                <c:pt idx="21">
                  <c:v>3</c:v>
                </c:pt>
              </c:numCache>
            </c:numRef>
          </c:val>
          <c:extLst>
            <c:ext xmlns:c16="http://schemas.microsoft.com/office/drawing/2014/chart" uri="{C3380CC4-5D6E-409C-BE32-E72D297353CC}">
              <c16:uniqueId val="{00000002-A05E-4E0E-98F2-D18D1DD6DCB4}"/>
            </c:ext>
          </c:extLst>
        </c:ser>
        <c:ser>
          <c:idx val="3"/>
          <c:order val="3"/>
          <c:tx>
            <c:strRef>
              <c:f>'Top 5_Product_Sale_Distribution'!$E$1:$E$2</c:f>
              <c:strCache>
                <c:ptCount val="1"/>
                <c:pt idx="0">
                  <c:v>Tin Candle </c:v>
                </c:pt>
              </c:strCache>
            </c:strRef>
          </c:tx>
          <c:spPr>
            <a:solidFill>
              <a:schemeClr val="accent4"/>
            </a:solidFill>
            <a:ln>
              <a:noFill/>
            </a:ln>
            <a:effectLst/>
            <a:sp3d/>
          </c:spPr>
          <c:invertIfNegative val="0"/>
          <c:cat>
            <c:strRef>
              <c:f>'Top 5_Product_Sale_Distribution'!$A$3:$A$24</c:f>
              <c:strCache>
                <c:ptCount val="22"/>
                <c:pt idx="0">
                  <c:v>Donholm</c:v>
                </c:pt>
                <c:pt idx="1">
                  <c:v>Kahawa Sukari</c:v>
                </c:pt>
                <c:pt idx="2">
                  <c:v>Karen</c:v>
                </c:pt>
                <c:pt idx="3">
                  <c:v>Kenyatta Road</c:v>
                </c:pt>
                <c:pt idx="4">
                  <c:v>Kiambu</c:v>
                </c:pt>
                <c:pt idx="5">
                  <c:v>Kiambu Road</c:v>
                </c:pt>
                <c:pt idx="6">
                  <c:v>Kileleshwa</c:v>
                </c:pt>
                <c:pt idx="7">
                  <c:v>Kilimani</c:v>
                </c:pt>
                <c:pt idx="8">
                  <c:v>Kisumu</c:v>
                </c:pt>
                <c:pt idx="9">
                  <c:v>Lavington</c:v>
                </c:pt>
                <c:pt idx="10">
                  <c:v>Mombasa</c:v>
                </c:pt>
                <c:pt idx="11">
                  <c:v>Muthaiga</c:v>
                </c:pt>
                <c:pt idx="12">
                  <c:v>Nairobi CBD</c:v>
                </c:pt>
                <c:pt idx="13">
                  <c:v>Nakuru</c:v>
                </c:pt>
                <c:pt idx="14">
                  <c:v>Ngong</c:v>
                </c:pt>
                <c:pt idx="15">
                  <c:v>Ruaka</c:v>
                </c:pt>
                <c:pt idx="16">
                  <c:v>Sunrise Estate</c:v>
                </c:pt>
                <c:pt idx="17">
                  <c:v>Tatu City</c:v>
                </c:pt>
                <c:pt idx="18">
                  <c:v>Thika</c:v>
                </c:pt>
                <c:pt idx="19">
                  <c:v>Upperhill</c:v>
                </c:pt>
                <c:pt idx="20">
                  <c:v>Westlands</c:v>
                </c:pt>
                <c:pt idx="21">
                  <c:v>Garden Estate</c:v>
                </c:pt>
              </c:strCache>
            </c:strRef>
          </c:cat>
          <c:val>
            <c:numRef>
              <c:f>'Top 5_Product_Sale_Distribution'!$E$3:$E$24</c:f>
              <c:numCache>
                <c:formatCode>General</c:formatCode>
                <c:ptCount val="22"/>
                <c:pt idx="0">
                  <c:v>2</c:v>
                </c:pt>
                <c:pt idx="2">
                  <c:v>4</c:v>
                </c:pt>
                <c:pt idx="3">
                  <c:v>2</c:v>
                </c:pt>
                <c:pt idx="4">
                  <c:v>3</c:v>
                </c:pt>
                <c:pt idx="6">
                  <c:v>2</c:v>
                </c:pt>
                <c:pt idx="7">
                  <c:v>2</c:v>
                </c:pt>
                <c:pt idx="8">
                  <c:v>2</c:v>
                </c:pt>
                <c:pt idx="9">
                  <c:v>2</c:v>
                </c:pt>
                <c:pt idx="10">
                  <c:v>1</c:v>
                </c:pt>
                <c:pt idx="11">
                  <c:v>1</c:v>
                </c:pt>
                <c:pt idx="12">
                  <c:v>5</c:v>
                </c:pt>
                <c:pt idx="13">
                  <c:v>1</c:v>
                </c:pt>
                <c:pt idx="14">
                  <c:v>3</c:v>
                </c:pt>
                <c:pt idx="16">
                  <c:v>3</c:v>
                </c:pt>
                <c:pt idx="17">
                  <c:v>3</c:v>
                </c:pt>
                <c:pt idx="18">
                  <c:v>4</c:v>
                </c:pt>
                <c:pt idx="19">
                  <c:v>2</c:v>
                </c:pt>
                <c:pt idx="20">
                  <c:v>1</c:v>
                </c:pt>
              </c:numCache>
            </c:numRef>
          </c:val>
          <c:extLst>
            <c:ext xmlns:c16="http://schemas.microsoft.com/office/drawing/2014/chart" uri="{C3380CC4-5D6E-409C-BE32-E72D297353CC}">
              <c16:uniqueId val="{00000003-A05E-4E0E-98F2-D18D1DD6DCB4}"/>
            </c:ext>
          </c:extLst>
        </c:ser>
        <c:ser>
          <c:idx val="4"/>
          <c:order val="4"/>
          <c:tx>
            <c:strRef>
              <c:f>'Top 5_Product_Sale_Distribution'!$F$1:$F$2</c:f>
              <c:strCache>
                <c:ptCount val="1"/>
                <c:pt idx="0">
                  <c:v>Turtleneck Sweater</c:v>
                </c:pt>
              </c:strCache>
            </c:strRef>
          </c:tx>
          <c:spPr>
            <a:solidFill>
              <a:schemeClr val="accent5"/>
            </a:solidFill>
            <a:ln>
              <a:noFill/>
            </a:ln>
            <a:effectLst/>
            <a:sp3d/>
          </c:spPr>
          <c:invertIfNegative val="0"/>
          <c:cat>
            <c:strRef>
              <c:f>'Top 5_Product_Sale_Distribution'!$A$3:$A$24</c:f>
              <c:strCache>
                <c:ptCount val="22"/>
                <c:pt idx="0">
                  <c:v>Donholm</c:v>
                </c:pt>
                <c:pt idx="1">
                  <c:v>Kahawa Sukari</c:v>
                </c:pt>
                <c:pt idx="2">
                  <c:v>Karen</c:v>
                </c:pt>
                <c:pt idx="3">
                  <c:v>Kenyatta Road</c:v>
                </c:pt>
                <c:pt idx="4">
                  <c:v>Kiambu</c:v>
                </c:pt>
                <c:pt idx="5">
                  <c:v>Kiambu Road</c:v>
                </c:pt>
                <c:pt idx="6">
                  <c:v>Kileleshwa</c:v>
                </c:pt>
                <c:pt idx="7">
                  <c:v>Kilimani</c:v>
                </c:pt>
                <c:pt idx="8">
                  <c:v>Kisumu</c:v>
                </c:pt>
                <c:pt idx="9">
                  <c:v>Lavington</c:v>
                </c:pt>
                <c:pt idx="10">
                  <c:v>Mombasa</c:v>
                </c:pt>
                <c:pt idx="11">
                  <c:v>Muthaiga</c:v>
                </c:pt>
                <c:pt idx="12">
                  <c:v>Nairobi CBD</c:v>
                </c:pt>
                <c:pt idx="13">
                  <c:v>Nakuru</c:v>
                </c:pt>
                <c:pt idx="14">
                  <c:v>Ngong</c:v>
                </c:pt>
                <c:pt idx="15">
                  <c:v>Ruaka</c:v>
                </c:pt>
                <c:pt idx="16">
                  <c:v>Sunrise Estate</c:v>
                </c:pt>
                <c:pt idx="17">
                  <c:v>Tatu City</c:v>
                </c:pt>
                <c:pt idx="18">
                  <c:v>Thika</c:v>
                </c:pt>
                <c:pt idx="19">
                  <c:v>Upperhill</c:v>
                </c:pt>
                <c:pt idx="20">
                  <c:v>Westlands</c:v>
                </c:pt>
                <c:pt idx="21">
                  <c:v>Garden Estate</c:v>
                </c:pt>
              </c:strCache>
            </c:strRef>
          </c:cat>
          <c:val>
            <c:numRef>
              <c:f>'Top 5_Product_Sale_Distribution'!$F$3:$F$24</c:f>
              <c:numCache>
                <c:formatCode>General</c:formatCode>
                <c:ptCount val="22"/>
                <c:pt idx="0">
                  <c:v>1</c:v>
                </c:pt>
                <c:pt idx="1">
                  <c:v>4</c:v>
                </c:pt>
                <c:pt idx="2">
                  <c:v>2</c:v>
                </c:pt>
                <c:pt idx="3">
                  <c:v>2</c:v>
                </c:pt>
                <c:pt idx="4">
                  <c:v>2</c:v>
                </c:pt>
                <c:pt idx="5">
                  <c:v>5</c:v>
                </c:pt>
                <c:pt idx="6">
                  <c:v>5</c:v>
                </c:pt>
                <c:pt idx="7">
                  <c:v>2</c:v>
                </c:pt>
                <c:pt idx="8">
                  <c:v>2</c:v>
                </c:pt>
                <c:pt idx="9">
                  <c:v>3</c:v>
                </c:pt>
                <c:pt idx="10">
                  <c:v>2</c:v>
                </c:pt>
                <c:pt idx="11">
                  <c:v>1</c:v>
                </c:pt>
                <c:pt idx="12">
                  <c:v>3</c:v>
                </c:pt>
                <c:pt idx="13">
                  <c:v>1</c:v>
                </c:pt>
                <c:pt idx="14">
                  <c:v>4</c:v>
                </c:pt>
                <c:pt idx="16">
                  <c:v>1</c:v>
                </c:pt>
                <c:pt idx="17">
                  <c:v>1</c:v>
                </c:pt>
                <c:pt idx="18">
                  <c:v>1</c:v>
                </c:pt>
                <c:pt idx="19">
                  <c:v>1</c:v>
                </c:pt>
                <c:pt idx="20">
                  <c:v>4</c:v>
                </c:pt>
              </c:numCache>
            </c:numRef>
          </c:val>
          <c:extLst>
            <c:ext xmlns:c16="http://schemas.microsoft.com/office/drawing/2014/chart" uri="{C3380CC4-5D6E-409C-BE32-E72D297353CC}">
              <c16:uniqueId val="{00000004-A05E-4E0E-98F2-D18D1DD6DCB4}"/>
            </c:ext>
          </c:extLst>
        </c:ser>
        <c:dLbls>
          <c:showLegendKey val="0"/>
          <c:showVal val="0"/>
          <c:showCatName val="0"/>
          <c:showSerName val="0"/>
          <c:showPercent val="0"/>
          <c:showBubbleSize val="0"/>
        </c:dLbls>
        <c:gapWidth val="150"/>
        <c:shape val="box"/>
        <c:axId val="655946624"/>
        <c:axId val="655954784"/>
        <c:axId val="0"/>
      </c:bar3DChart>
      <c:catAx>
        <c:axId val="655946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954784"/>
        <c:crosses val="autoZero"/>
        <c:auto val="1"/>
        <c:lblAlgn val="ctr"/>
        <c:lblOffset val="100"/>
        <c:noMultiLvlLbl val="0"/>
      </c:catAx>
      <c:valAx>
        <c:axId val="65595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94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592341</xdr:colOff>
      <xdr:row>37</xdr:row>
      <xdr:rowOff>0</xdr:rowOff>
    </xdr:from>
    <xdr:to>
      <xdr:col>18</xdr:col>
      <xdr:colOff>0</xdr:colOff>
      <xdr:row>53</xdr:row>
      <xdr:rowOff>12212</xdr:rowOff>
    </xdr:to>
    <xdr:graphicFrame macro="">
      <xdr:nvGraphicFramePr>
        <xdr:cNvPr id="2" name="Chart 1">
          <a:extLst>
            <a:ext uri="{FF2B5EF4-FFF2-40B4-BE49-F238E27FC236}">
              <a16:creationId xmlns:a16="http://schemas.microsoft.com/office/drawing/2014/main" id="{C09C1E6D-8AD6-41A1-BBD6-8E389B81F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239473</xdr:colOff>
      <xdr:row>21</xdr:row>
      <xdr:rowOff>136073</xdr:rowOff>
    </xdr:from>
    <xdr:to>
      <xdr:col>14</xdr:col>
      <xdr:colOff>544287</xdr:colOff>
      <xdr:row>35</xdr:row>
      <xdr:rowOff>160495</xdr:rowOff>
    </xdr:to>
    <xdr:graphicFrame macro="">
      <xdr:nvGraphicFramePr>
        <xdr:cNvPr id="3" name="Chart 2">
          <a:extLst>
            <a:ext uri="{FF2B5EF4-FFF2-40B4-BE49-F238E27FC236}">
              <a16:creationId xmlns:a16="http://schemas.microsoft.com/office/drawing/2014/main" id="{94246205-7724-40C6-ADA7-6540C3FB0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5550</xdr:colOff>
      <xdr:row>21</xdr:row>
      <xdr:rowOff>156849</xdr:rowOff>
    </xdr:from>
    <xdr:to>
      <xdr:col>7</xdr:col>
      <xdr:colOff>74220</xdr:colOff>
      <xdr:row>36</xdr:row>
      <xdr:rowOff>12211</xdr:rowOff>
    </xdr:to>
    <xdr:graphicFrame macro="">
      <xdr:nvGraphicFramePr>
        <xdr:cNvPr id="4" name="Chart 3">
          <a:extLst>
            <a:ext uri="{FF2B5EF4-FFF2-40B4-BE49-F238E27FC236}">
              <a16:creationId xmlns:a16="http://schemas.microsoft.com/office/drawing/2014/main" id="{9AF4C3AE-3DDA-4FB2-ADA2-CECC9304B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343</xdr:colOff>
      <xdr:row>37</xdr:row>
      <xdr:rowOff>14770</xdr:rowOff>
    </xdr:from>
    <xdr:to>
      <xdr:col>8</xdr:col>
      <xdr:colOff>476250</xdr:colOff>
      <xdr:row>53</xdr:row>
      <xdr:rowOff>12370</xdr:rowOff>
    </xdr:to>
    <xdr:graphicFrame macro="">
      <xdr:nvGraphicFramePr>
        <xdr:cNvPr id="5" name="Chart 4">
          <a:extLst>
            <a:ext uri="{FF2B5EF4-FFF2-40B4-BE49-F238E27FC236}">
              <a16:creationId xmlns:a16="http://schemas.microsoft.com/office/drawing/2014/main" id="{D2B68372-8717-4297-9D22-3896F20BD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xdr:row>
      <xdr:rowOff>20616</xdr:rowOff>
    </xdr:from>
    <xdr:to>
      <xdr:col>14</xdr:col>
      <xdr:colOff>534249</xdr:colOff>
      <xdr:row>21</xdr:row>
      <xdr:rowOff>49481</xdr:rowOff>
    </xdr:to>
    <xdr:graphicFrame macro="">
      <xdr:nvGraphicFramePr>
        <xdr:cNvPr id="9" name="Chart 8">
          <a:extLst>
            <a:ext uri="{FF2B5EF4-FFF2-40B4-BE49-F238E27FC236}">
              <a16:creationId xmlns:a16="http://schemas.microsoft.com/office/drawing/2014/main" id="{680E92A1-9F42-42A3-9E83-CA356FD1D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6606</xdr:colOff>
      <xdr:row>5</xdr:row>
      <xdr:rowOff>38332</xdr:rowOff>
    </xdr:from>
    <xdr:to>
      <xdr:col>17</xdr:col>
      <xdr:colOff>601782</xdr:colOff>
      <xdr:row>21</xdr:row>
      <xdr:rowOff>61852</xdr:rowOff>
    </xdr:to>
    <mc:AlternateContent xmlns:mc="http://schemas.openxmlformats.org/markup-compatibility/2006" xmlns:a14="http://schemas.microsoft.com/office/drawing/2010/main">
      <mc:Choice Requires="a14">
        <xdr:graphicFrame macro="">
          <xdr:nvGraphicFramePr>
            <xdr:cNvPr id="12" name="Product_name 3">
              <a:extLst>
                <a:ext uri="{FF2B5EF4-FFF2-40B4-BE49-F238E27FC236}">
                  <a16:creationId xmlns:a16="http://schemas.microsoft.com/office/drawing/2014/main" id="{EA577565-9F35-50F9-DA8C-48C702F92123}"/>
                </a:ext>
              </a:extLst>
            </xdr:cNvPr>
            <xdr:cNvGraphicFramePr/>
          </xdr:nvGraphicFramePr>
          <xdr:xfrm>
            <a:off x="0" y="0"/>
            <a:ext cx="0" cy="0"/>
          </xdr:xfrm>
          <a:graphic>
            <a:graphicData uri="http://schemas.microsoft.com/office/drawing/2010/slicer">
              <sle:slicer xmlns:sle="http://schemas.microsoft.com/office/drawing/2010/slicer" name="Product_name 3"/>
            </a:graphicData>
          </a:graphic>
        </xdr:graphicFrame>
      </mc:Choice>
      <mc:Fallback xmlns="">
        <xdr:sp macro="" textlink="">
          <xdr:nvSpPr>
            <xdr:cNvPr id="0" name=""/>
            <xdr:cNvSpPr>
              <a:spLocks noTextEdit="1"/>
            </xdr:cNvSpPr>
          </xdr:nvSpPr>
          <xdr:spPr>
            <a:xfrm>
              <a:off x="9203158" y="968935"/>
              <a:ext cx="1821383" cy="30452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12370</xdr:colOff>
      <xdr:row>53</xdr:row>
      <xdr:rowOff>148442</xdr:rowOff>
    </xdr:from>
    <xdr:to>
      <xdr:col>18</xdr:col>
      <xdr:colOff>12370</xdr:colOff>
      <xdr:row>76</xdr:row>
      <xdr:rowOff>136072</xdr:rowOff>
    </xdr:to>
    <xdr:graphicFrame macro="">
      <xdr:nvGraphicFramePr>
        <xdr:cNvPr id="13" name="Chart 12">
          <a:extLst>
            <a:ext uri="{FF2B5EF4-FFF2-40B4-BE49-F238E27FC236}">
              <a16:creationId xmlns:a16="http://schemas.microsoft.com/office/drawing/2014/main" id="{CF19F0C5-B292-4A95-9169-ED859FACE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6433</xdr:colOff>
      <xdr:row>22</xdr:row>
      <xdr:rowOff>12247</xdr:rowOff>
    </xdr:from>
    <xdr:to>
      <xdr:col>18</xdr:col>
      <xdr:colOff>16823</xdr:colOff>
      <xdr:row>35</xdr:row>
      <xdr:rowOff>124196</xdr:rowOff>
    </xdr:to>
    <mc:AlternateContent xmlns:mc="http://schemas.openxmlformats.org/markup-compatibility/2006" xmlns:a14="http://schemas.microsoft.com/office/drawing/2010/main">
      <mc:Choice Requires="a14">
        <xdr:graphicFrame macro="">
          <xdr:nvGraphicFramePr>
            <xdr:cNvPr id="6" name="Customer_Location">
              <a:extLst>
                <a:ext uri="{FF2B5EF4-FFF2-40B4-BE49-F238E27FC236}">
                  <a16:creationId xmlns:a16="http://schemas.microsoft.com/office/drawing/2014/main" id="{AA9D3104-7F43-3F53-3101-21B48C98DDC8}"/>
                </a:ext>
              </a:extLst>
            </xdr:cNvPr>
            <xdr:cNvGraphicFramePr/>
          </xdr:nvGraphicFramePr>
          <xdr:xfrm>
            <a:off x="0" y="0"/>
            <a:ext cx="0" cy="0"/>
          </xdr:xfrm>
          <a:graphic>
            <a:graphicData uri="http://schemas.microsoft.com/office/drawing/2010/slicer">
              <sle:slicer xmlns:sle="http://schemas.microsoft.com/office/drawing/2010/slicer" name="Customer_Location"/>
            </a:graphicData>
          </a:graphic>
        </xdr:graphicFrame>
      </mc:Choice>
      <mc:Fallback xmlns="">
        <xdr:sp macro="" textlink="">
          <xdr:nvSpPr>
            <xdr:cNvPr id="0" name=""/>
            <xdr:cNvSpPr>
              <a:spLocks noTextEdit="1"/>
            </xdr:cNvSpPr>
          </xdr:nvSpPr>
          <xdr:spPr>
            <a:xfrm>
              <a:off x="9098478" y="4131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13.815804976854" createdVersion="8" refreshedVersion="8" minRefreshableVersion="3" recordCount="413" xr:uid="{0CD64D4C-CA34-4611-B396-09663EDF43D8}">
  <cacheSource type="worksheet">
    <worksheetSource ref="B1:L414" sheet="Sales"/>
  </cacheSource>
  <cacheFields count="12">
    <cacheField name="Customer_ID" numFmtId="0">
      <sharedItems/>
    </cacheField>
    <cacheField name="Product_ID" numFmtId="0">
      <sharedItems/>
    </cacheField>
    <cacheField name="Product_name" numFmtId="0">
      <sharedItems count="11">
        <s v="Pajama Pant Set"/>
        <s v="Chenille Throw Pillow Cover"/>
        <s v="Chenille Throw Blanket"/>
        <s v="Tin Candle "/>
        <s v="Turtleneck Sweater"/>
        <s v="Indoor Sherpa Hoodie"/>
        <s v="Diffuser"/>
        <s v="Cotton Knee High Socks"/>
        <s v="Satin Robe"/>
        <s v="Pajama Short Set"/>
        <s v="Cardigan"/>
      </sharedItems>
    </cacheField>
    <cacheField name="Date_of_Purchase" numFmtId="164">
      <sharedItems containsSemiMixedTypes="0" containsNonDate="0" containsDate="1" containsString="0" minDate="2021-02-01T00:00:00" maxDate="2021-12-13T00:00:00" count="223">
        <d v="2021-02-01T00:00:00"/>
        <d v="2021-02-03T00:00:00"/>
        <d v="2021-02-04T00:00:00"/>
        <d v="2021-02-05T00:00:00"/>
        <d v="2021-02-06T00:00:00"/>
        <d v="2021-02-07T00:00:00"/>
        <d v="2021-02-08T00:00:00"/>
        <d v="2021-02-11T00:00:00"/>
        <d v="2021-02-12T00:00:00"/>
        <d v="2021-02-13T00:00:00"/>
        <d v="2021-02-16T00:00:00"/>
        <d v="2021-02-18T00:00:00"/>
        <d v="2021-02-23T00:00:00"/>
        <d v="2021-02-24T00:00:00"/>
        <d v="2021-02-25T00:00:00"/>
        <d v="2021-02-26T00:00:00"/>
        <d v="2021-02-27T00:00:00"/>
        <d v="2021-03-01T00:00:00"/>
        <d v="2021-03-02T00:00:00"/>
        <d v="2021-03-03T00:00:00"/>
        <d v="2021-03-05T00:00:00"/>
        <d v="2021-03-07T00:00:00"/>
        <d v="2021-03-08T00:00:00"/>
        <d v="2021-03-09T00:00:00"/>
        <d v="2021-03-10T00:00:00"/>
        <d v="2021-03-11T00:00:00"/>
        <d v="2021-03-12T00:00:00"/>
        <d v="2021-03-13T00:00:00"/>
        <d v="2021-03-14T00:00:00"/>
        <d v="2021-03-15T00:00:00"/>
        <d v="2021-03-19T00:00:00"/>
        <d v="2021-03-21T00:00:00"/>
        <d v="2021-03-22T00:00:00"/>
        <d v="2021-03-26T00:00:00"/>
        <d v="2021-03-27T00:00:00"/>
        <d v="2021-03-28T00:00:00"/>
        <d v="2021-03-29T00:00:00"/>
        <d v="2021-03-30T00:00:00"/>
        <d v="2021-03-31T00:00:00"/>
        <d v="2021-04-01T00:00:00"/>
        <d v="2021-04-02T00:00:00"/>
        <d v="2021-04-03T00:00:00"/>
        <d v="2021-04-05T00:00:00"/>
        <d v="2021-04-06T00:00:00"/>
        <d v="2021-04-08T00:00:00"/>
        <d v="2021-04-09T00:00:00"/>
        <d v="2021-04-10T00:00:00"/>
        <d v="2021-04-12T00:00:00"/>
        <d v="2021-04-14T00:00:00"/>
        <d v="2021-04-15T00:00:00"/>
        <d v="2021-04-16T00:00:00"/>
        <d v="2021-04-18T00:00:00"/>
        <d v="2021-04-20T00:00:00"/>
        <d v="2021-04-21T00:00:00"/>
        <d v="2021-04-22T00:00:00"/>
        <d v="2021-04-23T00:00:00"/>
        <d v="2021-04-25T00:00:00"/>
        <d v="2021-04-26T00:00:00"/>
        <d v="2021-04-28T00:00:00"/>
        <d v="2021-04-29T00:00:00"/>
        <d v="2021-04-30T00:00:00"/>
        <d v="2021-05-01T00:00:00"/>
        <d v="2021-05-03T00:00:00"/>
        <d v="2021-05-04T00:00:00"/>
        <d v="2021-05-06T00:00:00"/>
        <d v="2021-05-07T00:00:00"/>
        <d v="2021-05-08T00:00:00"/>
        <d v="2021-05-10T00:00:00"/>
        <d v="2021-05-11T00:00:00"/>
        <d v="2021-05-12T00:00:00"/>
        <d v="2021-05-15T00:00:00"/>
        <d v="2021-05-16T00:00:00"/>
        <d v="2021-05-19T00:00:00"/>
        <d v="2021-05-22T00:00:00"/>
        <d v="2021-05-24T00:00:00"/>
        <d v="2021-05-25T00:00:00"/>
        <d v="2021-05-26T00:00:00"/>
        <d v="2021-05-28T00:00:00"/>
        <d v="2021-05-29T00:00:00"/>
        <d v="2021-05-30T00:00:00"/>
        <d v="2021-06-01T00:00:00"/>
        <d v="2021-06-02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2T00:00:00"/>
        <d v="2021-06-23T00:00:00"/>
        <d v="2021-06-24T00:00:00"/>
        <d v="2021-06-25T00:00:00"/>
        <d v="2021-06-27T00:00:00"/>
        <d v="2021-06-28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6T00:00:00"/>
        <d v="2021-07-17T00:00:00"/>
        <d v="2021-07-18T00:00:00"/>
        <d v="2021-07-19T00:00:00"/>
        <d v="2021-07-22T00:00:00"/>
        <d v="2021-07-24T00:00:00"/>
        <d v="2021-07-25T00:00:00"/>
        <d v="2021-07-27T00:00:00"/>
        <d v="2021-07-28T00:00:00"/>
        <d v="2021-07-29T00:00:00"/>
        <d v="2021-07-31T00:00:00"/>
        <d v="2021-08-02T00:00:00"/>
        <d v="2021-08-04T00:00:00"/>
        <d v="2021-08-05T00:00:00"/>
        <d v="2021-08-06T00:00:00"/>
        <d v="2021-08-07T00:00:00"/>
        <d v="2021-08-09T00:00:00"/>
        <d v="2021-08-13T00:00:00"/>
        <d v="2021-08-14T00:00:00"/>
        <d v="2021-08-18T00:00:00"/>
        <d v="2021-08-21T00:00:00"/>
        <d v="2021-08-23T00:00:00"/>
        <d v="2021-08-24T00:00:00"/>
        <d v="2021-08-26T00:00:00"/>
        <d v="2021-08-28T00:00:00"/>
        <d v="2021-08-30T00:00:00"/>
        <d v="2021-08-31T00:00:00"/>
        <d v="2021-09-01T00:00:00"/>
        <d v="2021-09-02T00:00:00"/>
        <d v="2021-09-03T00:00:00"/>
        <d v="2021-09-06T00:00:00"/>
        <d v="2021-09-07T00:00:00"/>
        <d v="2021-09-08T00:00:00"/>
        <d v="2021-09-09T00:00:00"/>
        <d v="2021-09-10T00:00:00"/>
        <d v="2021-09-13T00:00:00"/>
        <d v="2021-09-14T00:00:00"/>
        <d v="2021-09-16T00:00:00"/>
        <d v="2021-09-18T00:00:00"/>
        <d v="2021-09-19T00:00:00"/>
        <d v="2021-09-20T00:00:00"/>
        <d v="2021-09-21T00:00:00"/>
        <d v="2021-09-22T00:00:00"/>
        <d v="2021-09-23T00:00:00"/>
        <d v="2021-09-24T00:00:00"/>
        <d v="2021-09-25T00:00:00"/>
        <d v="2021-09-26T00:00:00"/>
        <d v="2021-09-27T00:00:00"/>
        <d v="2021-09-28T00:00:00"/>
        <d v="2021-09-29T00:00:00"/>
        <d v="2021-10-01T00:00:00"/>
        <d v="2021-10-02T00:00:00"/>
        <d v="2021-10-04T00:00:00"/>
        <d v="2021-10-05T00:00:00"/>
        <d v="2021-10-06T00:00:00"/>
        <d v="2021-10-07T00:00:00"/>
        <d v="2021-10-08T00:00:00"/>
        <d v="2021-10-09T00:00:00"/>
        <d v="2021-10-10T00:00:00"/>
        <d v="2021-10-11T00:00:00"/>
        <d v="2021-10-12T00:00:00"/>
        <d v="2021-10-13T00:00:00"/>
        <d v="2021-10-14T00:00:00"/>
        <d v="2021-10-15T00:00:00"/>
        <d v="2021-10-18T00:00:00"/>
        <d v="2021-10-20T00:00:00"/>
        <d v="2021-10-21T00:00:00"/>
        <d v="2021-10-22T00:00:00"/>
        <d v="2021-10-23T00:00:00"/>
        <d v="2021-10-25T00:00:00"/>
        <d v="2021-10-26T00:00:00"/>
        <d v="2021-10-27T00:00:00"/>
        <d v="2021-10-28T00:00:00"/>
        <d v="2021-10-30T00:00:00"/>
        <d v="2021-10-31T00:00:00"/>
        <d v="2021-11-02T00:00:00"/>
        <d v="2021-11-03T00:00:00"/>
        <d v="2021-11-04T00:00:00"/>
        <d v="2021-11-05T00:00:00"/>
        <d v="2021-11-06T00:00:00"/>
        <d v="2021-11-07T00:00:00"/>
        <d v="2021-11-08T00:00:00"/>
        <d v="2021-11-11T00:00:00"/>
        <d v="2021-11-12T00:00:00"/>
        <d v="2021-11-13T00:00:00"/>
        <d v="2021-11-14T00:00:00"/>
        <d v="2021-11-15T00:00:00"/>
        <d v="2021-11-16T00:00:00"/>
        <d v="2021-11-17T00:00:00"/>
        <d v="2021-11-19T00:00:00"/>
        <d v="2021-11-20T00:00:00"/>
        <d v="2021-11-21T00:00:00"/>
        <d v="2021-11-23T00:00:00"/>
        <d v="2021-11-24T00:00:00"/>
        <d v="2021-11-28T00:00:00"/>
        <d v="2021-11-29T00:00:00"/>
        <d v="2021-11-30T00:00:00"/>
        <d v="2021-12-01T00:00:00"/>
        <d v="2021-12-02T00:00:00"/>
        <d v="2021-12-04T00:00:00"/>
        <d v="2021-12-06T00:00:00"/>
        <d v="2021-12-09T00:00:00"/>
        <d v="2021-12-10T00:00:00"/>
        <d v="2021-12-12T00:00:00"/>
      </sharedItems>
      <fieldGroup par="11"/>
    </cacheField>
    <cacheField name="Color/Flavour" numFmtId="0">
      <sharedItems/>
    </cacheField>
    <cacheField name="Unit Price" numFmtId="0">
      <sharedItems containsSemiMixedTypes="0" containsString="0" containsNumber="1" containsInteger="1" minValue="840" maxValue="3150"/>
    </cacheField>
    <cacheField name="Quantity" numFmtId="0">
      <sharedItems containsSemiMixedTypes="0" containsString="0" containsNumber="1" containsInteger="1" minValue="1" maxValue="2"/>
    </cacheField>
    <cacheField name="Total_Price" numFmtId="0">
      <sharedItems containsSemiMixedTypes="0" containsString="0" containsNumber="1" containsInteger="1" minValue="1200" maxValue="5000"/>
    </cacheField>
    <cacheField name="Profit" numFmtId="0">
      <sharedItems containsSemiMixedTypes="0" containsString="0" containsNumber="1" containsInteger="1" minValue="360" maxValue="3250"/>
    </cacheField>
    <cacheField name="Customer_Location" numFmtId="0">
      <sharedItems count="22">
        <s v="Kenyatta Road"/>
        <s v="Tatu City"/>
        <s v="Upperhill"/>
        <s v="Sunrise Estate"/>
        <s v="Kiambu Road"/>
        <s v="Kileleshwa"/>
        <s v="Kahawa Sukari"/>
        <s v="Muthaiga"/>
        <s v="Kiambu"/>
        <s v="Garden Estate"/>
        <s v="Nairobi CBD"/>
        <s v="Karen"/>
        <s v="Ngong"/>
        <s v="Nakuru"/>
        <s v="Kisumu"/>
        <s v="Lavington"/>
        <s v="Thika"/>
        <s v="Ruaka"/>
        <s v="Mombasa"/>
        <s v="Kilimani"/>
        <s v="Donholm"/>
        <s v="Westlands"/>
      </sharedItems>
    </cacheField>
    <cacheField name="product_type" numFmtId="0">
      <sharedItems/>
    </cacheField>
    <cacheField name="Months (Date_of_Purchase)" numFmtId="0" databaseField="0">
      <fieldGroup base="3">
        <rangePr groupBy="months" startDate="2021-02-01T00:00:00" endDate="2021-12-13T00:00:00"/>
        <groupItems count="14">
          <s v="&lt;2/1/2021"/>
          <s v="Jan"/>
          <s v="Feb"/>
          <s v="Mar"/>
          <s v="Apr"/>
          <s v="May"/>
          <s v="Jun"/>
          <s v="Jul"/>
          <s v="Aug"/>
          <s v="Sep"/>
          <s v="Oct"/>
          <s v="Nov"/>
          <s v="Dec"/>
          <s v="&gt;12/13/2021"/>
        </groupItems>
      </fieldGroup>
    </cacheField>
  </cacheFields>
  <extLst>
    <ext xmlns:x14="http://schemas.microsoft.com/office/spreadsheetml/2009/9/main" uri="{725AE2AE-9491-48be-B2B4-4EB974FC3084}">
      <x14:pivotCacheDefinition pivotCacheId="11028770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13.819376620369" createdVersion="8" refreshedVersion="8" minRefreshableVersion="3" recordCount="413" xr:uid="{99B3A94E-B4D1-4BF0-B2B7-15621E5623BE}">
  <cacheSource type="worksheet">
    <worksheetSource ref="A1:L414" sheet="Sales"/>
  </cacheSource>
  <cacheFields count="13">
    <cacheField name="Sale_ID" numFmtId="0">
      <sharedItems/>
    </cacheField>
    <cacheField name="Customer_ID" numFmtId="0">
      <sharedItems/>
    </cacheField>
    <cacheField name="Product_ID" numFmtId="0">
      <sharedItems/>
    </cacheField>
    <cacheField name="Product_name" numFmtId="0">
      <sharedItems count="11">
        <s v="Pajama Pant Set"/>
        <s v="Chenille Throw Pillow Cover"/>
        <s v="Chenille Throw Blanket"/>
        <s v="Tin Candle "/>
        <s v="Turtleneck Sweater"/>
        <s v="Indoor Sherpa Hoodie"/>
        <s v="Diffuser"/>
        <s v="Cotton Knee High Socks"/>
        <s v="Satin Robe"/>
        <s v="Pajama Short Set"/>
        <s v="Cardigan"/>
      </sharedItems>
    </cacheField>
    <cacheField name="Date_of_Purchase" numFmtId="164">
      <sharedItems containsSemiMixedTypes="0" containsNonDate="0" containsDate="1" containsString="0" minDate="2021-02-01T00:00:00" maxDate="2021-12-13T00:00:00" count="223">
        <d v="2021-02-01T00:00:00"/>
        <d v="2021-02-03T00:00:00"/>
        <d v="2021-02-04T00:00:00"/>
        <d v="2021-02-05T00:00:00"/>
        <d v="2021-02-06T00:00:00"/>
        <d v="2021-02-07T00:00:00"/>
        <d v="2021-02-08T00:00:00"/>
        <d v="2021-02-11T00:00:00"/>
        <d v="2021-02-12T00:00:00"/>
        <d v="2021-02-13T00:00:00"/>
        <d v="2021-02-16T00:00:00"/>
        <d v="2021-02-18T00:00:00"/>
        <d v="2021-02-23T00:00:00"/>
        <d v="2021-02-24T00:00:00"/>
        <d v="2021-02-25T00:00:00"/>
        <d v="2021-02-26T00:00:00"/>
        <d v="2021-02-27T00:00:00"/>
        <d v="2021-03-01T00:00:00"/>
        <d v="2021-03-02T00:00:00"/>
        <d v="2021-03-03T00:00:00"/>
        <d v="2021-03-05T00:00:00"/>
        <d v="2021-03-07T00:00:00"/>
        <d v="2021-03-08T00:00:00"/>
        <d v="2021-03-09T00:00:00"/>
        <d v="2021-03-10T00:00:00"/>
        <d v="2021-03-11T00:00:00"/>
        <d v="2021-03-12T00:00:00"/>
        <d v="2021-03-13T00:00:00"/>
        <d v="2021-03-14T00:00:00"/>
        <d v="2021-03-15T00:00:00"/>
        <d v="2021-03-19T00:00:00"/>
        <d v="2021-03-21T00:00:00"/>
        <d v="2021-03-22T00:00:00"/>
        <d v="2021-03-26T00:00:00"/>
        <d v="2021-03-27T00:00:00"/>
        <d v="2021-03-28T00:00:00"/>
        <d v="2021-03-29T00:00:00"/>
        <d v="2021-03-30T00:00:00"/>
        <d v="2021-03-31T00:00:00"/>
        <d v="2021-04-01T00:00:00"/>
        <d v="2021-04-02T00:00:00"/>
        <d v="2021-04-03T00:00:00"/>
        <d v="2021-04-05T00:00:00"/>
        <d v="2021-04-06T00:00:00"/>
        <d v="2021-04-08T00:00:00"/>
        <d v="2021-04-09T00:00:00"/>
        <d v="2021-04-10T00:00:00"/>
        <d v="2021-04-12T00:00:00"/>
        <d v="2021-04-14T00:00:00"/>
        <d v="2021-04-15T00:00:00"/>
        <d v="2021-04-16T00:00:00"/>
        <d v="2021-04-18T00:00:00"/>
        <d v="2021-04-20T00:00:00"/>
        <d v="2021-04-21T00:00:00"/>
        <d v="2021-04-22T00:00:00"/>
        <d v="2021-04-23T00:00:00"/>
        <d v="2021-04-25T00:00:00"/>
        <d v="2021-04-26T00:00:00"/>
        <d v="2021-04-28T00:00:00"/>
        <d v="2021-04-29T00:00:00"/>
        <d v="2021-04-30T00:00:00"/>
        <d v="2021-05-01T00:00:00"/>
        <d v="2021-05-03T00:00:00"/>
        <d v="2021-05-04T00:00:00"/>
        <d v="2021-05-06T00:00:00"/>
        <d v="2021-05-07T00:00:00"/>
        <d v="2021-05-08T00:00:00"/>
        <d v="2021-05-10T00:00:00"/>
        <d v="2021-05-11T00:00:00"/>
        <d v="2021-05-12T00:00:00"/>
        <d v="2021-05-15T00:00:00"/>
        <d v="2021-05-16T00:00:00"/>
        <d v="2021-05-19T00:00:00"/>
        <d v="2021-05-22T00:00:00"/>
        <d v="2021-05-24T00:00:00"/>
        <d v="2021-05-25T00:00:00"/>
        <d v="2021-05-26T00:00:00"/>
        <d v="2021-05-28T00:00:00"/>
        <d v="2021-05-29T00:00:00"/>
        <d v="2021-05-30T00:00:00"/>
        <d v="2021-06-01T00:00:00"/>
        <d v="2021-06-02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2T00:00:00"/>
        <d v="2021-06-23T00:00:00"/>
        <d v="2021-06-24T00:00:00"/>
        <d v="2021-06-25T00:00:00"/>
        <d v="2021-06-27T00:00:00"/>
        <d v="2021-06-28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6T00:00:00"/>
        <d v="2021-07-17T00:00:00"/>
        <d v="2021-07-18T00:00:00"/>
        <d v="2021-07-19T00:00:00"/>
        <d v="2021-07-22T00:00:00"/>
        <d v="2021-07-24T00:00:00"/>
        <d v="2021-07-25T00:00:00"/>
        <d v="2021-07-27T00:00:00"/>
        <d v="2021-07-28T00:00:00"/>
        <d v="2021-07-29T00:00:00"/>
        <d v="2021-07-31T00:00:00"/>
        <d v="2021-08-02T00:00:00"/>
        <d v="2021-08-04T00:00:00"/>
        <d v="2021-08-05T00:00:00"/>
        <d v="2021-08-06T00:00:00"/>
        <d v="2021-08-07T00:00:00"/>
        <d v="2021-08-09T00:00:00"/>
        <d v="2021-08-13T00:00:00"/>
        <d v="2021-08-14T00:00:00"/>
        <d v="2021-08-18T00:00:00"/>
        <d v="2021-08-21T00:00:00"/>
        <d v="2021-08-23T00:00:00"/>
        <d v="2021-08-24T00:00:00"/>
        <d v="2021-08-26T00:00:00"/>
        <d v="2021-08-28T00:00:00"/>
        <d v="2021-08-30T00:00:00"/>
        <d v="2021-08-31T00:00:00"/>
        <d v="2021-09-01T00:00:00"/>
        <d v="2021-09-02T00:00:00"/>
        <d v="2021-09-03T00:00:00"/>
        <d v="2021-09-06T00:00:00"/>
        <d v="2021-09-07T00:00:00"/>
        <d v="2021-09-08T00:00:00"/>
        <d v="2021-09-09T00:00:00"/>
        <d v="2021-09-10T00:00:00"/>
        <d v="2021-09-13T00:00:00"/>
        <d v="2021-09-14T00:00:00"/>
        <d v="2021-09-16T00:00:00"/>
        <d v="2021-09-18T00:00:00"/>
        <d v="2021-09-19T00:00:00"/>
        <d v="2021-09-20T00:00:00"/>
        <d v="2021-09-21T00:00:00"/>
        <d v="2021-09-22T00:00:00"/>
        <d v="2021-09-23T00:00:00"/>
        <d v="2021-09-24T00:00:00"/>
        <d v="2021-09-25T00:00:00"/>
        <d v="2021-09-26T00:00:00"/>
        <d v="2021-09-27T00:00:00"/>
        <d v="2021-09-28T00:00:00"/>
        <d v="2021-09-29T00:00:00"/>
        <d v="2021-10-01T00:00:00"/>
        <d v="2021-10-02T00:00:00"/>
        <d v="2021-10-04T00:00:00"/>
        <d v="2021-10-05T00:00:00"/>
        <d v="2021-10-06T00:00:00"/>
        <d v="2021-10-07T00:00:00"/>
        <d v="2021-10-08T00:00:00"/>
        <d v="2021-10-09T00:00:00"/>
        <d v="2021-10-10T00:00:00"/>
        <d v="2021-10-11T00:00:00"/>
        <d v="2021-10-12T00:00:00"/>
        <d v="2021-10-13T00:00:00"/>
        <d v="2021-10-14T00:00:00"/>
        <d v="2021-10-15T00:00:00"/>
        <d v="2021-10-18T00:00:00"/>
        <d v="2021-10-20T00:00:00"/>
        <d v="2021-10-21T00:00:00"/>
        <d v="2021-10-22T00:00:00"/>
        <d v="2021-10-23T00:00:00"/>
        <d v="2021-10-25T00:00:00"/>
        <d v="2021-10-26T00:00:00"/>
        <d v="2021-10-27T00:00:00"/>
        <d v="2021-10-28T00:00:00"/>
        <d v="2021-10-30T00:00:00"/>
        <d v="2021-10-31T00:00:00"/>
        <d v="2021-11-02T00:00:00"/>
        <d v="2021-11-03T00:00:00"/>
        <d v="2021-11-04T00:00:00"/>
        <d v="2021-11-05T00:00:00"/>
        <d v="2021-11-06T00:00:00"/>
        <d v="2021-11-07T00:00:00"/>
        <d v="2021-11-08T00:00:00"/>
        <d v="2021-11-11T00:00:00"/>
        <d v="2021-11-12T00:00:00"/>
        <d v="2021-11-13T00:00:00"/>
        <d v="2021-11-14T00:00:00"/>
        <d v="2021-11-15T00:00:00"/>
        <d v="2021-11-16T00:00:00"/>
        <d v="2021-11-17T00:00:00"/>
        <d v="2021-11-19T00:00:00"/>
        <d v="2021-11-20T00:00:00"/>
        <d v="2021-11-21T00:00:00"/>
        <d v="2021-11-23T00:00:00"/>
        <d v="2021-11-24T00:00:00"/>
        <d v="2021-11-28T00:00:00"/>
        <d v="2021-11-29T00:00:00"/>
        <d v="2021-11-30T00:00:00"/>
        <d v="2021-12-01T00:00:00"/>
        <d v="2021-12-02T00:00:00"/>
        <d v="2021-12-04T00:00:00"/>
        <d v="2021-12-06T00:00:00"/>
        <d v="2021-12-09T00:00:00"/>
        <d v="2021-12-10T00:00:00"/>
        <d v="2021-12-12T00:00:00"/>
      </sharedItems>
      <fieldGroup par="12"/>
    </cacheField>
    <cacheField name="Color/Flavour" numFmtId="0">
      <sharedItems/>
    </cacheField>
    <cacheField name="Unit Price" numFmtId="0">
      <sharedItems containsSemiMixedTypes="0" containsString="0" containsNumber="1" containsInteger="1" minValue="840" maxValue="3150"/>
    </cacheField>
    <cacheField name="Quantity" numFmtId="0">
      <sharedItems containsSemiMixedTypes="0" containsString="0" containsNumber="1" containsInteger="1" minValue="1" maxValue="2"/>
    </cacheField>
    <cacheField name="Total_Price" numFmtId="0">
      <sharedItems containsSemiMixedTypes="0" containsString="0" containsNumber="1" containsInteger="1" minValue="1200" maxValue="5000"/>
    </cacheField>
    <cacheField name="Profit" numFmtId="0">
      <sharedItems containsSemiMixedTypes="0" containsString="0" containsNumber="1" containsInteger="1" minValue="360" maxValue="3250"/>
    </cacheField>
    <cacheField name="Customer_Location" numFmtId="0">
      <sharedItems count="22">
        <s v="Kenyatta Road"/>
        <s v="Tatu City"/>
        <s v="Upperhill"/>
        <s v="Sunrise Estate"/>
        <s v="Kiambu Road"/>
        <s v="Kileleshwa"/>
        <s v="Kahawa Sukari"/>
        <s v="Muthaiga"/>
        <s v="Kiambu"/>
        <s v="Garden Estate"/>
        <s v="Nairobi CBD"/>
        <s v="Karen"/>
        <s v="Ngong"/>
        <s v="Nakuru"/>
        <s v="Kisumu"/>
        <s v="Lavington"/>
        <s v="Thika"/>
        <s v="Ruaka"/>
        <s v="Mombasa"/>
        <s v="Kilimani"/>
        <s v="Donholm"/>
        <s v="Westlands"/>
      </sharedItems>
    </cacheField>
    <cacheField name="product_type" numFmtId="0">
      <sharedItems count="4">
        <s v="Clothing"/>
        <s v="Decor"/>
        <s v="Candle"/>
        <s v="Home Fragrance"/>
      </sharedItems>
    </cacheField>
    <cacheField name="Months (Date_of_Purchase)" numFmtId="0" databaseField="0">
      <fieldGroup base="4">
        <rangePr groupBy="months" startDate="2021-02-01T00:00:00" endDate="2021-12-13T00:00:00"/>
        <groupItems count="14">
          <s v="&lt;2/1/2021"/>
          <s v="Jan"/>
          <s v="Feb"/>
          <s v="Mar"/>
          <s v="Apr"/>
          <s v="May"/>
          <s v="Jun"/>
          <s v="Jul"/>
          <s v="Aug"/>
          <s v="Sep"/>
          <s v="Oct"/>
          <s v="Nov"/>
          <s v="Dec"/>
          <s v="&gt;12/13/2021"/>
        </groupItems>
      </fieldGroup>
    </cacheField>
  </cacheFields>
  <extLst>
    <ext xmlns:x14="http://schemas.microsoft.com/office/spreadsheetml/2009/9/main" uri="{725AE2AE-9491-48be-B2B4-4EB974FC3084}">
      <x14:pivotCacheDefinition pivotCacheId="8591971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3">
  <r>
    <s v="C001"/>
    <s v="P002"/>
    <x v="0"/>
    <x v="0"/>
    <s v="Lavender"/>
    <n v="2660"/>
    <n v="1"/>
    <n v="3800"/>
    <n v="1140"/>
    <x v="0"/>
    <s v="Clothing"/>
  </r>
  <r>
    <s v="C002"/>
    <s v="P010"/>
    <x v="1"/>
    <x v="0"/>
    <s v="Green"/>
    <n v="1050"/>
    <n v="1"/>
    <n v="1500"/>
    <n v="450"/>
    <x v="1"/>
    <s v="Decor"/>
  </r>
  <r>
    <s v="C003"/>
    <s v="P007"/>
    <x v="2"/>
    <x v="0"/>
    <s v="Fairy Green"/>
    <n v="3150"/>
    <n v="1"/>
    <n v="4500"/>
    <n v="1350"/>
    <x v="2"/>
    <s v="Decor"/>
  </r>
  <r>
    <s v="C004"/>
    <s v="P004"/>
    <x v="3"/>
    <x v="0"/>
    <s v="Chamomile"/>
    <n v="840"/>
    <n v="2"/>
    <n v="2400"/>
    <n v="1560"/>
    <x v="3"/>
    <s v="Candle"/>
  </r>
  <r>
    <s v="C005"/>
    <s v="P002"/>
    <x v="0"/>
    <x v="1"/>
    <s v="Lavender"/>
    <n v="2660"/>
    <n v="1"/>
    <n v="3800"/>
    <n v="1140"/>
    <x v="4"/>
    <s v="Clothing"/>
  </r>
  <r>
    <s v="C006"/>
    <s v="P008"/>
    <x v="4"/>
    <x v="1"/>
    <s v="White"/>
    <n v="1750"/>
    <n v="2"/>
    <n v="5000"/>
    <n v="3250"/>
    <x v="5"/>
    <s v="Clothing"/>
  </r>
  <r>
    <s v="C007"/>
    <s v="P003"/>
    <x v="5"/>
    <x v="1"/>
    <s v="Grey"/>
    <n v="3150"/>
    <n v="1"/>
    <n v="4500"/>
    <n v="1350"/>
    <x v="6"/>
    <s v="Clothing"/>
  </r>
  <r>
    <s v="C008"/>
    <s v="P010"/>
    <x v="1"/>
    <x v="2"/>
    <s v="Green"/>
    <n v="1050"/>
    <n v="2"/>
    <n v="3000"/>
    <n v="1950"/>
    <x v="7"/>
    <s v="Decor"/>
  </r>
  <r>
    <s v="C009"/>
    <s v="P007"/>
    <x v="2"/>
    <x v="2"/>
    <s v="Fairy Green"/>
    <n v="3150"/>
    <n v="1"/>
    <n v="4500"/>
    <n v="1350"/>
    <x v="8"/>
    <s v="Decor"/>
  </r>
  <r>
    <s v="C010"/>
    <s v="P008"/>
    <x v="4"/>
    <x v="2"/>
    <s v="White"/>
    <n v="1750"/>
    <n v="1"/>
    <n v="2500"/>
    <n v="750"/>
    <x v="5"/>
    <s v="Clothing"/>
  </r>
  <r>
    <s v="C011"/>
    <s v="P002"/>
    <x v="0"/>
    <x v="3"/>
    <s v="Lavender"/>
    <n v="2660"/>
    <n v="1"/>
    <n v="3800"/>
    <n v="1140"/>
    <x v="9"/>
    <s v="Clothing"/>
  </r>
  <r>
    <s v="C012"/>
    <s v="P002"/>
    <x v="0"/>
    <x v="4"/>
    <s v="Lavender"/>
    <n v="2660"/>
    <n v="1"/>
    <n v="3800"/>
    <n v="1140"/>
    <x v="7"/>
    <s v="Clothing"/>
  </r>
  <r>
    <s v="C013"/>
    <s v="P003"/>
    <x v="5"/>
    <x v="4"/>
    <s v="Grey"/>
    <n v="3150"/>
    <n v="1"/>
    <n v="4500"/>
    <n v="1350"/>
    <x v="10"/>
    <s v="Clothing"/>
  </r>
  <r>
    <s v="C014"/>
    <s v="P010"/>
    <x v="1"/>
    <x v="4"/>
    <s v="Green"/>
    <n v="1050"/>
    <n v="1"/>
    <n v="1500"/>
    <n v="450"/>
    <x v="11"/>
    <s v="Decor"/>
  </r>
  <r>
    <s v="C015"/>
    <s v="P010"/>
    <x v="1"/>
    <x v="4"/>
    <s v="Green"/>
    <n v="1050"/>
    <n v="1"/>
    <n v="1500"/>
    <n v="450"/>
    <x v="9"/>
    <s v="Decor"/>
  </r>
  <r>
    <s v="C016"/>
    <s v="P011"/>
    <x v="6"/>
    <x v="4"/>
    <s v="White"/>
    <n v="1750"/>
    <n v="1"/>
    <n v="2500"/>
    <n v="750"/>
    <x v="12"/>
    <s v="Home Fragrance"/>
  </r>
  <r>
    <s v="C017"/>
    <s v="P003"/>
    <x v="5"/>
    <x v="5"/>
    <s v="Grey"/>
    <n v="3150"/>
    <n v="1"/>
    <n v="4500"/>
    <n v="1350"/>
    <x v="13"/>
    <s v="Clothing"/>
  </r>
  <r>
    <s v="C018"/>
    <s v="P002"/>
    <x v="0"/>
    <x v="5"/>
    <s v="Lavender"/>
    <n v="2660"/>
    <n v="1"/>
    <n v="3800"/>
    <n v="1140"/>
    <x v="14"/>
    <s v="Clothing"/>
  </r>
  <r>
    <s v="C019"/>
    <s v="P007"/>
    <x v="2"/>
    <x v="6"/>
    <s v="Fairy Green"/>
    <n v="3150"/>
    <n v="1"/>
    <n v="4500"/>
    <n v="1350"/>
    <x v="11"/>
    <s v="Decor"/>
  </r>
  <r>
    <s v="C020"/>
    <s v="P007"/>
    <x v="2"/>
    <x v="7"/>
    <s v="Fairy Green"/>
    <n v="3150"/>
    <n v="1"/>
    <n v="4500"/>
    <n v="1350"/>
    <x v="15"/>
    <s v="Decor"/>
  </r>
  <r>
    <s v="C021"/>
    <s v="P004"/>
    <x v="3"/>
    <x v="8"/>
    <s v="Lavender"/>
    <n v="840"/>
    <n v="2"/>
    <n v="2400"/>
    <n v="1560"/>
    <x v="16"/>
    <s v="Candle"/>
  </r>
  <r>
    <s v="C022"/>
    <s v="P007"/>
    <x v="2"/>
    <x v="8"/>
    <s v="Fairy Green"/>
    <n v="3150"/>
    <n v="1"/>
    <n v="4500"/>
    <n v="1350"/>
    <x v="2"/>
    <s v="Decor"/>
  </r>
  <r>
    <s v="C023"/>
    <s v="P005"/>
    <x v="7"/>
    <x v="8"/>
    <s v="Black"/>
    <n v="909"/>
    <n v="2"/>
    <n v="2600"/>
    <n v="1691"/>
    <x v="1"/>
    <s v="Clothing"/>
  </r>
  <r>
    <s v="C024"/>
    <s v="P006"/>
    <x v="8"/>
    <x v="8"/>
    <s v="Navy"/>
    <n v="1050"/>
    <n v="1"/>
    <n v="1500"/>
    <n v="450"/>
    <x v="14"/>
    <s v="Clothing"/>
  </r>
  <r>
    <s v="C025"/>
    <s v="P007"/>
    <x v="2"/>
    <x v="9"/>
    <s v="Fairy Green"/>
    <n v="3150"/>
    <n v="1"/>
    <n v="4500"/>
    <n v="1350"/>
    <x v="11"/>
    <s v="Decor"/>
  </r>
  <r>
    <s v="C026"/>
    <s v="P002"/>
    <x v="0"/>
    <x v="10"/>
    <s v="Lavender"/>
    <n v="2660"/>
    <n v="1"/>
    <n v="3800"/>
    <n v="1140"/>
    <x v="13"/>
    <s v="Clothing"/>
  </r>
  <r>
    <s v="C027"/>
    <s v="P007"/>
    <x v="2"/>
    <x v="11"/>
    <s v="Fairy Green"/>
    <n v="3150"/>
    <n v="1"/>
    <n v="4500"/>
    <n v="1350"/>
    <x v="17"/>
    <s v="Decor"/>
  </r>
  <r>
    <s v="C028"/>
    <s v="P005"/>
    <x v="7"/>
    <x v="12"/>
    <s v="Black"/>
    <n v="909"/>
    <n v="2"/>
    <n v="2600"/>
    <n v="1691"/>
    <x v="0"/>
    <s v="Clothing"/>
  </r>
  <r>
    <s v="C029"/>
    <s v="P002"/>
    <x v="0"/>
    <x v="12"/>
    <s v="Lavender"/>
    <n v="2660"/>
    <n v="1"/>
    <n v="3800"/>
    <n v="1140"/>
    <x v="6"/>
    <s v="Clothing"/>
  </r>
  <r>
    <s v="C030"/>
    <s v="P001"/>
    <x v="9"/>
    <x v="12"/>
    <s v="Black"/>
    <n v="2240"/>
    <n v="1"/>
    <n v="3200"/>
    <n v="960"/>
    <x v="18"/>
    <s v="Clothing"/>
  </r>
  <r>
    <s v="C031"/>
    <s v="P006"/>
    <x v="8"/>
    <x v="13"/>
    <s v="Navy"/>
    <n v="1050"/>
    <n v="1"/>
    <n v="1500"/>
    <n v="450"/>
    <x v="9"/>
    <s v="Clothing"/>
  </r>
  <r>
    <s v="C032"/>
    <s v="P006"/>
    <x v="8"/>
    <x v="13"/>
    <s v="Navy"/>
    <n v="1050"/>
    <n v="2"/>
    <n v="3000"/>
    <n v="1950"/>
    <x v="7"/>
    <s v="Clothing"/>
  </r>
  <r>
    <s v="C033"/>
    <s v="P006"/>
    <x v="8"/>
    <x v="14"/>
    <s v="Navy"/>
    <n v="1050"/>
    <n v="2"/>
    <n v="3000"/>
    <n v="1950"/>
    <x v="4"/>
    <s v="Clothing"/>
  </r>
  <r>
    <s v="C034"/>
    <s v="P011"/>
    <x v="6"/>
    <x v="15"/>
    <s v="White"/>
    <n v="1750"/>
    <n v="2"/>
    <n v="5000"/>
    <n v="3250"/>
    <x v="6"/>
    <s v="Home Fragrance"/>
  </r>
  <r>
    <s v="C035"/>
    <s v="P007"/>
    <x v="2"/>
    <x v="16"/>
    <s v="Fairy Green"/>
    <n v="3150"/>
    <n v="1"/>
    <n v="4500"/>
    <n v="1350"/>
    <x v="18"/>
    <s v="Decor"/>
  </r>
  <r>
    <s v="C036"/>
    <s v="P008"/>
    <x v="4"/>
    <x v="17"/>
    <s v="White"/>
    <n v="1750"/>
    <n v="1"/>
    <n v="2500"/>
    <n v="750"/>
    <x v="4"/>
    <s v="Clothing"/>
  </r>
  <r>
    <s v="C037"/>
    <s v="P008"/>
    <x v="4"/>
    <x v="17"/>
    <s v="White"/>
    <n v="1750"/>
    <n v="2"/>
    <n v="5000"/>
    <n v="3250"/>
    <x v="6"/>
    <s v="Clothing"/>
  </r>
  <r>
    <s v="C038"/>
    <s v="P003"/>
    <x v="5"/>
    <x v="17"/>
    <s v="Grey"/>
    <n v="3150"/>
    <n v="1"/>
    <n v="4500"/>
    <n v="1350"/>
    <x v="14"/>
    <s v="Clothing"/>
  </r>
  <r>
    <s v="C039"/>
    <s v="P004"/>
    <x v="3"/>
    <x v="17"/>
    <s v="Rose"/>
    <n v="840"/>
    <n v="2"/>
    <n v="2400"/>
    <n v="1560"/>
    <x v="19"/>
    <s v="Candle"/>
  </r>
  <r>
    <s v="C040"/>
    <s v="P004"/>
    <x v="3"/>
    <x v="17"/>
    <s v="Lavender"/>
    <n v="840"/>
    <n v="2"/>
    <n v="2400"/>
    <n v="1560"/>
    <x v="20"/>
    <s v="Candle"/>
  </r>
  <r>
    <s v="C041"/>
    <s v="P011"/>
    <x v="6"/>
    <x v="18"/>
    <s v="White"/>
    <n v="1750"/>
    <n v="1"/>
    <n v="2500"/>
    <n v="750"/>
    <x v="20"/>
    <s v="Home Fragrance"/>
  </r>
  <r>
    <s v="C042"/>
    <s v="P002"/>
    <x v="0"/>
    <x v="18"/>
    <s v="Lavender"/>
    <n v="2660"/>
    <n v="1"/>
    <n v="3800"/>
    <n v="1140"/>
    <x v="5"/>
    <s v="Clothing"/>
  </r>
  <r>
    <s v="C043"/>
    <s v="P001"/>
    <x v="9"/>
    <x v="19"/>
    <s v="Black"/>
    <n v="2240"/>
    <n v="1"/>
    <n v="3200"/>
    <n v="960"/>
    <x v="10"/>
    <s v="Clothing"/>
  </r>
  <r>
    <s v="C044"/>
    <s v="P007"/>
    <x v="2"/>
    <x v="19"/>
    <s v="Fairy Green"/>
    <n v="3150"/>
    <n v="1"/>
    <n v="4500"/>
    <n v="1350"/>
    <x v="14"/>
    <s v="Decor"/>
  </r>
  <r>
    <s v="C045"/>
    <s v="P002"/>
    <x v="0"/>
    <x v="19"/>
    <s v="Lavender"/>
    <n v="2660"/>
    <n v="1"/>
    <n v="3800"/>
    <n v="1140"/>
    <x v="14"/>
    <s v="Clothing"/>
  </r>
  <r>
    <s v="C046"/>
    <s v="P009"/>
    <x v="10"/>
    <x v="19"/>
    <s v="Beige"/>
    <n v="2450"/>
    <n v="1"/>
    <n v="3500"/>
    <n v="1050"/>
    <x v="17"/>
    <s v="Clothing"/>
  </r>
  <r>
    <s v="C047"/>
    <s v="P011"/>
    <x v="6"/>
    <x v="20"/>
    <s v="White"/>
    <n v="1750"/>
    <n v="1"/>
    <n v="2500"/>
    <n v="750"/>
    <x v="14"/>
    <s v="Home Fragrance"/>
  </r>
  <r>
    <s v="C048"/>
    <s v="P003"/>
    <x v="5"/>
    <x v="21"/>
    <s v="Grey"/>
    <n v="3150"/>
    <n v="1"/>
    <n v="4500"/>
    <n v="1350"/>
    <x v="0"/>
    <s v="Clothing"/>
  </r>
  <r>
    <s v="C049"/>
    <s v="P009"/>
    <x v="10"/>
    <x v="21"/>
    <s v="Beige"/>
    <n v="2450"/>
    <n v="1"/>
    <n v="3500"/>
    <n v="1050"/>
    <x v="16"/>
    <s v="Clothing"/>
  </r>
  <r>
    <s v="C050"/>
    <s v="P003"/>
    <x v="5"/>
    <x v="22"/>
    <s v="Grey"/>
    <n v="3150"/>
    <n v="1"/>
    <n v="4500"/>
    <n v="1350"/>
    <x v="14"/>
    <s v="Clothing"/>
  </r>
  <r>
    <s v="C051"/>
    <s v="P011"/>
    <x v="6"/>
    <x v="22"/>
    <s v="White"/>
    <n v="1750"/>
    <n v="2"/>
    <n v="5000"/>
    <n v="3250"/>
    <x v="21"/>
    <s v="Home Fragrance"/>
  </r>
  <r>
    <s v="C052"/>
    <s v="P007"/>
    <x v="2"/>
    <x v="22"/>
    <s v="Fairy Green"/>
    <n v="3150"/>
    <n v="1"/>
    <n v="4500"/>
    <n v="1350"/>
    <x v="21"/>
    <s v="Decor"/>
  </r>
  <r>
    <s v="C053"/>
    <s v="P006"/>
    <x v="8"/>
    <x v="23"/>
    <s v="Navy"/>
    <n v="1050"/>
    <n v="1"/>
    <n v="1500"/>
    <n v="450"/>
    <x v="11"/>
    <s v="Clothing"/>
  </r>
  <r>
    <s v="C054"/>
    <s v="P004"/>
    <x v="3"/>
    <x v="24"/>
    <s v="Lavender"/>
    <n v="840"/>
    <n v="1"/>
    <n v="1200"/>
    <n v="360"/>
    <x v="5"/>
    <s v="Candle"/>
  </r>
  <r>
    <s v="C055"/>
    <s v="P004"/>
    <x v="3"/>
    <x v="24"/>
    <s v="Rose"/>
    <n v="840"/>
    <n v="2"/>
    <n v="2400"/>
    <n v="1560"/>
    <x v="3"/>
    <s v="Candle"/>
  </r>
  <r>
    <s v="C056"/>
    <s v="P008"/>
    <x v="4"/>
    <x v="25"/>
    <s v="White"/>
    <n v="1750"/>
    <n v="1"/>
    <n v="2500"/>
    <n v="750"/>
    <x v="19"/>
    <s v="Clothing"/>
  </r>
  <r>
    <s v="C057"/>
    <s v="P003"/>
    <x v="5"/>
    <x v="25"/>
    <s v="Grey"/>
    <n v="3150"/>
    <n v="1"/>
    <n v="4500"/>
    <n v="1350"/>
    <x v="21"/>
    <s v="Clothing"/>
  </r>
  <r>
    <s v="C058"/>
    <s v="P004"/>
    <x v="3"/>
    <x v="26"/>
    <s v="Lavender"/>
    <n v="840"/>
    <n v="1"/>
    <n v="1200"/>
    <n v="360"/>
    <x v="1"/>
    <s v="Candle"/>
  </r>
  <r>
    <s v="C059"/>
    <s v="P002"/>
    <x v="0"/>
    <x v="26"/>
    <s v="Lavender"/>
    <n v="2660"/>
    <n v="1"/>
    <n v="3800"/>
    <n v="1140"/>
    <x v="21"/>
    <s v="Clothing"/>
  </r>
  <r>
    <s v="C060"/>
    <s v="P009"/>
    <x v="10"/>
    <x v="26"/>
    <s v="Beige"/>
    <n v="2450"/>
    <n v="1"/>
    <n v="3500"/>
    <n v="1050"/>
    <x v="3"/>
    <s v="Clothing"/>
  </r>
  <r>
    <s v="C061"/>
    <s v="P006"/>
    <x v="8"/>
    <x v="27"/>
    <s v="Navy"/>
    <n v="1050"/>
    <n v="1"/>
    <n v="1500"/>
    <n v="450"/>
    <x v="18"/>
    <s v="Clothing"/>
  </r>
  <r>
    <s v="C062"/>
    <s v="P009"/>
    <x v="10"/>
    <x v="27"/>
    <s v="Beige"/>
    <n v="2450"/>
    <n v="1"/>
    <n v="3500"/>
    <n v="1050"/>
    <x v="19"/>
    <s v="Clothing"/>
  </r>
  <r>
    <s v="C063"/>
    <s v="P009"/>
    <x v="10"/>
    <x v="28"/>
    <s v="Beige"/>
    <n v="2450"/>
    <n v="1"/>
    <n v="3500"/>
    <n v="1050"/>
    <x v="1"/>
    <s v="Clothing"/>
  </r>
  <r>
    <s v="C064"/>
    <s v="P011"/>
    <x v="6"/>
    <x v="28"/>
    <s v="White"/>
    <n v="1750"/>
    <n v="2"/>
    <n v="5000"/>
    <n v="3250"/>
    <x v="10"/>
    <s v="Home Fragrance"/>
  </r>
  <r>
    <s v="C065"/>
    <s v="P011"/>
    <x v="6"/>
    <x v="28"/>
    <s v="White"/>
    <n v="1750"/>
    <n v="2"/>
    <n v="5000"/>
    <n v="3250"/>
    <x v="9"/>
    <s v="Home Fragrance"/>
  </r>
  <r>
    <s v="C066"/>
    <s v="P003"/>
    <x v="5"/>
    <x v="28"/>
    <s v="Grey"/>
    <n v="3150"/>
    <n v="1"/>
    <n v="4500"/>
    <n v="1350"/>
    <x v="18"/>
    <s v="Clothing"/>
  </r>
  <r>
    <s v="C067"/>
    <s v="P001"/>
    <x v="9"/>
    <x v="29"/>
    <s v="Black"/>
    <n v="2240"/>
    <n v="1"/>
    <n v="3200"/>
    <n v="960"/>
    <x v="5"/>
    <s v="Clothing"/>
  </r>
  <r>
    <s v="C068"/>
    <s v="P005"/>
    <x v="7"/>
    <x v="29"/>
    <s v="Black"/>
    <n v="909"/>
    <n v="2"/>
    <n v="2600"/>
    <n v="1691"/>
    <x v="12"/>
    <s v="Clothing"/>
  </r>
  <r>
    <s v="C069"/>
    <s v="P010"/>
    <x v="1"/>
    <x v="30"/>
    <s v="Green"/>
    <n v="1050"/>
    <n v="2"/>
    <n v="3000"/>
    <n v="1950"/>
    <x v="7"/>
    <s v="Decor"/>
  </r>
  <r>
    <s v="C070"/>
    <s v="P001"/>
    <x v="9"/>
    <x v="31"/>
    <s v="Black"/>
    <n v="2240"/>
    <n v="1"/>
    <n v="3200"/>
    <n v="960"/>
    <x v="21"/>
    <s v="Clothing"/>
  </r>
  <r>
    <s v="C071"/>
    <s v="P005"/>
    <x v="7"/>
    <x v="32"/>
    <s v="Black"/>
    <n v="909"/>
    <n v="2"/>
    <n v="2600"/>
    <n v="1691"/>
    <x v="13"/>
    <s v="Clothing"/>
  </r>
  <r>
    <s v="C072"/>
    <s v="P002"/>
    <x v="0"/>
    <x v="33"/>
    <s v="Lavender"/>
    <n v="2660"/>
    <n v="1"/>
    <n v="3800"/>
    <n v="1140"/>
    <x v="13"/>
    <s v="Clothing"/>
  </r>
  <r>
    <s v="C073"/>
    <s v="P003"/>
    <x v="5"/>
    <x v="33"/>
    <s v="Grey"/>
    <n v="3150"/>
    <n v="1"/>
    <n v="4500"/>
    <n v="1350"/>
    <x v="15"/>
    <s v="Clothing"/>
  </r>
  <r>
    <s v="C074"/>
    <s v="P010"/>
    <x v="1"/>
    <x v="34"/>
    <s v="Green"/>
    <n v="1050"/>
    <n v="1"/>
    <n v="1500"/>
    <n v="450"/>
    <x v="13"/>
    <s v="Decor"/>
  </r>
  <r>
    <s v="C075"/>
    <s v="P006"/>
    <x v="8"/>
    <x v="35"/>
    <s v="Navy"/>
    <n v="1050"/>
    <n v="2"/>
    <n v="3000"/>
    <n v="1950"/>
    <x v="14"/>
    <s v="Clothing"/>
  </r>
  <r>
    <s v="C076"/>
    <s v="P008"/>
    <x v="4"/>
    <x v="35"/>
    <s v="White"/>
    <n v="1750"/>
    <n v="2"/>
    <n v="5000"/>
    <n v="3250"/>
    <x v="12"/>
    <s v="Clothing"/>
  </r>
  <r>
    <s v="C077"/>
    <s v="P009"/>
    <x v="10"/>
    <x v="36"/>
    <s v="Beige"/>
    <n v="2450"/>
    <n v="1"/>
    <n v="3500"/>
    <n v="1050"/>
    <x v="21"/>
    <s v="Clothing"/>
  </r>
  <r>
    <s v="C078"/>
    <s v="P009"/>
    <x v="10"/>
    <x v="37"/>
    <s v="Beige"/>
    <n v="2450"/>
    <n v="1"/>
    <n v="3500"/>
    <n v="1050"/>
    <x v="12"/>
    <s v="Clothing"/>
  </r>
  <r>
    <s v="C079"/>
    <s v="P011"/>
    <x v="6"/>
    <x v="38"/>
    <s v="White"/>
    <n v="1750"/>
    <n v="1"/>
    <n v="2500"/>
    <n v="750"/>
    <x v="21"/>
    <s v="Home Fragrance"/>
  </r>
  <r>
    <s v="C080"/>
    <s v="P001"/>
    <x v="9"/>
    <x v="38"/>
    <s v="Black"/>
    <n v="2240"/>
    <n v="1"/>
    <n v="3200"/>
    <n v="960"/>
    <x v="17"/>
    <s v="Clothing"/>
  </r>
  <r>
    <s v="C081"/>
    <s v="P006"/>
    <x v="8"/>
    <x v="39"/>
    <s v="Navy"/>
    <n v="1050"/>
    <n v="2"/>
    <n v="3000"/>
    <n v="1950"/>
    <x v="5"/>
    <s v="Clothing"/>
  </r>
  <r>
    <s v="C082"/>
    <s v="P005"/>
    <x v="7"/>
    <x v="39"/>
    <s v="Black"/>
    <n v="909"/>
    <n v="1"/>
    <n v="1300"/>
    <n v="391"/>
    <x v="21"/>
    <s v="Clothing"/>
  </r>
  <r>
    <s v="C083"/>
    <s v="P001"/>
    <x v="9"/>
    <x v="40"/>
    <s v="Black"/>
    <n v="2240"/>
    <n v="1"/>
    <n v="3200"/>
    <n v="960"/>
    <x v="21"/>
    <s v="Clothing"/>
  </r>
  <r>
    <s v="C084"/>
    <s v="P010"/>
    <x v="1"/>
    <x v="41"/>
    <s v="Green"/>
    <n v="1050"/>
    <n v="1"/>
    <n v="1500"/>
    <n v="450"/>
    <x v="10"/>
    <s v="Decor"/>
  </r>
  <r>
    <s v="C085"/>
    <s v="P004"/>
    <x v="3"/>
    <x v="42"/>
    <s v="Lavender"/>
    <n v="840"/>
    <n v="2"/>
    <n v="2400"/>
    <n v="1560"/>
    <x v="21"/>
    <s v="Candle"/>
  </r>
  <r>
    <s v="C086"/>
    <s v="P006"/>
    <x v="8"/>
    <x v="42"/>
    <s v="Navy"/>
    <n v="1050"/>
    <n v="2"/>
    <n v="3000"/>
    <n v="1950"/>
    <x v="20"/>
    <s v="Clothing"/>
  </r>
  <r>
    <s v="C087"/>
    <s v="P006"/>
    <x v="8"/>
    <x v="43"/>
    <s v="Navy"/>
    <n v="1050"/>
    <n v="1"/>
    <n v="1500"/>
    <n v="450"/>
    <x v="5"/>
    <s v="Clothing"/>
  </r>
  <r>
    <s v="C088"/>
    <s v="P010"/>
    <x v="1"/>
    <x v="44"/>
    <s v="Green"/>
    <n v="1050"/>
    <n v="2"/>
    <n v="3000"/>
    <n v="1950"/>
    <x v="3"/>
    <s v="Decor"/>
  </r>
  <r>
    <s v="C089"/>
    <s v="P009"/>
    <x v="10"/>
    <x v="44"/>
    <s v="Beige"/>
    <n v="2450"/>
    <n v="1"/>
    <n v="3500"/>
    <n v="1050"/>
    <x v="0"/>
    <s v="Clothing"/>
  </r>
  <r>
    <s v="C090"/>
    <s v="P004"/>
    <x v="3"/>
    <x v="45"/>
    <s v="Chamomile"/>
    <n v="840"/>
    <n v="2"/>
    <n v="2400"/>
    <n v="1560"/>
    <x v="0"/>
    <s v="Candle"/>
  </r>
  <r>
    <s v="C091"/>
    <s v="P001"/>
    <x v="9"/>
    <x v="46"/>
    <s v="Black"/>
    <n v="2240"/>
    <n v="1"/>
    <n v="3200"/>
    <n v="960"/>
    <x v="2"/>
    <s v="Clothing"/>
  </r>
  <r>
    <s v="C092"/>
    <s v="P007"/>
    <x v="2"/>
    <x v="47"/>
    <s v="Fairy Green"/>
    <n v="3150"/>
    <n v="1"/>
    <n v="4500"/>
    <n v="1350"/>
    <x v="14"/>
    <s v="Decor"/>
  </r>
  <r>
    <s v="C093"/>
    <s v="P011"/>
    <x v="6"/>
    <x v="47"/>
    <s v="White"/>
    <n v="1750"/>
    <n v="1"/>
    <n v="2500"/>
    <n v="750"/>
    <x v="1"/>
    <s v="Home Fragrance"/>
  </r>
  <r>
    <s v="C094"/>
    <s v="P010"/>
    <x v="1"/>
    <x v="47"/>
    <s v="Green"/>
    <n v="1050"/>
    <n v="1"/>
    <n v="1500"/>
    <n v="450"/>
    <x v="6"/>
    <s v="Decor"/>
  </r>
  <r>
    <s v="C095"/>
    <s v="P001"/>
    <x v="9"/>
    <x v="48"/>
    <s v="Black"/>
    <n v="2240"/>
    <n v="1"/>
    <n v="3200"/>
    <n v="960"/>
    <x v="13"/>
    <s v="Clothing"/>
  </r>
  <r>
    <s v="C096"/>
    <s v="P011"/>
    <x v="6"/>
    <x v="49"/>
    <s v="White"/>
    <n v="1750"/>
    <n v="1"/>
    <n v="2500"/>
    <n v="750"/>
    <x v="15"/>
    <s v="Home Fragrance"/>
  </r>
  <r>
    <s v="C097"/>
    <s v="P002"/>
    <x v="0"/>
    <x v="50"/>
    <s v="Lavender"/>
    <n v="2660"/>
    <n v="1"/>
    <n v="3800"/>
    <n v="1140"/>
    <x v="8"/>
    <s v="Clothing"/>
  </r>
  <r>
    <s v="C098"/>
    <s v="P005"/>
    <x v="7"/>
    <x v="51"/>
    <s v="Black"/>
    <n v="909"/>
    <n v="1"/>
    <n v="1300"/>
    <n v="391"/>
    <x v="4"/>
    <s v="Clothing"/>
  </r>
  <r>
    <s v="C099"/>
    <s v="P008"/>
    <x v="4"/>
    <x v="52"/>
    <s v="White"/>
    <n v="1750"/>
    <n v="1"/>
    <n v="2500"/>
    <n v="750"/>
    <x v="14"/>
    <s v="Clothing"/>
  </r>
  <r>
    <s v="C100"/>
    <s v="P008"/>
    <x v="4"/>
    <x v="52"/>
    <s v="White"/>
    <n v="1750"/>
    <n v="2"/>
    <n v="5000"/>
    <n v="3250"/>
    <x v="15"/>
    <s v="Clothing"/>
  </r>
  <r>
    <s v="C101"/>
    <s v="P011"/>
    <x v="6"/>
    <x v="53"/>
    <s v="White"/>
    <n v="1750"/>
    <n v="1"/>
    <n v="2500"/>
    <n v="750"/>
    <x v="19"/>
    <s v="Home Fragrance"/>
  </r>
  <r>
    <s v="C102"/>
    <s v="P006"/>
    <x v="8"/>
    <x v="54"/>
    <s v="Navy"/>
    <n v="1050"/>
    <n v="1"/>
    <n v="1500"/>
    <n v="450"/>
    <x v="1"/>
    <s v="Clothing"/>
  </r>
  <r>
    <s v="C103"/>
    <s v="P005"/>
    <x v="7"/>
    <x v="55"/>
    <s v="Black"/>
    <n v="909"/>
    <n v="2"/>
    <n v="2600"/>
    <n v="1691"/>
    <x v="2"/>
    <s v="Clothing"/>
  </r>
  <r>
    <s v="C104"/>
    <s v="P008"/>
    <x v="4"/>
    <x v="56"/>
    <s v="White"/>
    <n v="1750"/>
    <n v="1"/>
    <n v="2500"/>
    <n v="750"/>
    <x v="3"/>
    <s v="Clothing"/>
  </r>
  <r>
    <s v="C105"/>
    <s v="P007"/>
    <x v="2"/>
    <x v="56"/>
    <s v="Fairy Green"/>
    <n v="3150"/>
    <n v="1"/>
    <n v="4500"/>
    <n v="1350"/>
    <x v="21"/>
    <s v="Decor"/>
  </r>
  <r>
    <s v="C106"/>
    <s v="P001"/>
    <x v="9"/>
    <x v="56"/>
    <s v="Black"/>
    <n v="2240"/>
    <n v="1"/>
    <n v="3200"/>
    <n v="960"/>
    <x v="14"/>
    <s v="Clothing"/>
  </r>
  <r>
    <s v="C107"/>
    <s v="P004"/>
    <x v="3"/>
    <x v="57"/>
    <s v="Chamomile"/>
    <n v="840"/>
    <n v="1"/>
    <n v="1200"/>
    <n v="360"/>
    <x v="2"/>
    <s v="Candle"/>
  </r>
  <r>
    <s v="C108"/>
    <s v="P008"/>
    <x v="4"/>
    <x v="58"/>
    <s v="White"/>
    <n v="1750"/>
    <n v="2"/>
    <n v="5000"/>
    <n v="3250"/>
    <x v="20"/>
    <s v="Clothing"/>
  </r>
  <r>
    <s v="C109"/>
    <s v="P003"/>
    <x v="5"/>
    <x v="58"/>
    <s v="Grey"/>
    <n v="3150"/>
    <n v="1"/>
    <n v="4500"/>
    <n v="1350"/>
    <x v="20"/>
    <s v="Clothing"/>
  </r>
  <r>
    <s v="C110"/>
    <s v="P002"/>
    <x v="0"/>
    <x v="59"/>
    <s v="Lavender"/>
    <n v="2660"/>
    <n v="1"/>
    <n v="3800"/>
    <n v="1140"/>
    <x v="20"/>
    <s v="Clothing"/>
  </r>
  <r>
    <s v="C111"/>
    <s v="P007"/>
    <x v="2"/>
    <x v="59"/>
    <s v="Fairy Green"/>
    <n v="3150"/>
    <n v="1"/>
    <n v="4500"/>
    <n v="1350"/>
    <x v="7"/>
    <s v="Decor"/>
  </r>
  <r>
    <s v="C112"/>
    <s v="P002"/>
    <x v="0"/>
    <x v="59"/>
    <s v="Lavender"/>
    <n v="2660"/>
    <n v="1"/>
    <n v="3800"/>
    <n v="1140"/>
    <x v="15"/>
    <s v="Clothing"/>
  </r>
  <r>
    <s v="C113"/>
    <s v="P011"/>
    <x v="6"/>
    <x v="59"/>
    <s v="White"/>
    <n v="1750"/>
    <n v="2"/>
    <n v="5000"/>
    <n v="3250"/>
    <x v="10"/>
    <s v="Home Fragrance"/>
  </r>
  <r>
    <s v="C114"/>
    <s v="P008"/>
    <x v="4"/>
    <x v="59"/>
    <s v="White"/>
    <n v="1750"/>
    <n v="2"/>
    <n v="5000"/>
    <n v="3250"/>
    <x v="14"/>
    <s v="Clothing"/>
  </r>
  <r>
    <s v="C115"/>
    <s v="P001"/>
    <x v="9"/>
    <x v="60"/>
    <s v="Black"/>
    <n v="2240"/>
    <n v="1"/>
    <n v="3200"/>
    <n v="960"/>
    <x v="5"/>
    <s v="Clothing"/>
  </r>
  <r>
    <s v="C116"/>
    <s v="P004"/>
    <x v="3"/>
    <x v="61"/>
    <s v="Chamomile"/>
    <n v="840"/>
    <n v="1"/>
    <n v="1200"/>
    <n v="360"/>
    <x v="11"/>
    <s v="Candle"/>
  </r>
  <r>
    <s v="C117"/>
    <s v="P009"/>
    <x v="10"/>
    <x v="62"/>
    <s v="Beige"/>
    <n v="2450"/>
    <n v="1"/>
    <n v="3500"/>
    <n v="1050"/>
    <x v="3"/>
    <s v="Clothing"/>
  </r>
  <r>
    <s v="C118"/>
    <s v="P009"/>
    <x v="10"/>
    <x v="62"/>
    <s v="Beige"/>
    <n v="2450"/>
    <n v="1"/>
    <n v="3500"/>
    <n v="1050"/>
    <x v="14"/>
    <s v="Clothing"/>
  </r>
  <r>
    <s v="C119"/>
    <s v="P004"/>
    <x v="3"/>
    <x v="63"/>
    <s v="Lavender"/>
    <n v="840"/>
    <n v="2"/>
    <n v="2400"/>
    <n v="1560"/>
    <x v="11"/>
    <s v="Candle"/>
  </r>
  <r>
    <s v="C120"/>
    <s v="P007"/>
    <x v="2"/>
    <x v="63"/>
    <s v="Fairy Green"/>
    <n v="3150"/>
    <n v="1"/>
    <n v="4500"/>
    <n v="1350"/>
    <x v="19"/>
    <s v="Decor"/>
  </r>
  <r>
    <s v="C121"/>
    <s v="P002"/>
    <x v="0"/>
    <x v="64"/>
    <s v="Lavender"/>
    <n v="2660"/>
    <n v="1"/>
    <n v="3800"/>
    <n v="1140"/>
    <x v="20"/>
    <s v="Clothing"/>
  </r>
  <r>
    <s v="C122"/>
    <s v="P008"/>
    <x v="4"/>
    <x v="65"/>
    <s v="White"/>
    <n v="1750"/>
    <n v="2"/>
    <n v="5000"/>
    <n v="3250"/>
    <x v="8"/>
    <s v="Clothing"/>
  </r>
  <r>
    <s v="C123"/>
    <s v="P004"/>
    <x v="3"/>
    <x v="65"/>
    <s v="Chamomile"/>
    <n v="840"/>
    <n v="1"/>
    <n v="1200"/>
    <n v="360"/>
    <x v="0"/>
    <s v="Candle"/>
  </r>
  <r>
    <s v="C124"/>
    <s v="P011"/>
    <x v="6"/>
    <x v="65"/>
    <s v="White"/>
    <n v="1750"/>
    <n v="1"/>
    <n v="2500"/>
    <n v="750"/>
    <x v="20"/>
    <s v="Home Fragrance"/>
  </r>
  <r>
    <s v="C125"/>
    <s v="P008"/>
    <x v="4"/>
    <x v="65"/>
    <s v="White"/>
    <n v="1750"/>
    <n v="1"/>
    <n v="2500"/>
    <n v="750"/>
    <x v="10"/>
    <s v="Clothing"/>
  </r>
  <r>
    <s v="C126"/>
    <s v="P008"/>
    <x v="4"/>
    <x v="66"/>
    <s v="White"/>
    <n v="1750"/>
    <n v="1"/>
    <n v="2500"/>
    <n v="750"/>
    <x v="21"/>
    <s v="Clothing"/>
  </r>
  <r>
    <s v="C127"/>
    <s v="P005"/>
    <x v="7"/>
    <x v="66"/>
    <s v="Black"/>
    <n v="909"/>
    <n v="2"/>
    <n v="2600"/>
    <n v="1691"/>
    <x v="10"/>
    <s v="Clothing"/>
  </r>
  <r>
    <s v="C128"/>
    <s v="P001"/>
    <x v="9"/>
    <x v="66"/>
    <s v="Black"/>
    <n v="2240"/>
    <n v="1"/>
    <n v="3200"/>
    <n v="960"/>
    <x v="0"/>
    <s v="Clothing"/>
  </r>
  <r>
    <s v="C129"/>
    <s v="P010"/>
    <x v="1"/>
    <x v="67"/>
    <s v="Green"/>
    <n v="1050"/>
    <n v="1"/>
    <n v="1500"/>
    <n v="450"/>
    <x v="8"/>
    <s v="Decor"/>
  </r>
  <r>
    <s v="C130"/>
    <s v="P006"/>
    <x v="8"/>
    <x v="68"/>
    <s v="Navy"/>
    <n v="1050"/>
    <n v="1"/>
    <n v="1500"/>
    <n v="450"/>
    <x v="15"/>
    <s v="Clothing"/>
  </r>
  <r>
    <s v="C131"/>
    <s v="P002"/>
    <x v="0"/>
    <x v="68"/>
    <s v="Lavender"/>
    <n v="2660"/>
    <n v="1"/>
    <n v="3800"/>
    <n v="1140"/>
    <x v="0"/>
    <s v="Clothing"/>
  </r>
  <r>
    <s v="C132"/>
    <s v="P006"/>
    <x v="8"/>
    <x v="68"/>
    <s v="Navy"/>
    <n v="1050"/>
    <n v="2"/>
    <n v="3000"/>
    <n v="1950"/>
    <x v="10"/>
    <s v="Clothing"/>
  </r>
  <r>
    <s v="C133"/>
    <s v="P004"/>
    <x v="3"/>
    <x v="68"/>
    <s v="Rose"/>
    <n v="840"/>
    <n v="1"/>
    <n v="1200"/>
    <n v="360"/>
    <x v="11"/>
    <s v="Candle"/>
  </r>
  <r>
    <s v="C134"/>
    <s v="P004"/>
    <x v="3"/>
    <x v="69"/>
    <s v="Lavender"/>
    <n v="840"/>
    <n v="2"/>
    <n v="2400"/>
    <n v="1560"/>
    <x v="16"/>
    <s v="Candle"/>
  </r>
  <r>
    <s v="C135"/>
    <s v="P001"/>
    <x v="9"/>
    <x v="70"/>
    <s v="Black"/>
    <n v="2240"/>
    <n v="1"/>
    <n v="3200"/>
    <n v="960"/>
    <x v="1"/>
    <s v="Clothing"/>
  </r>
  <r>
    <s v="C136"/>
    <s v="P002"/>
    <x v="0"/>
    <x v="71"/>
    <s v="Lavender"/>
    <n v="2660"/>
    <n v="1"/>
    <n v="3800"/>
    <n v="1140"/>
    <x v="12"/>
    <s v="Clothing"/>
  </r>
  <r>
    <s v="C137"/>
    <s v="P009"/>
    <x v="10"/>
    <x v="72"/>
    <s v="Beige"/>
    <n v="2450"/>
    <n v="1"/>
    <n v="3500"/>
    <n v="1050"/>
    <x v="7"/>
    <s v="Clothing"/>
  </r>
  <r>
    <s v="C138"/>
    <s v="P007"/>
    <x v="2"/>
    <x v="72"/>
    <s v="Fairy Green"/>
    <n v="3150"/>
    <n v="1"/>
    <n v="4500"/>
    <n v="1350"/>
    <x v="15"/>
    <s v="Decor"/>
  </r>
  <r>
    <s v="C139"/>
    <s v="P001"/>
    <x v="9"/>
    <x v="72"/>
    <s v="Black"/>
    <n v="2240"/>
    <n v="1"/>
    <n v="3200"/>
    <n v="960"/>
    <x v="9"/>
    <s v="Clothing"/>
  </r>
  <r>
    <s v="C140"/>
    <s v="P010"/>
    <x v="1"/>
    <x v="73"/>
    <s v="Green"/>
    <n v="1050"/>
    <n v="2"/>
    <n v="3000"/>
    <n v="1950"/>
    <x v="1"/>
    <s v="Decor"/>
  </r>
  <r>
    <s v="C141"/>
    <s v="P002"/>
    <x v="0"/>
    <x v="73"/>
    <s v="Lavender"/>
    <n v="2660"/>
    <n v="1"/>
    <n v="3800"/>
    <n v="1140"/>
    <x v="9"/>
    <s v="Clothing"/>
  </r>
  <r>
    <s v="C142"/>
    <s v="P003"/>
    <x v="5"/>
    <x v="74"/>
    <s v="Grey"/>
    <n v="3150"/>
    <n v="1"/>
    <n v="4500"/>
    <n v="1350"/>
    <x v="9"/>
    <s v="Clothing"/>
  </r>
  <r>
    <s v="C143"/>
    <s v="P003"/>
    <x v="5"/>
    <x v="75"/>
    <s v="Grey"/>
    <n v="3150"/>
    <n v="1"/>
    <n v="4500"/>
    <n v="1350"/>
    <x v="9"/>
    <s v="Clothing"/>
  </r>
  <r>
    <s v="C144"/>
    <s v="P009"/>
    <x v="10"/>
    <x v="76"/>
    <s v="Beige"/>
    <n v="2450"/>
    <n v="1"/>
    <n v="3500"/>
    <n v="1050"/>
    <x v="14"/>
    <s v="Clothing"/>
  </r>
  <r>
    <s v="C145"/>
    <s v="P005"/>
    <x v="7"/>
    <x v="76"/>
    <s v="Black"/>
    <n v="909"/>
    <n v="2"/>
    <n v="2600"/>
    <n v="1691"/>
    <x v="4"/>
    <s v="Clothing"/>
  </r>
  <r>
    <s v="C146"/>
    <s v="P004"/>
    <x v="3"/>
    <x v="77"/>
    <s v="Rose"/>
    <n v="840"/>
    <n v="2"/>
    <n v="2400"/>
    <n v="1560"/>
    <x v="10"/>
    <s v="Candle"/>
  </r>
  <r>
    <s v="C147"/>
    <s v="P002"/>
    <x v="0"/>
    <x v="78"/>
    <s v="Lavender"/>
    <n v="2660"/>
    <n v="1"/>
    <n v="3800"/>
    <n v="1140"/>
    <x v="21"/>
    <s v="Clothing"/>
  </r>
  <r>
    <s v="C148"/>
    <s v="P004"/>
    <x v="3"/>
    <x v="79"/>
    <s v="Lavender"/>
    <n v="840"/>
    <n v="2"/>
    <n v="2400"/>
    <n v="1560"/>
    <x v="12"/>
    <s v="Candle"/>
  </r>
  <r>
    <s v="C149"/>
    <s v="P005"/>
    <x v="7"/>
    <x v="80"/>
    <s v="Black"/>
    <n v="909"/>
    <n v="1"/>
    <n v="1300"/>
    <n v="391"/>
    <x v="21"/>
    <s v="Clothing"/>
  </r>
  <r>
    <s v="C150"/>
    <s v="P007"/>
    <x v="2"/>
    <x v="81"/>
    <s v="Fairy Green"/>
    <n v="3150"/>
    <n v="1"/>
    <n v="4500"/>
    <n v="1350"/>
    <x v="4"/>
    <s v="Decor"/>
  </r>
  <r>
    <s v="C151"/>
    <s v="P007"/>
    <x v="2"/>
    <x v="82"/>
    <s v="Fairy Green"/>
    <n v="3150"/>
    <n v="1"/>
    <n v="4500"/>
    <n v="1350"/>
    <x v="17"/>
    <s v="Decor"/>
  </r>
  <r>
    <s v="C152"/>
    <s v="P007"/>
    <x v="2"/>
    <x v="82"/>
    <s v="Fairy Green"/>
    <n v="3150"/>
    <n v="1"/>
    <n v="4500"/>
    <n v="1350"/>
    <x v="13"/>
    <s v="Decor"/>
  </r>
  <r>
    <s v="C153"/>
    <s v="P004"/>
    <x v="3"/>
    <x v="82"/>
    <s v="Rose"/>
    <n v="840"/>
    <n v="1"/>
    <n v="1200"/>
    <n v="360"/>
    <x v="2"/>
    <s v="Candle"/>
  </r>
  <r>
    <s v="C154"/>
    <s v="P011"/>
    <x v="6"/>
    <x v="83"/>
    <s v="White"/>
    <n v="1750"/>
    <n v="2"/>
    <n v="5000"/>
    <n v="3250"/>
    <x v="12"/>
    <s v="Home Fragrance"/>
  </r>
  <r>
    <s v="C155"/>
    <s v="P002"/>
    <x v="0"/>
    <x v="84"/>
    <s v="Lavender"/>
    <n v="2660"/>
    <n v="1"/>
    <n v="3800"/>
    <n v="1140"/>
    <x v="8"/>
    <s v="Clothing"/>
  </r>
  <r>
    <s v="C156"/>
    <s v="P005"/>
    <x v="7"/>
    <x v="85"/>
    <s v="Black"/>
    <n v="909"/>
    <n v="1"/>
    <n v="1300"/>
    <n v="391"/>
    <x v="10"/>
    <s v="Clothing"/>
  </r>
  <r>
    <s v="C157"/>
    <s v="P005"/>
    <x v="7"/>
    <x v="85"/>
    <s v="Black"/>
    <n v="909"/>
    <n v="2"/>
    <n v="2600"/>
    <n v="1691"/>
    <x v="2"/>
    <s v="Clothing"/>
  </r>
  <r>
    <s v="C158"/>
    <s v="P011"/>
    <x v="6"/>
    <x v="86"/>
    <s v="White"/>
    <n v="1750"/>
    <n v="2"/>
    <n v="5000"/>
    <n v="3250"/>
    <x v="16"/>
    <s v="Home Fragrance"/>
  </r>
  <r>
    <s v="C159"/>
    <s v="P001"/>
    <x v="9"/>
    <x v="87"/>
    <s v="Black"/>
    <n v="2240"/>
    <n v="1"/>
    <n v="3200"/>
    <n v="960"/>
    <x v="0"/>
    <s v="Clothing"/>
  </r>
  <r>
    <s v="C160"/>
    <s v="P005"/>
    <x v="7"/>
    <x v="88"/>
    <s v="Black"/>
    <n v="909"/>
    <n v="1"/>
    <n v="1300"/>
    <n v="391"/>
    <x v="19"/>
    <s v="Clothing"/>
  </r>
  <r>
    <s v="C161"/>
    <s v="P005"/>
    <x v="7"/>
    <x v="89"/>
    <s v="Black"/>
    <n v="909"/>
    <n v="1"/>
    <n v="1300"/>
    <n v="391"/>
    <x v="14"/>
    <s v="Clothing"/>
  </r>
  <r>
    <s v="C162"/>
    <s v="P008"/>
    <x v="4"/>
    <x v="89"/>
    <s v="White"/>
    <n v="1750"/>
    <n v="2"/>
    <n v="5000"/>
    <n v="3250"/>
    <x v="11"/>
    <s v="Clothing"/>
  </r>
  <r>
    <s v="C163"/>
    <s v="P004"/>
    <x v="3"/>
    <x v="90"/>
    <s v="Chamomile"/>
    <n v="840"/>
    <n v="2"/>
    <n v="2400"/>
    <n v="1560"/>
    <x v="8"/>
    <s v="Candle"/>
  </r>
  <r>
    <s v="C164"/>
    <s v="P002"/>
    <x v="0"/>
    <x v="90"/>
    <s v="Lavender"/>
    <n v="2660"/>
    <n v="1"/>
    <n v="3800"/>
    <n v="1140"/>
    <x v="16"/>
    <s v="Clothing"/>
  </r>
  <r>
    <s v="C165"/>
    <s v="P009"/>
    <x v="10"/>
    <x v="91"/>
    <s v="Beige"/>
    <n v="2450"/>
    <n v="1"/>
    <n v="3500"/>
    <n v="1050"/>
    <x v="4"/>
    <s v="Clothing"/>
  </r>
  <r>
    <s v="C166"/>
    <s v="P008"/>
    <x v="4"/>
    <x v="91"/>
    <s v="White"/>
    <n v="1750"/>
    <n v="1"/>
    <n v="2500"/>
    <n v="750"/>
    <x v="0"/>
    <s v="Clothing"/>
  </r>
  <r>
    <s v="C167"/>
    <s v="P006"/>
    <x v="8"/>
    <x v="91"/>
    <s v="Navy"/>
    <n v="1050"/>
    <n v="2"/>
    <n v="3000"/>
    <n v="1950"/>
    <x v="8"/>
    <s v="Clothing"/>
  </r>
  <r>
    <s v="C168"/>
    <s v="P011"/>
    <x v="6"/>
    <x v="92"/>
    <s v="White"/>
    <n v="1750"/>
    <n v="2"/>
    <n v="5000"/>
    <n v="3250"/>
    <x v="16"/>
    <s v="Home Fragrance"/>
  </r>
  <r>
    <s v="C169"/>
    <s v="P011"/>
    <x v="6"/>
    <x v="93"/>
    <s v="White"/>
    <n v="1750"/>
    <n v="2"/>
    <n v="5000"/>
    <n v="3250"/>
    <x v="2"/>
    <s v="Home Fragrance"/>
  </r>
  <r>
    <s v="C170"/>
    <s v="P003"/>
    <x v="5"/>
    <x v="93"/>
    <s v="Grey"/>
    <n v="3150"/>
    <n v="1"/>
    <n v="4500"/>
    <n v="1350"/>
    <x v="21"/>
    <s v="Clothing"/>
  </r>
  <r>
    <s v="C171"/>
    <s v="P009"/>
    <x v="10"/>
    <x v="93"/>
    <s v="Beige"/>
    <n v="2450"/>
    <n v="1"/>
    <n v="3500"/>
    <n v="1050"/>
    <x v="5"/>
    <s v="Clothing"/>
  </r>
  <r>
    <s v="C172"/>
    <s v="P006"/>
    <x v="8"/>
    <x v="94"/>
    <s v="Navy"/>
    <n v="1050"/>
    <n v="2"/>
    <n v="3000"/>
    <n v="1950"/>
    <x v="10"/>
    <s v="Clothing"/>
  </r>
  <r>
    <s v="C173"/>
    <s v="P003"/>
    <x v="5"/>
    <x v="94"/>
    <s v="Grey"/>
    <n v="3150"/>
    <n v="1"/>
    <n v="4500"/>
    <n v="1350"/>
    <x v="17"/>
    <s v="Clothing"/>
  </r>
  <r>
    <s v="C174"/>
    <s v="P011"/>
    <x v="6"/>
    <x v="95"/>
    <s v="White"/>
    <n v="1750"/>
    <n v="2"/>
    <n v="5000"/>
    <n v="3250"/>
    <x v="7"/>
    <s v="Home Fragrance"/>
  </r>
  <r>
    <s v="C175"/>
    <s v="P001"/>
    <x v="9"/>
    <x v="96"/>
    <s v="Black"/>
    <n v="2240"/>
    <n v="1"/>
    <n v="3200"/>
    <n v="960"/>
    <x v="12"/>
    <s v="Clothing"/>
  </r>
  <r>
    <s v="C176"/>
    <s v="P006"/>
    <x v="8"/>
    <x v="96"/>
    <s v="Navy"/>
    <n v="1050"/>
    <n v="1"/>
    <n v="1500"/>
    <n v="450"/>
    <x v="8"/>
    <s v="Clothing"/>
  </r>
  <r>
    <s v="C177"/>
    <s v="P006"/>
    <x v="8"/>
    <x v="97"/>
    <s v="Navy"/>
    <n v="1050"/>
    <n v="2"/>
    <n v="3000"/>
    <n v="1950"/>
    <x v="0"/>
    <s v="Clothing"/>
  </r>
  <r>
    <s v="C178"/>
    <s v="P011"/>
    <x v="6"/>
    <x v="97"/>
    <s v="White"/>
    <n v="1750"/>
    <n v="2"/>
    <n v="5000"/>
    <n v="3250"/>
    <x v="5"/>
    <s v="Home Fragrance"/>
  </r>
  <r>
    <s v="C179"/>
    <s v="P008"/>
    <x v="4"/>
    <x v="98"/>
    <s v="White"/>
    <n v="1750"/>
    <n v="2"/>
    <n v="5000"/>
    <n v="3250"/>
    <x v="15"/>
    <s v="Clothing"/>
  </r>
  <r>
    <s v="C180"/>
    <s v="P008"/>
    <x v="4"/>
    <x v="99"/>
    <s v="White"/>
    <n v="1750"/>
    <n v="2"/>
    <n v="5000"/>
    <n v="3250"/>
    <x v="6"/>
    <s v="Clothing"/>
  </r>
  <r>
    <s v="C181"/>
    <s v="P008"/>
    <x v="4"/>
    <x v="100"/>
    <s v="White"/>
    <n v="1750"/>
    <n v="2"/>
    <n v="5000"/>
    <n v="3250"/>
    <x v="5"/>
    <s v="Clothing"/>
  </r>
  <r>
    <s v="C182"/>
    <s v="P004"/>
    <x v="3"/>
    <x v="100"/>
    <s v="Lavender"/>
    <n v="840"/>
    <n v="1"/>
    <n v="1200"/>
    <n v="360"/>
    <x v="14"/>
    <s v="Candle"/>
  </r>
  <r>
    <s v="C183"/>
    <s v="P001"/>
    <x v="9"/>
    <x v="101"/>
    <s v="Black"/>
    <n v="2240"/>
    <n v="1"/>
    <n v="3200"/>
    <n v="960"/>
    <x v="16"/>
    <s v="Clothing"/>
  </r>
  <r>
    <s v="C184"/>
    <s v="P008"/>
    <x v="4"/>
    <x v="101"/>
    <s v="White"/>
    <n v="1750"/>
    <n v="1"/>
    <n v="2500"/>
    <n v="750"/>
    <x v="12"/>
    <s v="Clothing"/>
  </r>
  <r>
    <s v="C185"/>
    <s v="P009"/>
    <x v="10"/>
    <x v="102"/>
    <s v="Beige"/>
    <n v="2450"/>
    <n v="1"/>
    <n v="3500"/>
    <n v="1050"/>
    <x v="11"/>
    <s v="Clothing"/>
  </r>
  <r>
    <s v="C186"/>
    <s v="P002"/>
    <x v="0"/>
    <x v="103"/>
    <s v="Lavender"/>
    <n v="2660"/>
    <n v="1"/>
    <n v="3800"/>
    <n v="1140"/>
    <x v="1"/>
    <s v="Clothing"/>
  </r>
  <r>
    <s v="C187"/>
    <s v="P007"/>
    <x v="2"/>
    <x v="103"/>
    <s v="Fairy Green"/>
    <n v="3150"/>
    <n v="1"/>
    <n v="4500"/>
    <n v="1350"/>
    <x v="4"/>
    <s v="Decor"/>
  </r>
  <r>
    <s v="C188"/>
    <s v="P010"/>
    <x v="1"/>
    <x v="104"/>
    <s v="Green"/>
    <n v="1050"/>
    <n v="1"/>
    <n v="1500"/>
    <n v="450"/>
    <x v="7"/>
    <s v="Decor"/>
  </r>
  <r>
    <s v="C189"/>
    <s v="P004"/>
    <x v="3"/>
    <x v="104"/>
    <s v="Chamomile"/>
    <n v="840"/>
    <n v="2"/>
    <n v="2400"/>
    <n v="1560"/>
    <x v="20"/>
    <s v="Candle"/>
  </r>
  <r>
    <s v="C190"/>
    <s v="P004"/>
    <x v="3"/>
    <x v="105"/>
    <s v="Rose"/>
    <n v="840"/>
    <n v="2"/>
    <n v="2400"/>
    <n v="1560"/>
    <x v="1"/>
    <s v="Candle"/>
  </r>
  <r>
    <s v="C191"/>
    <s v="P004"/>
    <x v="3"/>
    <x v="105"/>
    <s v="Lavender"/>
    <n v="840"/>
    <n v="2"/>
    <n v="2400"/>
    <n v="1560"/>
    <x v="18"/>
    <s v="Candle"/>
  </r>
  <r>
    <s v="C192"/>
    <s v="P006"/>
    <x v="8"/>
    <x v="106"/>
    <s v="Navy"/>
    <n v="1050"/>
    <n v="1"/>
    <n v="1500"/>
    <n v="450"/>
    <x v="15"/>
    <s v="Clothing"/>
  </r>
  <r>
    <s v="C193"/>
    <s v="P011"/>
    <x v="6"/>
    <x v="107"/>
    <s v="White"/>
    <n v="1750"/>
    <n v="1"/>
    <n v="2500"/>
    <n v="750"/>
    <x v="8"/>
    <s v="Home Fragrance"/>
  </r>
  <r>
    <s v="C194"/>
    <s v="P011"/>
    <x v="6"/>
    <x v="107"/>
    <s v="White"/>
    <n v="1750"/>
    <n v="1"/>
    <n v="2500"/>
    <n v="750"/>
    <x v="16"/>
    <s v="Home Fragrance"/>
  </r>
  <r>
    <s v="C195"/>
    <s v="P004"/>
    <x v="3"/>
    <x v="108"/>
    <s v="Lavender"/>
    <n v="840"/>
    <n v="1"/>
    <n v="1200"/>
    <n v="360"/>
    <x v="10"/>
    <s v="Candle"/>
  </r>
  <r>
    <s v="C196"/>
    <s v="P009"/>
    <x v="10"/>
    <x v="108"/>
    <s v="Beige"/>
    <n v="2450"/>
    <n v="1"/>
    <n v="3500"/>
    <n v="1050"/>
    <x v="20"/>
    <s v="Clothing"/>
  </r>
  <r>
    <s v="C197"/>
    <s v="P003"/>
    <x v="5"/>
    <x v="109"/>
    <s v="Grey"/>
    <n v="3150"/>
    <n v="1"/>
    <n v="4500"/>
    <n v="1350"/>
    <x v="16"/>
    <s v="Clothing"/>
  </r>
  <r>
    <s v="C198"/>
    <s v="P008"/>
    <x v="4"/>
    <x v="110"/>
    <s v="White"/>
    <n v="1750"/>
    <n v="2"/>
    <n v="5000"/>
    <n v="3250"/>
    <x v="10"/>
    <s v="Clothing"/>
  </r>
  <r>
    <s v="C199"/>
    <s v="P008"/>
    <x v="4"/>
    <x v="111"/>
    <s v="White"/>
    <n v="1750"/>
    <n v="1"/>
    <n v="2500"/>
    <n v="750"/>
    <x v="0"/>
    <s v="Clothing"/>
  </r>
  <r>
    <s v="C200"/>
    <s v="P011"/>
    <x v="6"/>
    <x v="111"/>
    <s v="White"/>
    <n v="1750"/>
    <n v="2"/>
    <n v="5000"/>
    <n v="3250"/>
    <x v="8"/>
    <s v="Home Fragrance"/>
  </r>
  <r>
    <s v="C201"/>
    <s v="P010"/>
    <x v="1"/>
    <x v="112"/>
    <s v="Green"/>
    <n v="1050"/>
    <n v="1"/>
    <n v="1500"/>
    <n v="450"/>
    <x v="12"/>
    <s v="Decor"/>
  </r>
  <r>
    <s v="C202"/>
    <s v="P007"/>
    <x v="2"/>
    <x v="113"/>
    <s v="Fairy Green"/>
    <n v="3150"/>
    <n v="1"/>
    <n v="4500"/>
    <n v="1350"/>
    <x v="14"/>
    <s v="Decor"/>
  </r>
  <r>
    <s v="C203"/>
    <s v="P002"/>
    <x v="0"/>
    <x v="114"/>
    <s v="Lavender"/>
    <n v="2660"/>
    <n v="1"/>
    <n v="3800"/>
    <n v="1140"/>
    <x v="9"/>
    <s v="Clothing"/>
  </r>
  <r>
    <s v="C204"/>
    <s v="P007"/>
    <x v="2"/>
    <x v="114"/>
    <s v="Fairy Green"/>
    <n v="3150"/>
    <n v="1"/>
    <n v="4500"/>
    <n v="1350"/>
    <x v="17"/>
    <s v="Decor"/>
  </r>
  <r>
    <s v="C205"/>
    <s v="P003"/>
    <x v="5"/>
    <x v="114"/>
    <s v="Grey"/>
    <n v="3150"/>
    <n v="1"/>
    <n v="4500"/>
    <n v="1350"/>
    <x v="18"/>
    <s v="Clothing"/>
  </r>
  <r>
    <s v="C206"/>
    <s v="P005"/>
    <x v="7"/>
    <x v="115"/>
    <s v="Black"/>
    <n v="909"/>
    <n v="1"/>
    <n v="1300"/>
    <n v="391"/>
    <x v="5"/>
    <s v="Clothing"/>
  </r>
  <r>
    <s v="C207"/>
    <s v="P006"/>
    <x v="8"/>
    <x v="116"/>
    <s v="Navy"/>
    <n v="1050"/>
    <n v="1"/>
    <n v="1500"/>
    <n v="450"/>
    <x v="4"/>
    <s v="Clothing"/>
  </r>
  <r>
    <s v="C208"/>
    <s v="P003"/>
    <x v="5"/>
    <x v="116"/>
    <s v="Grey"/>
    <n v="3150"/>
    <n v="1"/>
    <n v="4500"/>
    <n v="1350"/>
    <x v="16"/>
    <s v="Clothing"/>
  </r>
  <r>
    <s v="C209"/>
    <s v="P011"/>
    <x v="6"/>
    <x v="117"/>
    <s v="White"/>
    <n v="1750"/>
    <n v="1"/>
    <n v="2500"/>
    <n v="750"/>
    <x v="17"/>
    <s v="Home Fragrance"/>
  </r>
  <r>
    <s v="C210"/>
    <s v="P010"/>
    <x v="1"/>
    <x v="117"/>
    <s v="Green"/>
    <n v="1050"/>
    <n v="2"/>
    <n v="3000"/>
    <n v="1950"/>
    <x v="10"/>
    <s v="Decor"/>
  </r>
  <r>
    <s v="C211"/>
    <s v="P010"/>
    <x v="1"/>
    <x v="117"/>
    <s v="Green"/>
    <n v="1050"/>
    <n v="1"/>
    <n v="1500"/>
    <n v="450"/>
    <x v="21"/>
    <s v="Decor"/>
  </r>
  <r>
    <s v="C212"/>
    <s v="P002"/>
    <x v="0"/>
    <x v="118"/>
    <s v="Lavender"/>
    <n v="2660"/>
    <n v="1"/>
    <n v="3800"/>
    <n v="1140"/>
    <x v="0"/>
    <s v="Clothing"/>
  </r>
  <r>
    <s v="C213"/>
    <s v="P003"/>
    <x v="5"/>
    <x v="118"/>
    <s v="Grey"/>
    <n v="3150"/>
    <n v="1"/>
    <n v="4500"/>
    <n v="1350"/>
    <x v="20"/>
    <s v="Clothing"/>
  </r>
  <r>
    <s v="C214"/>
    <s v="P003"/>
    <x v="5"/>
    <x v="118"/>
    <s v="Grey"/>
    <n v="3150"/>
    <n v="1"/>
    <n v="4500"/>
    <n v="1350"/>
    <x v="19"/>
    <s v="Clothing"/>
  </r>
  <r>
    <s v="C215"/>
    <s v="P010"/>
    <x v="1"/>
    <x v="119"/>
    <s v="Green"/>
    <n v="1050"/>
    <n v="1"/>
    <n v="1500"/>
    <n v="450"/>
    <x v="10"/>
    <s v="Decor"/>
  </r>
  <r>
    <s v="C216"/>
    <s v="P006"/>
    <x v="8"/>
    <x v="119"/>
    <s v="Navy"/>
    <n v="1050"/>
    <n v="2"/>
    <n v="3000"/>
    <n v="1950"/>
    <x v="16"/>
    <s v="Clothing"/>
  </r>
  <r>
    <s v="C217"/>
    <s v="P002"/>
    <x v="0"/>
    <x v="120"/>
    <s v="Lavender"/>
    <n v="2660"/>
    <n v="1"/>
    <n v="3800"/>
    <n v="1140"/>
    <x v="5"/>
    <s v="Clothing"/>
  </r>
  <r>
    <s v="C218"/>
    <s v="P008"/>
    <x v="4"/>
    <x v="120"/>
    <s v="White"/>
    <n v="1750"/>
    <n v="2"/>
    <n v="5000"/>
    <n v="3250"/>
    <x v="18"/>
    <s v="Clothing"/>
  </r>
  <r>
    <s v="C219"/>
    <s v="P005"/>
    <x v="7"/>
    <x v="120"/>
    <s v="Black"/>
    <n v="909"/>
    <n v="1"/>
    <n v="1300"/>
    <n v="391"/>
    <x v="20"/>
    <s v="Clothing"/>
  </r>
  <r>
    <s v="C220"/>
    <s v="P010"/>
    <x v="1"/>
    <x v="121"/>
    <s v="Green"/>
    <n v="1050"/>
    <n v="1"/>
    <n v="1500"/>
    <n v="450"/>
    <x v="14"/>
    <s v="Decor"/>
  </r>
  <r>
    <s v="C221"/>
    <s v="P003"/>
    <x v="5"/>
    <x v="122"/>
    <s v="Grey"/>
    <n v="3150"/>
    <n v="1"/>
    <n v="4500"/>
    <n v="1350"/>
    <x v="6"/>
    <s v="Clothing"/>
  </r>
  <r>
    <s v="C222"/>
    <s v="P003"/>
    <x v="5"/>
    <x v="122"/>
    <s v="Grey"/>
    <n v="3150"/>
    <n v="1"/>
    <n v="4500"/>
    <n v="1350"/>
    <x v="2"/>
    <s v="Clothing"/>
  </r>
  <r>
    <s v="C223"/>
    <s v="P010"/>
    <x v="1"/>
    <x v="122"/>
    <s v="Green"/>
    <n v="1050"/>
    <n v="1"/>
    <n v="1500"/>
    <n v="450"/>
    <x v="15"/>
    <s v="Decor"/>
  </r>
  <r>
    <s v="C224"/>
    <s v="P005"/>
    <x v="7"/>
    <x v="123"/>
    <s v="Black"/>
    <n v="909"/>
    <n v="2"/>
    <n v="2600"/>
    <n v="1691"/>
    <x v="1"/>
    <s v="Clothing"/>
  </r>
  <r>
    <s v="C225"/>
    <s v="P003"/>
    <x v="5"/>
    <x v="123"/>
    <s v="Grey"/>
    <n v="3150"/>
    <n v="1"/>
    <n v="4500"/>
    <n v="1350"/>
    <x v="21"/>
    <s v="Clothing"/>
  </r>
  <r>
    <s v="C226"/>
    <s v="P010"/>
    <x v="1"/>
    <x v="123"/>
    <s v="Green"/>
    <n v="1050"/>
    <n v="1"/>
    <n v="1500"/>
    <n v="450"/>
    <x v="5"/>
    <s v="Decor"/>
  </r>
  <r>
    <s v="C227"/>
    <s v="P010"/>
    <x v="1"/>
    <x v="124"/>
    <s v="Green"/>
    <n v="1050"/>
    <n v="1"/>
    <n v="1500"/>
    <n v="450"/>
    <x v="14"/>
    <s v="Decor"/>
  </r>
  <r>
    <s v="C228"/>
    <s v="P007"/>
    <x v="2"/>
    <x v="124"/>
    <s v="Fairy Green"/>
    <n v="3150"/>
    <n v="1"/>
    <n v="4500"/>
    <n v="1350"/>
    <x v="20"/>
    <s v="Decor"/>
  </r>
  <r>
    <s v="C229"/>
    <s v="P010"/>
    <x v="1"/>
    <x v="125"/>
    <s v="Green"/>
    <n v="1050"/>
    <n v="1"/>
    <n v="1500"/>
    <n v="450"/>
    <x v="15"/>
    <s v="Decor"/>
  </r>
  <r>
    <s v="C230"/>
    <s v="P005"/>
    <x v="7"/>
    <x v="125"/>
    <s v="Black"/>
    <n v="909"/>
    <n v="1"/>
    <n v="1300"/>
    <n v="391"/>
    <x v="8"/>
    <s v="Clothing"/>
  </r>
  <r>
    <s v="C231"/>
    <s v="P004"/>
    <x v="3"/>
    <x v="126"/>
    <s v="Lavender"/>
    <n v="840"/>
    <n v="1"/>
    <n v="1200"/>
    <n v="360"/>
    <x v="13"/>
    <s v="Candle"/>
  </r>
  <r>
    <s v="C232"/>
    <s v="P011"/>
    <x v="6"/>
    <x v="126"/>
    <s v="White"/>
    <n v="1750"/>
    <n v="1"/>
    <n v="2500"/>
    <n v="750"/>
    <x v="14"/>
    <s v="Home Fragrance"/>
  </r>
  <r>
    <s v="C233"/>
    <s v="P003"/>
    <x v="5"/>
    <x v="127"/>
    <s v="Grey"/>
    <n v="3150"/>
    <n v="1"/>
    <n v="4500"/>
    <n v="1350"/>
    <x v="3"/>
    <s v="Clothing"/>
  </r>
  <r>
    <s v="C234"/>
    <s v="P001"/>
    <x v="9"/>
    <x v="127"/>
    <s v="Black"/>
    <n v="2240"/>
    <n v="1"/>
    <n v="3200"/>
    <n v="960"/>
    <x v="8"/>
    <s v="Clothing"/>
  </r>
  <r>
    <s v="C235"/>
    <s v="P008"/>
    <x v="4"/>
    <x v="127"/>
    <s v="White"/>
    <n v="1750"/>
    <n v="2"/>
    <n v="5000"/>
    <n v="3250"/>
    <x v="12"/>
    <s v="Clothing"/>
  </r>
  <r>
    <s v="C236"/>
    <s v="P009"/>
    <x v="10"/>
    <x v="128"/>
    <s v="Beige"/>
    <n v="2450"/>
    <n v="1"/>
    <n v="3500"/>
    <n v="1050"/>
    <x v="1"/>
    <s v="Clothing"/>
  </r>
  <r>
    <s v="C237"/>
    <s v="P004"/>
    <x v="3"/>
    <x v="129"/>
    <s v="Rose"/>
    <n v="840"/>
    <n v="2"/>
    <n v="2400"/>
    <n v="1560"/>
    <x v="10"/>
    <s v="Candle"/>
  </r>
  <r>
    <s v="C238"/>
    <s v="P006"/>
    <x v="8"/>
    <x v="130"/>
    <s v="Navy"/>
    <n v="1050"/>
    <n v="1"/>
    <n v="1500"/>
    <n v="450"/>
    <x v="6"/>
    <s v="Clothing"/>
  </r>
  <r>
    <s v="C239"/>
    <s v="P009"/>
    <x v="10"/>
    <x v="131"/>
    <s v="Beige"/>
    <n v="2450"/>
    <n v="1"/>
    <n v="3500"/>
    <n v="1050"/>
    <x v="8"/>
    <s v="Clothing"/>
  </r>
  <r>
    <s v="C240"/>
    <s v="P005"/>
    <x v="7"/>
    <x v="132"/>
    <s v="Black"/>
    <n v="909"/>
    <n v="1"/>
    <n v="1300"/>
    <n v="391"/>
    <x v="3"/>
    <s v="Clothing"/>
  </r>
  <r>
    <s v="C241"/>
    <s v="P009"/>
    <x v="10"/>
    <x v="133"/>
    <s v="Beige"/>
    <n v="2450"/>
    <n v="1"/>
    <n v="3500"/>
    <n v="1050"/>
    <x v="20"/>
    <s v="Clothing"/>
  </r>
  <r>
    <s v="C242"/>
    <s v="P006"/>
    <x v="8"/>
    <x v="134"/>
    <s v="Navy"/>
    <n v="1050"/>
    <n v="2"/>
    <n v="3000"/>
    <n v="1950"/>
    <x v="16"/>
    <s v="Clothing"/>
  </r>
  <r>
    <s v="C243"/>
    <s v="P002"/>
    <x v="0"/>
    <x v="135"/>
    <s v="Lavender"/>
    <n v="2660"/>
    <n v="1"/>
    <n v="3800"/>
    <n v="1140"/>
    <x v="16"/>
    <s v="Clothing"/>
  </r>
  <r>
    <s v="C244"/>
    <s v="P009"/>
    <x v="10"/>
    <x v="135"/>
    <s v="Beige"/>
    <n v="2450"/>
    <n v="1"/>
    <n v="3500"/>
    <n v="1050"/>
    <x v="4"/>
    <s v="Clothing"/>
  </r>
  <r>
    <s v="C245"/>
    <s v="P010"/>
    <x v="1"/>
    <x v="136"/>
    <s v="Green"/>
    <n v="1050"/>
    <n v="1"/>
    <n v="1500"/>
    <n v="450"/>
    <x v="17"/>
    <s v="Decor"/>
  </r>
  <r>
    <s v="C246"/>
    <s v="P005"/>
    <x v="7"/>
    <x v="137"/>
    <s v="Black"/>
    <n v="909"/>
    <n v="1"/>
    <n v="1300"/>
    <n v="391"/>
    <x v="7"/>
    <s v="Clothing"/>
  </r>
  <r>
    <s v="C247"/>
    <s v="P004"/>
    <x v="3"/>
    <x v="137"/>
    <s v="Chamomile"/>
    <n v="840"/>
    <n v="2"/>
    <n v="2400"/>
    <n v="1560"/>
    <x v="16"/>
    <s v="Candle"/>
  </r>
  <r>
    <s v="C248"/>
    <s v="P008"/>
    <x v="4"/>
    <x v="137"/>
    <s v="White"/>
    <n v="1750"/>
    <n v="2"/>
    <n v="5000"/>
    <n v="3250"/>
    <x v="18"/>
    <s v="Clothing"/>
  </r>
  <r>
    <s v="C249"/>
    <s v="P004"/>
    <x v="3"/>
    <x v="138"/>
    <s v="Lavender"/>
    <n v="840"/>
    <n v="1"/>
    <n v="1200"/>
    <n v="360"/>
    <x v="8"/>
    <s v="Candle"/>
  </r>
  <r>
    <s v="C250"/>
    <s v="P008"/>
    <x v="4"/>
    <x v="138"/>
    <s v="White"/>
    <n v="1750"/>
    <n v="1"/>
    <n v="2500"/>
    <n v="750"/>
    <x v="21"/>
    <s v="Clothing"/>
  </r>
  <r>
    <s v="C251"/>
    <s v="P011"/>
    <x v="6"/>
    <x v="138"/>
    <s v="White"/>
    <n v="1750"/>
    <n v="2"/>
    <n v="5000"/>
    <n v="3250"/>
    <x v="9"/>
    <s v="Home Fragrance"/>
  </r>
  <r>
    <s v="C252"/>
    <s v="P005"/>
    <x v="7"/>
    <x v="139"/>
    <s v="Black"/>
    <n v="909"/>
    <n v="1"/>
    <n v="1300"/>
    <n v="391"/>
    <x v="8"/>
    <s v="Clothing"/>
  </r>
  <r>
    <s v="C253"/>
    <s v="P005"/>
    <x v="7"/>
    <x v="140"/>
    <s v="Black"/>
    <n v="909"/>
    <n v="1"/>
    <n v="1300"/>
    <n v="391"/>
    <x v="21"/>
    <s v="Clothing"/>
  </r>
  <r>
    <s v="C254"/>
    <s v="P009"/>
    <x v="10"/>
    <x v="140"/>
    <s v="Beige"/>
    <n v="2450"/>
    <n v="1"/>
    <n v="3500"/>
    <n v="1050"/>
    <x v="6"/>
    <s v="Clothing"/>
  </r>
  <r>
    <s v="C255"/>
    <s v="P009"/>
    <x v="10"/>
    <x v="141"/>
    <s v="Beige"/>
    <n v="2450"/>
    <n v="1"/>
    <n v="3500"/>
    <n v="1050"/>
    <x v="15"/>
    <s v="Clothing"/>
  </r>
  <r>
    <s v="C256"/>
    <s v="P011"/>
    <x v="6"/>
    <x v="141"/>
    <s v="White"/>
    <n v="1750"/>
    <n v="1"/>
    <n v="2500"/>
    <n v="750"/>
    <x v="11"/>
    <s v="Home Fragrance"/>
  </r>
  <r>
    <s v="C257"/>
    <s v="P001"/>
    <x v="9"/>
    <x v="141"/>
    <s v="Black"/>
    <n v="2240"/>
    <n v="1"/>
    <n v="3200"/>
    <n v="960"/>
    <x v="17"/>
    <s v="Clothing"/>
  </r>
  <r>
    <s v="C258"/>
    <s v="P011"/>
    <x v="6"/>
    <x v="142"/>
    <s v="White"/>
    <n v="1750"/>
    <n v="2"/>
    <n v="5000"/>
    <n v="3250"/>
    <x v="16"/>
    <s v="Home Fragrance"/>
  </r>
  <r>
    <s v="C259"/>
    <s v="P005"/>
    <x v="7"/>
    <x v="143"/>
    <s v="Black"/>
    <n v="909"/>
    <n v="1"/>
    <n v="1300"/>
    <n v="391"/>
    <x v="11"/>
    <s v="Clothing"/>
  </r>
  <r>
    <s v="C260"/>
    <s v="P007"/>
    <x v="2"/>
    <x v="144"/>
    <s v="Fairy Green"/>
    <n v="3150"/>
    <n v="1"/>
    <n v="4500"/>
    <n v="1350"/>
    <x v="3"/>
    <s v="Decor"/>
  </r>
  <r>
    <s v="C261"/>
    <s v="P004"/>
    <x v="3"/>
    <x v="145"/>
    <s v="Rose"/>
    <n v="840"/>
    <n v="1"/>
    <n v="1200"/>
    <n v="360"/>
    <x v="5"/>
    <s v="Candle"/>
  </r>
  <r>
    <s v="C262"/>
    <s v="P011"/>
    <x v="6"/>
    <x v="146"/>
    <s v="White"/>
    <n v="1750"/>
    <n v="2"/>
    <n v="5000"/>
    <n v="3250"/>
    <x v="18"/>
    <s v="Home Fragrance"/>
  </r>
  <r>
    <s v="C263"/>
    <s v="P011"/>
    <x v="6"/>
    <x v="146"/>
    <s v="White"/>
    <n v="1750"/>
    <n v="2"/>
    <n v="5000"/>
    <n v="3250"/>
    <x v="13"/>
    <s v="Home Fragrance"/>
  </r>
  <r>
    <s v="C264"/>
    <s v="P004"/>
    <x v="3"/>
    <x v="147"/>
    <s v="Chamomile"/>
    <n v="840"/>
    <n v="2"/>
    <n v="2400"/>
    <n v="1560"/>
    <x v="10"/>
    <s v="Candle"/>
  </r>
  <r>
    <s v="C265"/>
    <s v="P004"/>
    <x v="3"/>
    <x v="147"/>
    <s v="Lavender"/>
    <n v="840"/>
    <n v="1"/>
    <n v="1200"/>
    <n v="360"/>
    <x v="12"/>
    <s v="Candle"/>
  </r>
  <r>
    <s v="C266"/>
    <s v="P004"/>
    <x v="3"/>
    <x v="148"/>
    <s v="Rose"/>
    <n v="840"/>
    <n v="1"/>
    <n v="1200"/>
    <n v="360"/>
    <x v="16"/>
    <s v="Candle"/>
  </r>
  <r>
    <s v="C267"/>
    <s v="P005"/>
    <x v="7"/>
    <x v="148"/>
    <s v="Black"/>
    <n v="909"/>
    <n v="1"/>
    <n v="1300"/>
    <n v="391"/>
    <x v="9"/>
    <s v="Clothing"/>
  </r>
  <r>
    <s v="C268"/>
    <s v="P009"/>
    <x v="10"/>
    <x v="149"/>
    <s v="Beige"/>
    <n v="2450"/>
    <n v="1"/>
    <n v="3500"/>
    <n v="1050"/>
    <x v="5"/>
    <s v="Clothing"/>
  </r>
  <r>
    <s v="C269"/>
    <s v="P005"/>
    <x v="7"/>
    <x v="149"/>
    <s v="Black"/>
    <n v="909"/>
    <n v="1"/>
    <n v="1300"/>
    <n v="391"/>
    <x v="4"/>
    <s v="Clothing"/>
  </r>
  <r>
    <s v="C270"/>
    <s v="P011"/>
    <x v="6"/>
    <x v="149"/>
    <s v="White"/>
    <n v="1750"/>
    <n v="1"/>
    <n v="2500"/>
    <n v="750"/>
    <x v="14"/>
    <s v="Home Fragrance"/>
  </r>
  <r>
    <s v="C271"/>
    <s v="P011"/>
    <x v="6"/>
    <x v="150"/>
    <s v="White"/>
    <n v="1750"/>
    <n v="2"/>
    <n v="5000"/>
    <n v="3250"/>
    <x v="8"/>
    <s v="Home Fragrance"/>
  </r>
  <r>
    <s v="C272"/>
    <s v="P008"/>
    <x v="4"/>
    <x v="150"/>
    <s v="White"/>
    <n v="1750"/>
    <n v="1"/>
    <n v="2500"/>
    <n v="750"/>
    <x v="6"/>
    <s v="Clothing"/>
  </r>
  <r>
    <s v="C273"/>
    <s v="P008"/>
    <x v="4"/>
    <x v="151"/>
    <s v="White"/>
    <n v="1750"/>
    <n v="2"/>
    <n v="5000"/>
    <n v="3250"/>
    <x v="4"/>
    <s v="Clothing"/>
  </r>
  <r>
    <s v="C274"/>
    <s v="P010"/>
    <x v="1"/>
    <x v="151"/>
    <s v="Green"/>
    <n v="1050"/>
    <n v="1"/>
    <n v="1500"/>
    <n v="450"/>
    <x v="18"/>
    <s v="Decor"/>
  </r>
  <r>
    <s v="C275"/>
    <s v="P002"/>
    <x v="0"/>
    <x v="151"/>
    <s v="Lavender"/>
    <n v="2660"/>
    <n v="1"/>
    <n v="3800"/>
    <n v="1140"/>
    <x v="5"/>
    <s v="Clothing"/>
  </r>
  <r>
    <s v="C276"/>
    <s v="P011"/>
    <x v="6"/>
    <x v="151"/>
    <s v="White"/>
    <n v="1750"/>
    <n v="2"/>
    <n v="5000"/>
    <n v="3250"/>
    <x v="3"/>
    <s v="Home Fragrance"/>
  </r>
  <r>
    <s v="C277"/>
    <s v="P001"/>
    <x v="9"/>
    <x v="152"/>
    <s v="Black"/>
    <n v="2240"/>
    <n v="1"/>
    <n v="3200"/>
    <n v="960"/>
    <x v="13"/>
    <s v="Clothing"/>
  </r>
  <r>
    <s v="C278"/>
    <s v="P004"/>
    <x v="3"/>
    <x v="153"/>
    <s v="Chamomile"/>
    <n v="840"/>
    <n v="2"/>
    <n v="2400"/>
    <n v="1560"/>
    <x v="19"/>
    <s v="Candle"/>
  </r>
  <r>
    <s v="C279"/>
    <s v="P009"/>
    <x v="10"/>
    <x v="154"/>
    <s v="Beige"/>
    <n v="2450"/>
    <n v="1"/>
    <n v="3500"/>
    <n v="1050"/>
    <x v="4"/>
    <s v="Clothing"/>
  </r>
  <r>
    <s v="C280"/>
    <s v="P007"/>
    <x v="2"/>
    <x v="154"/>
    <s v="Fairy Green"/>
    <n v="3150"/>
    <n v="1"/>
    <n v="4500"/>
    <n v="1350"/>
    <x v="9"/>
    <s v="Decor"/>
  </r>
  <r>
    <s v="C281"/>
    <s v="P008"/>
    <x v="4"/>
    <x v="154"/>
    <s v="White"/>
    <n v="1750"/>
    <n v="1"/>
    <n v="2500"/>
    <n v="750"/>
    <x v="6"/>
    <s v="Clothing"/>
  </r>
  <r>
    <s v="C282"/>
    <s v="P002"/>
    <x v="0"/>
    <x v="155"/>
    <s v="Lavender"/>
    <n v="2660"/>
    <n v="1"/>
    <n v="3800"/>
    <n v="1140"/>
    <x v="0"/>
    <s v="Clothing"/>
  </r>
  <r>
    <s v="C283"/>
    <s v="P005"/>
    <x v="7"/>
    <x v="155"/>
    <s v="Black"/>
    <n v="909"/>
    <n v="1"/>
    <n v="1300"/>
    <n v="391"/>
    <x v="3"/>
    <s v="Clothing"/>
  </r>
  <r>
    <s v="C284"/>
    <s v="P005"/>
    <x v="7"/>
    <x v="156"/>
    <s v="Black"/>
    <n v="909"/>
    <n v="2"/>
    <n v="2600"/>
    <n v="1691"/>
    <x v="1"/>
    <s v="Clothing"/>
  </r>
  <r>
    <s v="C285"/>
    <s v="P005"/>
    <x v="7"/>
    <x v="157"/>
    <s v="Black"/>
    <n v="909"/>
    <n v="2"/>
    <n v="2600"/>
    <n v="1691"/>
    <x v="7"/>
    <s v="Clothing"/>
  </r>
  <r>
    <s v="C286"/>
    <s v="P009"/>
    <x v="10"/>
    <x v="157"/>
    <s v="Beige"/>
    <n v="2450"/>
    <n v="1"/>
    <n v="3500"/>
    <n v="1050"/>
    <x v="21"/>
    <s v="Clothing"/>
  </r>
  <r>
    <s v="C287"/>
    <s v="P006"/>
    <x v="8"/>
    <x v="158"/>
    <s v="Navy"/>
    <n v="1050"/>
    <n v="2"/>
    <n v="3000"/>
    <n v="1950"/>
    <x v="7"/>
    <s v="Clothing"/>
  </r>
  <r>
    <s v="C288"/>
    <s v="P010"/>
    <x v="1"/>
    <x v="158"/>
    <s v="Green"/>
    <n v="1050"/>
    <n v="1"/>
    <n v="1500"/>
    <n v="450"/>
    <x v="9"/>
    <s v="Decor"/>
  </r>
  <r>
    <s v="C289"/>
    <s v="P008"/>
    <x v="4"/>
    <x v="159"/>
    <s v="White"/>
    <n v="1750"/>
    <n v="1"/>
    <n v="2500"/>
    <n v="750"/>
    <x v="7"/>
    <s v="Clothing"/>
  </r>
  <r>
    <s v="C290"/>
    <s v="P002"/>
    <x v="0"/>
    <x v="159"/>
    <s v="Lavender"/>
    <n v="2660"/>
    <n v="1"/>
    <n v="3800"/>
    <n v="1140"/>
    <x v="7"/>
    <s v="Clothing"/>
  </r>
  <r>
    <s v="C291"/>
    <s v="P002"/>
    <x v="0"/>
    <x v="159"/>
    <s v="Lavender"/>
    <n v="2660"/>
    <n v="1"/>
    <n v="3800"/>
    <n v="1140"/>
    <x v="3"/>
    <s v="Clothing"/>
  </r>
  <r>
    <s v="C292"/>
    <s v="P010"/>
    <x v="1"/>
    <x v="160"/>
    <s v="Green"/>
    <n v="1050"/>
    <n v="2"/>
    <n v="3000"/>
    <n v="1950"/>
    <x v="21"/>
    <s v="Decor"/>
  </r>
  <r>
    <s v="C293"/>
    <s v="P009"/>
    <x v="10"/>
    <x v="161"/>
    <s v="Beige"/>
    <n v="2450"/>
    <n v="1"/>
    <n v="3500"/>
    <n v="1050"/>
    <x v="9"/>
    <s v="Clothing"/>
  </r>
  <r>
    <s v="C294"/>
    <s v="P008"/>
    <x v="4"/>
    <x v="161"/>
    <s v="White"/>
    <n v="1750"/>
    <n v="2"/>
    <n v="5000"/>
    <n v="3250"/>
    <x v="4"/>
    <s v="Clothing"/>
  </r>
  <r>
    <s v="C295"/>
    <s v="P010"/>
    <x v="1"/>
    <x v="161"/>
    <s v="Green"/>
    <n v="1050"/>
    <n v="2"/>
    <n v="3000"/>
    <n v="1950"/>
    <x v="8"/>
    <s v="Decor"/>
  </r>
  <r>
    <s v="C296"/>
    <s v="P004"/>
    <x v="3"/>
    <x v="161"/>
    <s v="Rose"/>
    <n v="840"/>
    <n v="2"/>
    <n v="2400"/>
    <n v="1560"/>
    <x v="1"/>
    <s v="Candle"/>
  </r>
  <r>
    <s v="C297"/>
    <s v="P009"/>
    <x v="10"/>
    <x v="162"/>
    <s v="Beige"/>
    <n v="2450"/>
    <n v="1"/>
    <n v="3500"/>
    <n v="1050"/>
    <x v="4"/>
    <s v="Clothing"/>
  </r>
  <r>
    <s v="C298"/>
    <s v="P004"/>
    <x v="3"/>
    <x v="162"/>
    <s v="Rose"/>
    <n v="840"/>
    <n v="2"/>
    <n v="2400"/>
    <n v="1560"/>
    <x v="11"/>
    <s v="Candle"/>
  </r>
  <r>
    <s v="C299"/>
    <s v="P004"/>
    <x v="3"/>
    <x v="163"/>
    <s v="Chamomile"/>
    <n v="840"/>
    <n v="2"/>
    <n v="2400"/>
    <n v="1560"/>
    <x v="14"/>
    <s v="Candle"/>
  </r>
  <r>
    <s v="C300"/>
    <s v="P007"/>
    <x v="2"/>
    <x v="163"/>
    <s v="Fairy Green"/>
    <n v="3150"/>
    <n v="1"/>
    <n v="4500"/>
    <n v="1350"/>
    <x v="19"/>
    <s v="Decor"/>
  </r>
  <r>
    <s v="C301"/>
    <s v="P002"/>
    <x v="0"/>
    <x v="163"/>
    <s v="Lavender"/>
    <n v="2660"/>
    <n v="1"/>
    <n v="3800"/>
    <n v="1140"/>
    <x v="5"/>
    <s v="Clothing"/>
  </r>
  <r>
    <s v="C302"/>
    <s v="P008"/>
    <x v="4"/>
    <x v="163"/>
    <s v="White"/>
    <n v="1750"/>
    <n v="2"/>
    <n v="5000"/>
    <n v="3250"/>
    <x v="21"/>
    <s v="Clothing"/>
  </r>
  <r>
    <s v="C303"/>
    <s v="P002"/>
    <x v="0"/>
    <x v="164"/>
    <s v="Lavender"/>
    <n v="2660"/>
    <n v="1"/>
    <n v="3800"/>
    <n v="1140"/>
    <x v="21"/>
    <s v="Clothing"/>
  </r>
  <r>
    <s v="C304"/>
    <s v="P008"/>
    <x v="4"/>
    <x v="164"/>
    <s v="White"/>
    <n v="1750"/>
    <n v="1"/>
    <n v="2500"/>
    <n v="750"/>
    <x v="1"/>
    <s v="Clothing"/>
  </r>
  <r>
    <s v="C305"/>
    <s v="P001"/>
    <x v="9"/>
    <x v="164"/>
    <s v="Black"/>
    <n v="2240"/>
    <n v="1"/>
    <n v="3200"/>
    <n v="960"/>
    <x v="6"/>
    <s v="Clothing"/>
  </r>
  <r>
    <s v="C306"/>
    <s v="P010"/>
    <x v="1"/>
    <x v="165"/>
    <s v="Green"/>
    <n v="1050"/>
    <n v="2"/>
    <n v="3000"/>
    <n v="1950"/>
    <x v="12"/>
    <s v="Decor"/>
  </r>
  <r>
    <s v="C307"/>
    <s v="P008"/>
    <x v="4"/>
    <x v="166"/>
    <s v="White"/>
    <n v="1750"/>
    <n v="2"/>
    <n v="5000"/>
    <n v="3250"/>
    <x v="16"/>
    <s v="Clothing"/>
  </r>
  <r>
    <s v="C308"/>
    <s v="P003"/>
    <x v="5"/>
    <x v="166"/>
    <s v="Grey"/>
    <n v="3150"/>
    <n v="1"/>
    <n v="4500"/>
    <n v="1350"/>
    <x v="3"/>
    <s v="Clothing"/>
  </r>
  <r>
    <s v="C309"/>
    <s v="P007"/>
    <x v="2"/>
    <x v="167"/>
    <s v="Fairy Green"/>
    <n v="3150"/>
    <n v="1"/>
    <n v="4500"/>
    <n v="1350"/>
    <x v="16"/>
    <s v="Decor"/>
  </r>
  <r>
    <s v="C310"/>
    <s v="P006"/>
    <x v="8"/>
    <x v="167"/>
    <s v="Navy"/>
    <n v="1050"/>
    <n v="2"/>
    <n v="3000"/>
    <n v="1950"/>
    <x v="16"/>
    <s v="Clothing"/>
  </r>
  <r>
    <s v="C311"/>
    <s v="P001"/>
    <x v="9"/>
    <x v="167"/>
    <s v="Black"/>
    <n v="2240"/>
    <n v="1"/>
    <n v="3200"/>
    <n v="960"/>
    <x v="2"/>
    <s v="Clothing"/>
  </r>
  <r>
    <s v="C312"/>
    <s v="P011"/>
    <x v="6"/>
    <x v="167"/>
    <s v="White"/>
    <n v="1750"/>
    <n v="2"/>
    <n v="5000"/>
    <n v="3250"/>
    <x v="9"/>
    <s v="Home Fragrance"/>
  </r>
  <r>
    <s v="C313"/>
    <s v="P005"/>
    <x v="7"/>
    <x v="168"/>
    <s v="Black"/>
    <n v="909"/>
    <n v="2"/>
    <n v="2600"/>
    <n v="1691"/>
    <x v="21"/>
    <s v="Clothing"/>
  </r>
  <r>
    <s v="C314"/>
    <s v="P003"/>
    <x v="5"/>
    <x v="169"/>
    <s v="Grey"/>
    <n v="3150"/>
    <n v="1"/>
    <n v="4500"/>
    <n v="1350"/>
    <x v="12"/>
    <s v="Clothing"/>
  </r>
  <r>
    <s v="C315"/>
    <s v="P005"/>
    <x v="7"/>
    <x v="170"/>
    <s v="Black"/>
    <n v="909"/>
    <n v="2"/>
    <n v="2600"/>
    <n v="1691"/>
    <x v="5"/>
    <s v="Clothing"/>
  </r>
  <r>
    <s v="C316"/>
    <s v="P009"/>
    <x v="10"/>
    <x v="170"/>
    <s v="Beige"/>
    <n v="2450"/>
    <n v="1"/>
    <n v="3500"/>
    <n v="1050"/>
    <x v="7"/>
    <s v="Clothing"/>
  </r>
  <r>
    <s v="C317"/>
    <s v="P009"/>
    <x v="10"/>
    <x v="170"/>
    <s v="Beige"/>
    <n v="2450"/>
    <n v="1"/>
    <n v="3500"/>
    <n v="1050"/>
    <x v="19"/>
    <s v="Clothing"/>
  </r>
  <r>
    <s v="C318"/>
    <s v="P011"/>
    <x v="6"/>
    <x v="171"/>
    <s v="White"/>
    <n v="1750"/>
    <n v="1"/>
    <n v="2500"/>
    <n v="750"/>
    <x v="10"/>
    <s v="Home Fragrance"/>
  </r>
  <r>
    <s v="C319"/>
    <s v="P002"/>
    <x v="0"/>
    <x v="171"/>
    <s v="Lavender"/>
    <n v="2660"/>
    <n v="1"/>
    <n v="3800"/>
    <n v="1140"/>
    <x v="5"/>
    <s v="Clothing"/>
  </r>
  <r>
    <s v="C320"/>
    <s v="P002"/>
    <x v="0"/>
    <x v="172"/>
    <s v="Lavender"/>
    <n v="2660"/>
    <n v="1"/>
    <n v="3800"/>
    <n v="1140"/>
    <x v="11"/>
    <s v="Clothing"/>
  </r>
  <r>
    <s v="C321"/>
    <s v="P001"/>
    <x v="9"/>
    <x v="173"/>
    <s v="Black"/>
    <n v="2240"/>
    <n v="1"/>
    <n v="3200"/>
    <n v="960"/>
    <x v="11"/>
    <s v="Clothing"/>
  </r>
  <r>
    <s v="C322"/>
    <s v="P001"/>
    <x v="9"/>
    <x v="173"/>
    <s v="Black"/>
    <n v="2240"/>
    <n v="1"/>
    <n v="3200"/>
    <n v="960"/>
    <x v="7"/>
    <s v="Clothing"/>
  </r>
  <r>
    <s v="C323"/>
    <s v="P011"/>
    <x v="6"/>
    <x v="173"/>
    <s v="White"/>
    <n v="1750"/>
    <n v="1"/>
    <n v="2500"/>
    <n v="750"/>
    <x v="11"/>
    <s v="Home Fragrance"/>
  </r>
  <r>
    <s v="C324"/>
    <s v="P009"/>
    <x v="10"/>
    <x v="173"/>
    <s v="Beige"/>
    <n v="2450"/>
    <n v="1"/>
    <n v="3500"/>
    <n v="1050"/>
    <x v="5"/>
    <s v="Clothing"/>
  </r>
  <r>
    <s v="C325"/>
    <s v="P008"/>
    <x v="4"/>
    <x v="174"/>
    <s v="White"/>
    <n v="1750"/>
    <n v="2"/>
    <n v="5000"/>
    <n v="3250"/>
    <x v="12"/>
    <s v="Clothing"/>
  </r>
  <r>
    <s v="C326"/>
    <s v="P010"/>
    <x v="1"/>
    <x v="175"/>
    <s v="Green"/>
    <n v="1050"/>
    <n v="1"/>
    <n v="1500"/>
    <n v="450"/>
    <x v="13"/>
    <s v="Decor"/>
  </r>
  <r>
    <s v="C327"/>
    <s v="P004"/>
    <x v="3"/>
    <x v="175"/>
    <s v="Lavender"/>
    <n v="840"/>
    <n v="1"/>
    <n v="1200"/>
    <n v="360"/>
    <x v="7"/>
    <s v="Candle"/>
  </r>
  <r>
    <s v="C328"/>
    <s v="P010"/>
    <x v="1"/>
    <x v="175"/>
    <s v="Green"/>
    <n v="1050"/>
    <n v="2"/>
    <n v="3000"/>
    <n v="1950"/>
    <x v="20"/>
    <s v="Decor"/>
  </r>
  <r>
    <s v="C329"/>
    <s v="P001"/>
    <x v="9"/>
    <x v="176"/>
    <s v="Black"/>
    <n v="2240"/>
    <n v="1"/>
    <n v="3200"/>
    <n v="960"/>
    <x v="10"/>
    <s v="Clothing"/>
  </r>
  <r>
    <s v="C330"/>
    <s v="P009"/>
    <x v="10"/>
    <x v="177"/>
    <s v="Beige"/>
    <n v="2450"/>
    <n v="1"/>
    <n v="3500"/>
    <n v="1050"/>
    <x v="19"/>
    <s v="Clothing"/>
  </r>
  <r>
    <s v="C331"/>
    <s v="P008"/>
    <x v="4"/>
    <x v="177"/>
    <s v="White"/>
    <n v="1750"/>
    <n v="2"/>
    <n v="5000"/>
    <n v="3250"/>
    <x v="5"/>
    <s v="Clothing"/>
  </r>
  <r>
    <s v="C332"/>
    <s v="P004"/>
    <x v="3"/>
    <x v="178"/>
    <s v="Lavender"/>
    <n v="840"/>
    <n v="2"/>
    <n v="2400"/>
    <n v="1560"/>
    <x v="15"/>
    <s v="Candle"/>
  </r>
  <r>
    <s v="C333"/>
    <s v="P011"/>
    <x v="6"/>
    <x v="178"/>
    <s v="White"/>
    <n v="1750"/>
    <n v="1"/>
    <n v="2500"/>
    <n v="750"/>
    <x v="0"/>
    <s v="Home Fragrance"/>
  </r>
  <r>
    <s v="C334"/>
    <s v="P009"/>
    <x v="10"/>
    <x v="179"/>
    <s v="Beige"/>
    <n v="2450"/>
    <n v="1"/>
    <n v="3500"/>
    <n v="1050"/>
    <x v="20"/>
    <s v="Clothing"/>
  </r>
  <r>
    <s v="C335"/>
    <s v="P011"/>
    <x v="6"/>
    <x v="180"/>
    <s v="White"/>
    <n v="1750"/>
    <n v="1"/>
    <n v="2500"/>
    <n v="750"/>
    <x v="18"/>
    <s v="Home Fragrance"/>
  </r>
  <r>
    <s v="C336"/>
    <s v="P010"/>
    <x v="1"/>
    <x v="181"/>
    <s v="Green"/>
    <n v="1050"/>
    <n v="1"/>
    <n v="1500"/>
    <n v="450"/>
    <x v="8"/>
    <s v="Decor"/>
  </r>
  <r>
    <s v="C337"/>
    <s v="P010"/>
    <x v="1"/>
    <x v="182"/>
    <s v="Green"/>
    <n v="1050"/>
    <n v="2"/>
    <n v="3000"/>
    <n v="1950"/>
    <x v="20"/>
    <s v="Decor"/>
  </r>
  <r>
    <s v="C338"/>
    <s v="P005"/>
    <x v="7"/>
    <x v="182"/>
    <s v="Black"/>
    <n v="909"/>
    <n v="2"/>
    <n v="2600"/>
    <n v="1691"/>
    <x v="3"/>
    <s v="Clothing"/>
  </r>
  <r>
    <s v="C339"/>
    <s v="P008"/>
    <x v="4"/>
    <x v="183"/>
    <s v="White"/>
    <n v="1750"/>
    <n v="2"/>
    <n v="5000"/>
    <n v="3250"/>
    <x v="4"/>
    <s v="Clothing"/>
  </r>
  <r>
    <s v="C340"/>
    <s v="P010"/>
    <x v="1"/>
    <x v="183"/>
    <s v="Green"/>
    <n v="1050"/>
    <n v="1"/>
    <n v="1500"/>
    <n v="450"/>
    <x v="18"/>
    <s v="Decor"/>
  </r>
  <r>
    <s v="C341"/>
    <s v="P008"/>
    <x v="4"/>
    <x v="183"/>
    <s v="White"/>
    <n v="1750"/>
    <n v="1"/>
    <n v="2500"/>
    <n v="750"/>
    <x v="13"/>
    <s v="Clothing"/>
  </r>
  <r>
    <s v="C342"/>
    <s v="P003"/>
    <x v="5"/>
    <x v="184"/>
    <s v="Grey"/>
    <n v="3150"/>
    <n v="1"/>
    <n v="4500"/>
    <n v="1350"/>
    <x v="7"/>
    <s v="Clothing"/>
  </r>
  <r>
    <s v="C343"/>
    <s v="P001"/>
    <x v="9"/>
    <x v="185"/>
    <s v="Black"/>
    <n v="2240"/>
    <n v="1"/>
    <n v="3200"/>
    <n v="960"/>
    <x v="6"/>
    <s v="Clothing"/>
  </r>
  <r>
    <s v="C344"/>
    <s v="P008"/>
    <x v="4"/>
    <x v="186"/>
    <s v="White"/>
    <n v="1750"/>
    <n v="2"/>
    <n v="5000"/>
    <n v="3250"/>
    <x v="21"/>
    <s v="Clothing"/>
  </r>
  <r>
    <s v="C345"/>
    <s v="P004"/>
    <x v="3"/>
    <x v="187"/>
    <s v="Chamomile"/>
    <n v="840"/>
    <n v="2"/>
    <n v="2400"/>
    <n v="1560"/>
    <x v="3"/>
    <s v="Candle"/>
  </r>
  <r>
    <s v="C346"/>
    <s v="P010"/>
    <x v="1"/>
    <x v="187"/>
    <s v="Green"/>
    <n v="1050"/>
    <n v="2"/>
    <n v="3000"/>
    <n v="1950"/>
    <x v="16"/>
    <s v="Decor"/>
  </r>
  <r>
    <s v="C347"/>
    <s v="P011"/>
    <x v="6"/>
    <x v="188"/>
    <s v="White"/>
    <n v="1750"/>
    <n v="2"/>
    <n v="5000"/>
    <n v="3250"/>
    <x v="8"/>
    <s v="Home Fragrance"/>
  </r>
  <r>
    <s v="C348"/>
    <s v="P004"/>
    <x v="3"/>
    <x v="188"/>
    <s v="Chamomile"/>
    <n v="840"/>
    <n v="1"/>
    <n v="1200"/>
    <n v="360"/>
    <x v="10"/>
    <s v="Candle"/>
  </r>
  <r>
    <s v="C349"/>
    <s v="P007"/>
    <x v="2"/>
    <x v="189"/>
    <s v="Fairy Green"/>
    <n v="3150"/>
    <n v="1"/>
    <n v="4500"/>
    <n v="1350"/>
    <x v="21"/>
    <s v="Decor"/>
  </r>
  <r>
    <s v="C350"/>
    <s v="P003"/>
    <x v="5"/>
    <x v="190"/>
    <s v="Grey"/>
    <n v="3150"/>
    <n v="1"/>
    <n v="4500"/>
    <n v="1350"/>
    <x v="4"/>
    <s v="Clothing"/>
  </r>
  <r>
    <s v="C351"/>
    <s v="P002"/>
    <x v="0"/>
    <x v="190"/>
    <s v="Lavender"/>
    <n v="2660"/>
    <n v="1"/>
    <n v="3800"/>
    <n v="1140"/>
    <x v="18"/>
    <s v="Clothing"/>
  </r>
  <r>
    <s v="C352"/>
    <s v="P005"/>
    <x v="7"/>
    <x v="191"/>
    <s v="Black"/>
    <n v="909"/>
    <n v="2"/>
    <n v="2600"/>
    <n v="1691"/>
    <x v="6"/>
    <s v="Clothing"/>
  </r>
  <r>
    <s v="C353"/>
    <s v="P007"/>
    <x v="2"/>
    <x v="192"/>
    <s v="Fairy Green"/>
    <n v="3150"/>
    <n v="1"/>
    <n v="4500"/>
    <n v="1350"/>
    <x v="20"/>
    <s v="Decor"/>
  </r>
  <r>
    <s v="C354"/>
    <s v="P001"/>
    <x v="9"/>
    <x v="192"/>
    <s v="Black"/>
    <n v="2240"/>
    <n v="1"/>
    <n v="3200"/>
    <n v="960"/>
    <x v="6"/>
    <s v="Clothing"/>
  </r>
  <r>
    <s v="C355"/>
    <s v="P010"/>
    <x v="1"/>
    <x v="192"/>
    <s v="Green"/>
    <n v="1050"/>
    <n v="2"/>
    <n v="3000"/>
    <n v="1950"/>
    <x v="20"/>
    <s v="Decor"/>
  </r>
  <r>
    <s v="C356"/>
    <s v="P011"/>
    <x v="6"/>
    <x v="192"/>
    <s v="White"/>
    <n v="1750"/>
    <n v="1"/>
    <n v="2500"/>
    <n v="750"/>
    <x v="11"/>
    <s v="Home Fragrance"/>
  </r>
  <r>
    <s v="C357"/>
    <s v="P006"/>
    <x v="8"/>
    <x v="193"/>
    <s v="Navy"/>
    <n v="1050"/>
    <n v="2"/>
    <n v="3000"/>
    <n v="1950"/>
    <x v="11"/>
    <s v="Clothing"/>
  </r>
  <r>
    <s v="C358"/>
    <s v="P006"/>
    <x v="8"/>
    <x v="193"/>
    <s v="Navy"/>
    <n v="1050"/>
    <n v="2"/>
    <n v="3000"/>
    <n v="1950"/>
    <x v="10"/>
    <s v="Clothing"/>
  </r>
  <r>
    <s v="C359"/>
    <s v="P011"/>
    <x v="6"/>
    <x v="193"/>
    <s v="White"/>
    <n v="1750"/>
    <n v="2"/>
    <n v="5000"/>
    <n v="3250"/>
    <x v="8"/>
    <s v="Home Fragrance"/>
  </r>
  <r>
    <s v="C360"/>
    <s v="P009"/>
    <x v="10"/>
    <x v="193"/>
    <s v="Beige"/>
    <n v="2450"/>
    <n v="1"/>
    <n v="3500"/>
    <n v="1050"/>
    <x v="19"/>
    <s v="Clothing"/>
  </r>
  <r>
    <s v="C361"/>
    <s v="P007"/>
    <x v="2"/>
    <x v="193"/>
    <s v="Fairy Green"/>
    <n v="3150"/>
    <n v="1"/>
    <n v="4500"/>
    <n v="1350"/>
    <x v="21"/>
    <s v="Decor"/>
  </r>
  <r>
    <s v="C362"/>
    <s v="P011"/>
    <x v="6"/>
    <x v="194"/>
    <s v="White"/>
    <n v="1750"/>
    <n v="1"/>
    <n v="2500"/>
    <n v="750"/>
    <x v="20"/>
    <s v="Home Fragrance"/>
  </r>
  <r>
    <s v="C363"/>
    <s v="P005"/>
    <x v="7"/>
    <x v="194"/>
    <s v="Black"/>
    <n v="909"/>
    <n v="2"/>
    <n v="2600"/>
    <n v="1691"/>
    <x v="9"/>
    <s v="Clothing"/>
  </r>
  <r>
    <s v="C364"/>
    <s v="P002"/>
    <x v="0"/>
    <x v="195"/>
    <s v="Lavender"/>
    <n v="2660"/>
    <n v="1"/>
    <n v="3800"/>
    <n v="1140"/>
    <x v="5"/>
    <s v="Clothing"/>
  </r>
  <r>
    <s v="C365"/>
    <s v="P011"/>
    <x v="6"/>
    <x v="196"/>
    <s v="White"/>
    <n v="1750"/>
    <n v="1"/>
    <n v="2500"/>
    <n v="750"/>
    <x v="17"/>
    <s v="Home Fragrance"/>
  </r>
  <r>
    <s v="C366"/>
    <s v="P004"/>
    <x v="3"/>
    <x v="196"/>
    <s v="Chamomile"/>
    <n v="840"/>
    <n v="1"/>
    <n v="1200"/>
    <n v="360"/>
    <x v="15"/>
    <s v="Candle"/>
  </r>
  <r>
    <s v="C367"/>
    <s v="P009"/>
    <x v="10"/>
    <x v="197"/>
    <s v="Beige"/>
    <n v="2450"/>
    <n v="1"/>
    <n v="3500"/>
    <n v="1050"/>
    <x v="4"/>
    <s v="Clothing"/>
  </r>
  <r>
    <s v="C368"/>
    <s v="P008"/>
    <x v="4"/>
    <x v="197"/>
    <s v="White"/>
    <n v="1750"/>
    <n v="1"/>
    <n v="2500"/>
    <n v="750"/>
    <x v="2"/>
    <s v="Clothing"/>
  </r>
  <r>
    <s v="C369"/>
    <s v="P010"/>
    <x v="1"/>
    <x v="198"/>
    <s v="Green"/>
    <n v="1050"/>
    <n v="1"/>
    <n v="1500"/>
    <n v="450"/>
    <x v="5"/>
    <s v="Decor"/>
  </r>
  <r>
    <s v="C370"/>
    <s v="P005"/>
    <x v="7"/>
    <x v="198"/>
    <s v="Black"/>
    <n v="909"/>
    <n v="2"/>
    <n v="2600"/>
    <n v="1691"/>
    <x v="0"/>
    <s v="Clothing"/>
  </r>
  <r>
    <s v="C371"/>
    <s v="P001"/>
    <x v="9"/>
    <x v="199"/>
    <s v="Black"/>
    <n v="2240"/>
    <n v="1"/>
    <n v="3200"/>
    <n v="960"/>
    <x v="4"/>
    <s v="Clothing"/>
  </r>
  <r>
    <s v="C372"/>
    <s v="P008"/>
    <x v="4"/>
    <x v="199"/>
    <s v="White"/>
    <n v="1750"/>
    <n v="2"/>
    <n v="5000"/>
    <n v="3250"/>
    <x v="8"/>
    <s v="Clothing"/>
  </r>
  <r>
    <s v="C373"/>
    <s v="P008"/>
    <x v="4"/>
    <x v="200"/>
    <s v="White"/>
    <n v="1750"/>
    <n v="2"/>
    <n v="5000"/>
    <n v="3250"/>
    <x v="5"/>
    <s v="Clothing"/>
  </r>
  <r>
    <s v="C374"/>
    <s v="P010"/>
    <x v="1"/>
    <x v="201"/>
    <s v="Green"/>
    <n v="1050"/>
    <n v="2"/>
    <n v="3000"/>
    <n v="1950"/>
    <x v="16"/>
    <s v="Decor"/>
  </r>
  <r>
    <s v="C375"/>
    <s v="P010"/>
    <x v="1"/>
    <x v="202"/>
    <s v="Green"/>
    <n v="1050"/>
    <n v="1"/>
    <n v="1500"/>
    <n v="450"/>
    <x v="16"/>
    <s v="Decor"/>
  </r>
  <r>
    <s v="C376"/>
    <s v="P008"/>
    <x v="4"/>
    <x v="203"/>
    <s v="White"/>
    <n v="1750"/>
    <n v="2"/>
    <n v="5000"/>
    <n v="3250"/>
    <x v="15"/>
    <s v="Clothing"/>
  </r>
  <r>
    <s v="C377"/>
    <s v="P001"/>
    <x v="9"/>
    <x v="204"/>
    <s v="Black"/>
    <n v="2240"/>
    <n v="1"/>
    <n v="3200"/>
    <n v="960"/>
    <x v="1"/>
    <s v="Clothing"/>
  </r>
  <r>
    <s v="C378"/>
    <s v="P010"/>
    <x v="1"/>
    <x v="204"/>
    <s v="Green"/>
    <n v="1050"/>
    <n v="2"/>
    <n v="3000"/>
    <n v="1950"/>
    <x v="13"/>
    <s v="Decor"/>
  </r>
  <r>
    <s v="C379"/>
    <s v="P005"/>
    <x v="7"/>
    <x v="205"/>
    <s v="Black"/>
    <n v="909"/>
    <n v="2"/>
    <n v="2600"/>
    <n v="1691"/>
    <x v="10"/>
    <s v="Clothing"/>
  </r>
  <r>
    <s v="C380"/>
    <s v="P003"/>
    <x v="5"/>
    <x v="206"/>
    <s v="Grey"/>
    <n v="3150"/>
    <n v="1"/>
    <n v="4500"/>
    <n v="1350"/>
    <x v="15"/>
    <s v="Clothing"/>
  </r>
  <r>
    <s v="C381"/>
    <s v="P003"/>
    <x v="5"/>
    <x v="207"/>
    <s v="Grey"/>
    <n v="3150"/>
    <n v="1"/>
    <n v="4500"/>
    <n v="1350"/>
    <x v="21"/>
    <s v="Clothing"/>
  </r>
  <r>
    <s v="C382"/>
    <s v="P009"/>
    <x v="10"/>
    <x v="208"/>
    <s v="Beige"/>
    <n v="2450"/>
    <n v="1"/>
    <n v="3500"/>
    <n v="1050"/>
    <x v="5"/>
    <s v="Clothing"/>
  </r>
  <r>
    <s v="C383"/>
    <s v="P003"/>
    <x v="5"/>
    <x v="209"/>
    <s v="Grey"/>
    <n v="3150"/>
    <n v="1"/>
    <n v="4500"/>
    <n v="1350"/>
    <x v="20"/>
    <s v="Clothing"/>
  </r>
  <r>
    <s v="C384"/>
    <s v="P006"/>
    <x v="8"/>
    <x v="209"/>
    <s v="Navy"/>
    <n v="1050"/>
    <n v="1"/>
    <n v="1500"/>
    <n v="450"/>
    <x v="17"/>
    <s v="Clothing"/>
  </r>
  <r>
    <s v="C385"/>
    <s v="P005"/>
    <x v="7"/>
    <x v="209"/>
    <s v="Black"/>
    <n v="909"/>
    <n v="2"/>
    <n v="2600"/>
    <n v="1691"/>
    <x v="21"/>
    <s v="Clothing"/>
  </r>
  <r>
    <s v="C386"/>
    <s v="P008"/>
    <x v="4"/>
    <x v="209"/>
    <s v="White"/>
    <n v="1750"/>
    <n v="2"/>
    <n v="5000"/>
    <n v="3250"/>
    <x v="10"/>
    <s v="Clothing"/>
  </r>
  <r>
    <s v="C387"/>
    <s v="P008"/>
    <x v="4"/>
    <x v="210"/>
    <s v="White"/>
    <n v="1750"/>
    <n v="2"/>
    <n v="5000"/>
    <n v="3250"/>
    <x v="19"/>
    <s v="Clothing"/>
  </r>
  <r>
    <s v="C388"/>
    <s v="P009"/>
    <x v="10"/>
    <x v="210"/>
    <s v="Beige"/>
    <n v="2450"/>
    <n v="1"/>
    <n v="3500"/>
    <n v="1050"/>
    <x v="8"/>
    <s v="Clothing"/>
  </r>
  <r>
    <s v="C389"/>
    <s v="P005"/>
    <x v="7"/>
    <x v="211"/>
    <s v="Black"/>
    <n v="909"/>
    <n v="1"/>
    <n v="1300"/>
    <n v="391"/>
    <x v="18"/>
    <s v="Clothing"/>
  </r>
  <r>
    <s v="C390"/>
    <s v="P001"/>
    <x v="9"/>
    <x v="211"/>
    <s v="Black"/>
    <n v="2240"/>
    <n v="1"/>
    <n v="3200"/>
    <n v="960"/>
    <x v="7"/>
    <s v="Clothing"/>
  </r>
  <r>
    <s v="C391"/>
    <s v="P006"/>
    <x v="8"/>
    <x v="212"/>
    <s v="Navy"/>
    <n v="1050"/>
    <n v="2"/>
    <n v="3000"/>
    <n v="1950"/>
    <x v="21"/>
    <s v="Clothing"/>
  </r>
  <r>
    <s v="C392"/>
    <s v="P005"/>
    <x v="7"/>
    <x v="212"/>
    <s v="Black"/>
    <n v="909"/>
    <n v="2"/>
    <n v="2600"/>
    <n v="1691"/>
    <x v="2"/>
    <s v="Clothing"/>
  </r>
  <r>
    <s v="C393"/>
    <s v="P007"/>
    <x v="2"/>
    <x v="212"/>
    <s v="Fairy Green"/>
    <n v="3150"/>
    <n v="1"/>
    <n v="4500"/>
    <n v="1350"/>
    <x v="16"/>
    <s v="Decor"/>
  </r>
  <r>
    <s v="C394"/>
    <s v="P011"/>
    <x v="6"/>
    <x v="213"/>
    <s v="White"/>
    <n v="1750"/>
    <n v="1"/>
    <n v="2500"/>
    <n v="750"/>
    <x v="5"/>
    <s v="Home Fragrance"/>
  </r>
  <r>
    <s v="C395"/>
    <s v="P004"/>
    <x v="3"/>
    <x v="213"/>
    <s v="Chamomile"/>
    <n v="840"/>
    <n v="1"/>
    <n v="1200"/>
    <n v="360"/>
    <x v="12"/>
    <s v="Candle"/>
  </r>
  <r>
    <s v="C396"/>
    <s v="P009"/>
    <x v="10"/>
    <x v="214"/>
    <s v="Beige"/>
    <n v="2450"/>
    <n v="1"/>
    <n v="3500"/>
    <n v="1050"/>
    <x v="3"/>
    <s v="Clothing"/>
  </r>
  <r>
    <s v="C397"/>
    <s v="P008"/>
    <x v="4"/>
    <x v="214"/>
    <s v="White"/>
    <n v="1750"/>
    <n v="2"/>
    <n v="5000"/>
    <n v="3250"/>
    <x v="4"/>
    <s v="Clothing"/>
  </r>
  <r>
    <s v="C398"/>
    <s v="P006"/>
    <x v="8"/>
    <x v="214"/>
    <s v="Navy"/>
    <n v="1050"/>
    <n v="1"/>
    <n v="1500"/>
    <n v="450"/>
    <x v="11"/>
    <s v="Clothing"/>
  </r>
  <r>
    <s v="C399"/>
    <s v="P003"/>
    <x v="5"/>
    <x v="215"/>
    <s v="Grey"/>
    <n v="3150"/>
    <n v="1"/>
    <n v="4500"/>
    <n v="1350"/>
    <x v="21"/>
    <s v="Clothing"/>
  </r>
  <r>
    <s v="C400"/>
    <s v="P009"/>
    <x v="10"/>
    <x v="216"/>
    <s v="Beige"/>
    <n v="2450"/>
    <n v="1"/>
    <n v="3500"/>
    <n v="1050"/>
    <x v="11"/>
    <s v="Clothing"/>
  </r>
  <r>
    <s v="C401"/>
    <s v="P001"/>
    <x v="9"/>
    <x v="216"/>
    <s v="Black"/>
    <n v="2240"/>
    <n v="1"/>
    <n v="3200"/>
    <n v="960"/>
    <x v="18"/>
    <s v="Clothing"/>
  </r>
  <r>
    <s v="C402"/>
    <s v="P009"/>
    <x v="10"/>
    <x v="217"/>
    <s v="Beige"/>
    <n v="2450"/>
    <n v="1"/>
    <n v="3500"/>
    <n v="1050"/>
    <x v="21"/>
    <s v="Clothing"/>
  </r>
  <r>
    <s v="C403"/>
    <s v="P001"/>
    <x v="9"/>
    <x v="218"/>
    <s v="Black"/>
    <n v="2240"/>
    <n v="1"/>
    <n v="3200"/>
    <n v="960"/>
    <x v="9"/>
    <s v="Clothing"/>
  </r>
  <r>
    <s v="C404"/>
    <s v="P006"/>
    <x v="8"/>
    <x v="219"/>
    <s v="Navy"/>
    <n v="1050"/>
    <n v="2"/>
    <n v="3000"/>
    <n v="1950"/>
    <x v="12"/>
    <s v="Clothing"/>
  </r>
  <r>
    <s v="C405"/>
    <s v="P009"/>
    <x v="10"/>
    <x v="219"/>
    <s v="Beige"/>
    <n v="2450"/>
    <n v="1"/>
    <n v="3500"/>
    <n v="1050"/>
    <x v="19"/>
    <s v="Clothing"/>
  </r>
  <r>
    <s v="C406"/>
    <s v="P003"/>
    <x v="5"/>
    <x v="219"/>
    <s v="Grey"/>
    <n v="3150"/>
    <n v="1"/>
    <n v="4500"/>
    <n v="1350"/>
    <x v="3"/>
    <s v="Clothing"/>
  </r>
  <r>
    <s v="C407"/>
    <s v="P003"/>
    <x v="5"/>
    <x v="220"/>
    <s v="Grey"/>
    <n v="3150"/>
    <n v="1"/>
    <n v="4500"/>
    <n v="1350"/>
    <x v="8"/>
    <s v="Clothing"/>
  </r>
  <r>
    <s v="C408"/>
    <s v="P011"/>
    <x v="6"/>
    <x v="220"/>
    <s v="White"/>
    <n v="1750"/>
    <n v="1"/>
    <n v="2500"/>
    <n v="750"/>
    <x v="3"/>
    <s v="Home Fragrance"/>
  </r>
  <r>
    <s v="C409"/>
    <s v="P005"/>
    <x v="7"/>
    <x v="221"/>
    <s v="Black"/>
    <n v="909"/>
    <n v="1"/>
    <n v="1300"/>
    <n v="391"/>
    <x v="16"/>
    <s v="Clothing"/>
  </r>
  <r>
    <s v="C410"/>
    <s v="P003"/>
    <x v="5"/>
    <x v="221"/>
    <s v="Grey"/>
    <n v="3150"/>
    <n v="1"/>
    <n v="4500"/>
    <n v="1350"/>
    <x v="5"/>
    <s v="Clothing"/>
  </r>
  <r>
    <s v="C411"/>
    <s v="P008"/>
    <x v="4"/>
    <x v="221"/>
    <s v="White"/>
    <n v="1750"/>
    <n v="2"/>
    <n v="5000"/>
    <n v="3250"/>
    <x v="11"/>
    <s v="Clothing"/>
  </r>
  <r>
    <s v="C412"/>
    <s v="P004"/>
    <x v="3"/>
    <x v="222"/>
    <s v="Rose"/>
    <n v="840"/>
    <n v="2"/>
    <n v="2400"/>
    <n v="1560"/>
    <x v="8"/>
    <s v="Candle"/>
  </r>
  <r>
    <s v="C413"/>
    <s v="P011"/>
    <x v="6"/>
    <x v="222"/>
    <s v="White"/>
    <n v="1750"/>
    <n v="1"/>
    <n v="2500"/>
    <n v="750"/>
    <x v="20"/>
    <s v="Home Fragranc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3">
  <r>
    <s v="S0271"/>
    <s v="C001"/>
    <s v="P002"/>
    <x v="0"/>
    <x v="0"/>
    <s v="Lavender"/>
    <n v="2660"/>
    <n v="1"/>
    <n v="3800"/>
    <n v="1140"/>
    <x v="0"/>
    <x v="0"/>
  </r>
  <r>
    <s v="S0329"/>
    <s v="C002"/>
    <s v="P010"/>
    <x v="1"/>
    <x v="0"/>
    <s v="Green"/>
    <n v="1050"/>
    <n v="1"/>
    <n v="1500"/>
    <n v="450"/>
    <x v="1"/>
    <x v="1"/>
  </r>
  <r>
    <s v="S0381"/>
    <s v="C003"/>
    <s v="P007"/>
    <x v="2"/>
    <x v="0"/>
    <s v="Fairy Green"/>
    <n v="3150"/>
    <n v="1"/>
    <n v="4500"/>
    <n v="1350"/>
    <x v="2"/>
    <x v="1"/>
  </r>
  <r>
    <s v="S0406"/>
    <s v="C004"/>
    <s v="P004"/>
    <x v="3"/>
    <x v="0"/>
    <s v="Chamomile"/>
    <n v="840"/>
    <n v="2"/>
    <n v="2400"/>
    <n v="1560"/>
    <x v="3"/>
    <x v="2"/>
  </r>
  <r>
    <s v="S0001"/>
    <s v="C005"/>
    <s v="P002"/>
    <x v="0"/>
    <x v="1"/>
    <s v="Lavender"/>
    <n v="2660"/>
    <n v="1"/>
    <n v="3800"/>
    <n v="1140"/>
    <x v="4"/>
    <x v="0"/>
  </r>
  <r>
    <s v="S0140"/>
    <s v="C006"/>
    <s v="P008"/>
    <x v="4"/>
    <x v="1"/>
    <s v="White"/>
    <n v="1750"/>
    <n v="2"/>
    <n v="5000"/>
    <n v="3250"/>
    <x v="5"/>
    <x v="0"/>
  </r>
  <r>
    <s v="S0321"/>
    <s v="C007"/>
    <s v="P003"/>
    <x v="5"/>
    <x v="1"/>
    <s v="Grey"/>
    <n v="3150"/>
    <n v="1"/>
    <n v="4500"/>
    <n v="1350"/>
    <x v="6"/>
    <x v="0"/>
  </r>
  <r>
    <s v="S0151"/>
    <s v="C008"/>
    <s v="P010"/>
    <x v="1"/>
    <x v="2"/>
    <s v="Green"/>
    <n v="1050"/>
    <n v="2"/>
    <n v="3000"/>
    <n v="1950"/>
    <x v="7"/>
    <x v="1"/>
  </r>
  <r>
    <s v="S0162"/>
    <s v="C009"/>
    <s v="P007"/>
    <x v="2"/>
    <x v="2"/>
    <s v="Fairy Green"/>
    <n v="3150"/>
    <n v="1"/>
    <n v="4500"/>
    <n v="1350"/>
    <x v="8"/>
    <x v="1"/>
  </r>
  <r>
    <s v="S0327"/>
    <s v="C010"/>
    <s v="P008"/>
    <x v="4"/>
    <x v="2"/>
    <s v="White"/>
    <n v="1750"/>
    <n v="1"/>
    <n v="2500"/>
    <n v="750"/>
    <x v="5"/>
    <x v="0"/>
  </r>
  <r>
    <s v="S0411"/>
    <s v="C011"/>
    <s v="P002"/>
    <x v="0"/>
    <x v="3"/>
    <s v="Lavender"/>
    <n v="2660"/>
    <n v="1"/>
    <n v="3800"/>
    <n v="1140"/>
    <x v="9"/>
    <x v="0"/>
  </r>
  <r>
    <s v="S0030"/>
    <s v="C012"/>
    <s v="P002"/>
    <x v="0"/>
    <x v="4"/>
    <s v="Lavender"/>
    <n v="2660"/>
    <n v="1"/>
    <n v="3800"/>
    <n v="1140"/>
    <x v="7"/>
    <x v="0"/>
  </r>
  <r>
    <s v="S0095"/>
    <s v="C013"/>
    <s v="P003"/>
    <x v="5"/>
    <x v="4"/>
    <s v="Grey"/>
    <n v="3150"/>
    <n v="1"/>
    <n v="4500"/>
    <n v="1350"/>
    <x v="10"/>
    <x v="0"/>
  </r>
  <r>
    <s v="S0280"/>
    <s v="C014"/>
    <s v="P010"/>
    <x v="1"/>
    <x v="4"/>
    <s v="Green"/>
    <n v="1050"/>
    <n v="1"/>
    <n v="1500"/>
    <n v="450"/>
    <x v="11"/>
    <x v="1"/>
  </r>
  <r>
    <s v="S0358"/>
    <s v="C015"/>
    <s v="P010"/>
    <x v="1"/>
    <x v="4"/>
    <s v="Green"/>
    <n v="1050"/>
    <n v="1"/>
    <n v="1500"/>
    <n v="450"/>
    <x v="9"/>
    <x v="1"/>
  </r>
  <r>
    <s v="S0392"/>
    <s v="C016"/>
    <s v="P011"/>
    <x v="6"/>
    <x v="4"/>
    <s v="White"/>
    <n v="1750"/>
    <n v="1"/>
    <n v="2500"/>
    <n v="750"/>
    <x v="12"/>
    <x v="3"/>
  </r>
  <r>
    <s v="S0147"/>
    <s v="C017"/>
    <s v="P003"/>
    <x v="5"/>
    <x v="5"/>
    <s v="Grey"/>
    <n v="3150"/>
    <n v="1"/>
    <n v="4500"/>
    <n v="1350"/>
    <x v="13"/>
    <x v="0"/>
  </r>
  <r>
    <s v="S0352"/>
    <s v="C018"/>
    <s v="P002"/>
    <x v="0"/>
    <x v="5"/>
    <s v="Lavender"/>
    <n v="2660"/>
    <n v="1"/>
    <n v="3800"/>
    <n v="1140"/>
    <x v="14"/>
    <x v="0"/>
  </r>
  <r>
    <s v="S0291"/>
    <s v="C019"/>
    <s v="P007"/>
    <x v="2"/>
    <x v="6"/>
    <s v="Fairy Green"/>
    <n v="3150"/>
    <n v="1"/>
    <n v="4500"/>
    <n v="1350"/>
    <x v="11"/>
    <x v="1"/>
  </r>
  <r>
    <s v="S0297"/>
    <s v="C020"/>
    <s v="P007"/>
    <x v="2"/>
    <x v="7"/>
    <s v="Fairy Green"/>
    <n v="3150"/>
    <n v="1"/>
    <n v="4500"/>
    <n v="1350"/>
    <x v="15"/>
    <x v="1"/>
  </r>
  <r>
    <s v="S0164"/>
    <s v="C021"/>
    <s v="P004"/>
    <x v="3"/>
    <x v="8"/>
    <s v="Lavender"/>
    <n v="840"/>
    <n v="2"/>
    <n v="2400"/>
    <n v="1560"/>
    <x v="16"/>
    <x v="2"/>
  </r>
  <r>
    <s v="S0237"/>
    <s v="C022"/>
    <s v="P007"/>
    <x v="2"/>
    <x v="8"/>
    <s v="Fairy Green"/>
    <n v="3150"/>
    <n v="1"/>
    <n v="4500"/>
    <n v="1350"/>
    <x v="2"/>
    <x v="1"/>
  </r>
  <r>
    <s v="S0325"/>
    <s v="C023"/>
    <s v="P005"/>
    <x v="7"/>
    <x v="8"/>
    <s v="Black"/>
    <n v="909"/>
    <n v="2"/>
    <n v="2600"/>
    <n v="1691"/>
    <x v="1"/>
    <x v="0"/>
  </r>
  <r>
    <s v="S0348"/>
    <s v="C024"/>
    <s v="P006"/>
    <x v="8"/>
    <x v="8"/>
    <s v="Navy"/>
    <n v="1050"/>
    <n v="1"/>
    <n v="1500"/>
    <n v="450"/>
    <x v="14"/>
    <x v="0"/>
  </r>
  <r>
    <s v="S0097"/>
    <s v="C025"/>
    <s v="P007"/>
    <x v="2"/>
    <x v="9"/>
    <s v="Fairy Green"/>
    <n v="3150"/>
    <n v="1"/>
    <n v="4500"/>
    <n v="1350"/>
    <x v="11"/>
    <x v="1"/>
  </r>
  <r>
    <s v="S0272"/>
    <s v="C026"/>
    <s v="P002"/>
    <x v="0"/>
    <x v="10"/>
    <s v="Lavender"/>
    <n v="2660"/>
    <n v="1"/>
    <n v="3800"/>
    <n v="1140"/>
    <x v="13"/>
    <x v="0"/>
  </r>
  <r>
    <s v="S0193"/>
    <s v="C027"/>
    <s v="P007"/>
    <x v="2"/>
    <x v="11"/>
    <s v="Fairy Green"/>
    <n v="3150"/>
    <n v="1"/>
    <n v="4500"/>
    <n v="1350"/>
    <x v="17"/>
    <x v="1"/>
  </r>
  <r>
    <s v="S0061"/>
    <s v="C028"/>
    <s v="P005"/>
    <x v="7"/>
    <x v="12"/>
    <s v="Black"/>
    <n v="909"/>
    <n v="2"/>
    <n v="2600"/>
    <n v="1691"/>
    <x v="0"/>
    <x v="0"/>
  </r>
  <r>
    <s v="S0380"/>
    <s v="C029"/>
    <s v="P002"/>
    <x v="0"/>
    <x v="12"/>
    <s v="Lavender"/>
    <n v="2660"/>
    <n v="1"/>
    <n v="3800"/>
    <n v="1140"/>
    <x v="6"/>
    <x v="0"/>
  </r>
  <r>
    <s v="S0394"/>
    <s v="C030"/>
    <s v="P001"/>
    <x v="9"/>
    <x v="12"/>
    <s v="Black"/>
    <n v="2240"/>
    <n v="1"/>
    <n v="3200"/>
    <n v="960"/>
    <x v="18"/>
    <x v="0"/>
  </r>
  <r>
    <s v="S0308"/>
    <s v="C031"/>
    <s v="P006"/>
    <x v="8"/>
    <x v="13"/>
    <s v="Navy"/>
    <n v="1050"/>
    <n v="1"/>
    <n v="1500"/>
    <n v="450"/>
    <x v="9"/>
    <x v="0"/>
  </r>
  <r>
    <s v="S0336"/>
    <s v="C032"/>
    <s v="P006"/>
    <x v="8"/>
    <x v="13"/>
    <s v="Navy"/>
    <n v="1050"/>
    <n v="2"/>
    <n v="3000"/>
    <n v="1950"/>
    <x v="7"/>
    <x v="0"/>
  </r>
  <r>
    <s v="S0243"/>
    <s v="C033"/>
    <s v="P006"/>
    <x v="8"/>
    <x v="14"/>
    <s v="Navy"/>
    <n v="1050"/>
    <n v="2"/>
    <n v="3000"/>
    <n v="1950"/>
    <x v="4"/>
    <x v="0"/>
  </r>
  <r>
    <s v="S0104"/>
    <s v="C034"/>
    <s v="P011"/>
    <x v="6"/>
    <x v="15"/>
    <s v="White"/>
    <n v="1750"/>
    <n v="2"/>
    <n v="5000"/>
    <n v="3250"/>
    <x v="6"/>
    <x v="3"/>
  </r>
  <r>
    <s v="S0040"/>
    <s v="C035"/>
    <s v="P007"/>
    <x v="2"/>
    <x v="16"/>
    <s v="Fairy Green"/>
    <n v="3150"/>
    <n v="1"/>
    <n v="4500"/>
    <n v="1350"/>
    <x v="18"/>
    <x v="1"/>
  </r>
  <r>
    <s v="S0047"/>
    <s v="C036"/>
    <s v="P008"/>
    <x v="4"/>
    <x v="17"/>
    <s v="White"/>
    <n v="1750"/>
    <n v="1"/>
    <n v="2500"/>
    <n v="750"/>
    <x v="4"/>
    <x v="0"/>
  </r>
  <r>
    <s v="S0088"/>
    <s v="C037"/>
    <s v="P008"/>
    <x v="4"/>
    <x v="17"/>
    <s v="White"/>
    <n v="1750"/>
    <n v="2"/>
    <n v="5000"/>
    <n v="3250"/>
    <x v="6"/>
    <x v="0"/>
  </r>
  <r>
    <s v="S0122"/>
    <s v="C038"/>
    <s v="P003"/>
    <x v="5"/>
    <x v="17"/>
    <s v="Grey"/>
    <n v="3150"/>
    <n v="1"/>
    <n v="4500"/>
    <n v="1350"/>
    <x v="14"/>
    <x v="0"/>
  </r>
  <r>
    <s v="S0219"/>
    <s v="C039"/>
    <s v="P004"/>
    <x v="3"/>
    <x v="17"/>
    <s v="Rose"/>
    <n v="840"/>
    <n v="2"/>
    <n v="2400"/>
    <n v="1560"/>
    <x v="19"/>
    <x v="2"/>
  </r>
  <r>
    <s v="S0259"/>
    <s v="C040"/>
    <s v="P004"/>
    <x v="3"/>
    <x v="17"/>
    <s v="Lavender"/>
    <n v="840"/>
    <n v="2"/>
    <n v="2400"/>
    <n v="1560"/>
    <x v="20"/>
    <x v="2"/>
  </r>
  <r>
    <s v="S0068"/>
    <s v="C041"/>
    <s v="P011"/>
    <x v="6"/>
    <x v="18"/>
    <s v="White"/>
    <n v="1750"/>
    <n v="1"/>
    <n v="2500"/>
    <n v="750"/>
    <x v="20"/>
    <x v="3"/>
  </r>
  <r>
    <s v="S0076"/>
    <s v="C042"/>
    <s v="P002"/>
    <x v="0"/>
    <x v="18"/>
    <s v="Lavender"/>
    <n v="2660"/>
    <n v="1"/>
    <n v="3800"/>
    <n v="1140"/>
    <x v="5"/>
    <x v="0"/>
  </r>
  <r>
    <s v="S0065"/>
    <s v="C043"/>
    <s v="P001"/>
    <x v="9"/>
    <x v="19"/>
    <s v="Black"/>
    <n v="2240"/>
    <n v="1"/>
    <n v="3200"/>
    <n v="960"/>
    <x v="10"/>
    <x v="0"/>
  </r>
  <r>
    <s v="S0173"/>
    <s v="C044"/>
    <s v="P007"/>
    <x v="2"/>
    <x v="19"/>
    <s v="Fairy Green"/>
    <n v="3150"/>
    <n v="1"/>
    <n v="4500"/>
    <n v="1350"/>
    <x v="14"/>
    <x v="1"/>
  </r>
  <r>
    <s v="S0208"/>
    <s v="C045"/>
    <s v="P002"/>
    <x v="0"/>
    <x v="19"/>
    <s v="Lavender"/>
    <n v="2660"/>
    <n v="1"/>
    <n v="3800"/>
    <n v="1140"/>
    <x v="14"/>
    <x v="0"/>
  </r>
  <r>
    <s v="S0255"/>
    <s v="C046"/>
    <s v="P009"/>
    <x v="10"/>
    <x v="19"/>
    <s v="Beige"/>
    <n v="2450"/>
    <n v="1"/>
    <n v="3500"/>
    <n v="1050"/>
    <x v="17"/>
    <x v="0"/>
  </r>
  <r>
    <s v="S0023"/>
    <s v="C047"/>
    <s v="P011"/>
    <x v="6"/>
    <x v="20"/>
    <s v="White"/>
    <n v="1750"/>
    <n v="1"/>
    <n v="2500"/>
    <n v="750"/>
    <x v="14"/>
    <x v="3"/>
  </r>
  <r>
    <s v="S0086"/>
    <s v="C048"/>
    <s v="P003"/>
    <x v="5"/>
    <x v="21"/>
    <s v="Grey"/>
    <n v="3150"/>
    <n v="1"/>
    <n v="4500"/>
    <n v="1350"/>
    <x v="0"/>
    <x v="0"/>
  </r>
  <r>
    <s v="S0232"/>
    <s v="C049"/>
    <s v="P009"/>
    <x v="10"/>
    <x v="21"/>
    <s v="Beige"/>
    <n v="2450"/>
    <n v="1"/>
    <n v="3500"/>
    <n v="1050"/>
    <x v="16"/>
    <x v="0"/>
  </r>
  <r>
    <s v="S0038"/>
    <s v="C050"/>
    <s v="P003"/>
    <x v="5"/>
    <x v="22"/>
    <s v="Grey"/>
    <n v="3150"/>
    <n v="1"/>
    <n v="4500"/>
    <n v="1350"/>
    <x v="14"/>
    <x v="0"/>
  </r>
  <r>
    <s v="S0250"/>
    <s v="C051"/>
    <s v="P011"/>
    <x v="6"/>
    <x v="22"/>
    <s v="White"/>
    <n v="1750"/>
    <n v="2"/>
    <n v="5000"/>
    <n v="3250"/>
    <x v="21"/>
    <x v="3"/>
  </r>
  <r>
    <s v="S0314"/>
    <s v="C052"/>
    <s v="P007"/>
    <x v="2"/>
    <x v="22"/>
    <s v="Fairy Green"/>
    <n v="3150"/>
    <n v="1"/>
    <n v="4500"/>
    <n v="1350"/>
    <x v="21"/>
    <x v="1"/>
  </r>
  <r>
    <s v="S0312"/>
    <s v="C053"/>
    <s v="P006"/>
    <x v="8"/>
    <x v="23"/>
    <s v="Navy"/>
    <n v="1050"/>
    <n v="1"/>
    <n v="1500"/>
    <n v="450"/>
    <x v="11"/>
    <x v="0"/>
  </r>
  <r>
    <s v="S0063"/>
    <s v="C054"/>
    <s v="P004"/>
    <x v="3"/>
    <x v="24"/>
    <s v="Lavender"/>
    <n v="840"/>
    <n v="1"/>
    <n v="1200"/>
    <n v="360"/>
    <x v="5"/>
    <x v="2"/>
  </r>
  <r>
    <s v="S0212"/>
    <s v="C055"/>
    <s v="P004"/>
    <x v="3"/>
    <x v="24"/>
    <s v="Rose"/>
    <n v="840"/>
    <n v="2"/>
    <n v="2400"/>
    <n v="1560"/>
    <x v="3"/>
    <x v="2"/>
  </r>
  <r>
    <s v="S0033"/>
    <s v="C056"/>
    <s v="P008"/>
    <x v="4"/>
    <x v="25"/>
    <s v="White"/>
    <n v="1750"/>
    <n v="1"/>
    <n v="2500"/>
    <n v="750"/>
    <x v="19"/>
    <x v="0"/>
  </r>
  <r>
    <s v="S0191"/>
    <s v="C057"/>
    <s v="P003"/>
    <x v="5"/>
    <x v="25"/>
    <s v="Grey"/>
    <n v="3150"/>
    <n v="1"/>
    <n v="4500"/>
    <n v="1350"/>
    <x v="21"/>
    <x v="0"/>
  </r>
  <r>
    <s v="S0006"/>
    <s v="C058"/>
    <s v="P004"/>
    <x v="3"/>
    <x v="26"/>
    <s v="Lavender"/>
    <n v="840"/>
    <n v="1"/>
    <n v="1200"/>
    <n v="360"/>
    <x v="1"/>
    <x v="2"/>
  </r>
  <r>
    <s v="S0229"/>
    <s v="C059"/>
    <s v="P002"/>
    <x v="0"/>
    <x v="26"/>
    <s v="Lavender"/>
    <n v="2660"/>
    <n v="1"/>
    <n v="3800"/>
    <n v="1140"/>
    <x v="21"/>
    <x v="0"/>
  </r>
  <r>
    <s v="S0342"/>
    <s v="C060"/>
    <s v="P009"/>
    <x v="10"/>
    <x v="26"/>
    <s v="Beige"/>
    <n v="2450"/>
    <n v="1"/>
    <n v="3500"/>
    <n v="1050"/>
    <x v="3"/>
    <x v="0"/>
  </r>
  <r>
    <s v="S0300"/>
    <s v="C061"/>
    <s v="P006"/>
    <x v="8"/>
    <x v="27"/>
    <s v="Navy"/>
    <n v="1050"/>
    <n v="1"/>
    <n v="1500"/>
    <n v="450"/>
    <x v="18"/>
    <x v="0"/>
  </r>
  <r>
    <s v="S0318"/>
    <s v="C062"/>
    <s v="P009"/>
    <x v="10"/>
    <x v="27"/>
    <s v="Beige"/>
    <n v="2450"/>
    <n v="1"/>
    <n v="3500"/>
    <n v="1050"/>
    <x v="19"/>
    <x v="0"/>
  </r>
  <r>
    <s v="S0093"/>
    <s v="C063"/>
    <s v="P009"/>
    <x v="10"/>
    <x v="28"/>
    <s v="Beige"/>
    <n v="2450"/>
    <n v="1"/>
    <n v="3500"/>
    <n v="1050"/>
    <x v="1"/>
    <x v="0"/>
  </r>
  <r>
    <s v="S0167"/>
    <s v="C064"/>
    <s v="P011"/>
    <x v="6"/>
    <x v="28"/>
    <s v="White"/>
    <n v="1750"/>
    <n v="2"/>
    <n v="5000"/>
    <n v="3250"/>
    <x v="10"/>
    <x v="3"/>
  </r>
  <r>
    <s v="S0203"/>
    <s v="C065"/>
    <s v="P011"/>
    <x v="6"/>
    <x v="28"/>
    <s v="White"/>
    <n v="1750"/>
    <n v="2"/>
    <n v="5000"/>
    <n v="3250"/>
    <x v="9"/>
    <x v="3"/>
  </r>
  <r>
    <s v="S0205"/>
    <s v="C066"/>
    <s v="P003"/>
    <x v="5"/>
    <x v="28"/>
    <s v="Grey"/>
    <n v="3150"/>
    <n v="1"/>
    <n v="4500"/>
    <n v="1350"/>
    <x v="18"/>
    <x v="0"/>
  </r>
  <r>
    <s v="S0217"/>
    <s v="C067"/>
    <s v="P001"/>
    <x v="9"/>
    <x v="29"/>
    <s v="Black"/>
    <n v="2240"/>
    <n v="1"/>
    <n v="3200"/>
    <n v="960"/>
    <x v="5"/>
    <x v="0"/>
  </r>
  <r>
    <s v="S0355"/>
    <s v="C068"/>
    <s v="P005"/>
    <x v="7"/>
    <x v="29"/>
    <s v="Black"/>
    <n v="909"/>
    <n v="2"/>
    <n v="2600"/>
    <n v="1691"/>
    <x v="12"/>
    <x v="0"/>
  </r>
  <r>
    <s v="S0174"/>
    <s v="C069"/>
    <s v="P010"/>
    <x v="1"/>
    <x v="30"/>
    <s v="Green"/>
    <n v="1050"/>
    <n v="2"/>
    <n v="3000"/>
    <n v="1950"/>
    <x v="7"/>
    <x v="1"/>
  </r>
  <r>
    <s v="S0152"/>
    <s v="C070"/>
    <s v="P001"/>
    <x v="9"/>
    <x v="31"/>
    <s v="Black"/>
    <n v="2240"/>
    <n v="1"/>
    <n v="3200"/>
    <n v="960"/>
    <x v="21"/>
    <x v="0"/>
  </r>
  <r>
    <s v="S0226"/>
    <s v="C071"/>
    <s v="P005"/>
    <x v="7"/>
    <x v="32"/>
    <s v="Black"/>
    <n v="909"/>
    <n v="2"/>
    <n v="2600"/>
    <n v="1691"/>
    <x v="13"/>
    <x v="0"/>
  </r>
  <r>
    <s v="S0225"/>
    <s v="C072"/>
    <s v="P002"/>
    <x v="0"/>
    <x v="33"/>
    <s v="Lavender"/>
    <n v="2660"/>
    <n v="1"/>
    <n v="3800"/>
    <n v="1140"/>
    <x v="13"/>
    <x v="0"/>
  </r>
  <r>
    <s v="S0384"/>
    <s v="C073"/>
    <s v="P003"/>
    <x v="5"/>
    <x v="33"/>
    <s v="Grey"/>
    <n v="3150"/>
    <n v="1"/>
    <n v="4500"/>
    <n v="1350"/>
    <x v="15"/>
    <x v="0"/>
  </r>
  <r>
    <s v="S0207"/>
    <s v="C074"/>
    <s v="P010"/>
    <x v="1"/>
    <x v="34"/>
    <s v="Green"/>
    <n v="1050"/>
    <n v="1"/>
    <n v="1500"/>
    <n v="450"/>
    <x v="13"/>
    <x v="1"/>
  </r>
  <r>
    <s v="S0145"/>
    <s v="C075"/>
    <s v="P006"/>
    <x v="8"/>
    <x v="35"/>
    <s v="Navy"/>
    <n v="1050"/>
    <n v="2"/>
    <n v="3000"/>
    <n v="1950"/>
    <x v="14"/>
    <x v="0"/>
  </r>
  <r>
    <s v="S0366"/>
    <s v="C076"/>
    <s v="P008"/>
    <x v="4"/>
    <x v="35"/>
    <s v="White"/>
    <n v="1750"/>
    <n v="2"/>
    <n v="5000"/>
    <n v="3250"/>
    <x v="12"/>
    <x v="0"/>
  </r>
  <r>
    <s v="S0127"/>
    <s v="C077"/>
    <s v="P009"/>
    <x v="10"/>
    <x v="36"/>
    <s v="Beige"/>
    <n v="2450"/>
    <n v="1"/>
    <n v="3500"/>
    <n v="1050"/>
    <x v="21"/>
    <x v="0"/>
  </r>
  <r>
    <s v="S0388"/>
    <s v="C078"/>
    <s v="P009"/>
    <x v="10"/>
    <x v="37"/>
    <s v="Beige"/>
    <n v="2450"/>
    <n v="1"/>
    <n v="3500"/>
    <n v="1050"/>
    <x v="12"/>
    <x v="0"/>
  </r>
  <r>
    <s v="S0176"/>
    <s v="C079"/>
    <s v="P011"/>
    <x v="6"/>
    <x v="38"/>
    <s v="White"/>
    <n v="1750"/>
    <n v="1"/>
    <n v="2500"/>
    <n v="750"/>
    <x v="21"/>
    <x v="3"/>
  </r>
  <r>
    <s v="S0354"/>
    <s v="C080"/>
    <s v="P001"/>
    <x v="9"/>
    <x v="38"/>
    <s v="Black"/>
    <n v="2240"/>
    <n v="1"/>
    <n v="3200"/>
    <n v="960"/>
    <x v="17"/>
    <x v="0"/>
  </r>
  <r>
    <s v="S0036"/>
    <s v="C081"/>
    <s v="P006"/>
    <x v="8"/>
    <x v="39"/>
    <s v="Navy"/>
    <n v="1050"/>
    <n v="2"/>
    <n v="3000"/>
    <n v="1950"/>
    <x v="5"/>
    <x v="0"/>
  </r>
  <r>
    <s v="S0264"/>
    <s v="C082"/>
    <s v="P005"/>
    <x v="7"/>
    <x v="39"/>
    <s v="Black"/>
    <n v="909"/>
    <n v="1"/>
    <n v="1300"/>
    <n v="391"/>
    <x v="21"/>
    <x v="0"/>
  </r>
  <r>
    <s v="S0171"/>
    <s v="C083"/>
    <s v="P001"/>
    <x v="9"/>
    <x v="40"/>
    <s v="Black"/>
    <n v="2240"/>
    <n v="1"/>
    <n v="3200"/>
    <n v="960"/>
    <x v="21"/>
    <x v="0"/>
  </r>
  <r>
    <s v="S0349"/>
    <s v="C084"/>
    <s v="P010"/>
    <x v="1"/>
    <x v="41"/>
    <s v="Green"/>
    <n v="1050"/>
    <n v="1"/>
    <n v="1500"/>
    <n v="450"/>
    <x v="10"/>
    <x v="1"/>
  </r>
  <r>
    <s v="S0028"/>
    <s v="C085"/>
    <s v="P004"/>
    <x v="3"/>
    <x v="42"/>
    <s v="Lavender"/>
    <n v="840"/>
    <n v="2"/>
    <n v="2400"/>
    <n v="1560"/>
    <x v="21"/>
    <x v="2"/>
  </r>
  <r>
    <s v="S0338"/>
    <s v="C086"/>
    <s v="P006"/>
    <x v="8"/>
    <x v="42"/>
    <s v="Navy"/>
    <n v="1050"/>
    <n v="2"/>
    <n v="3000"/>
    <n v="1950"/>
    <x v="20"/>
    <x v="0"/>
  </r>
  <r>
    <s v="S0216"/>
    <s v="C087"/>
    <s v="P006"/>
    <x v="8"/>
    <x v="43"/>
    <s v="Navy"/>
    <n v="1050"/>
    <n v="1"/>
    <n v="1500"/>
    <n v="450"/>
    <x v="5"/>
    <x v="0"/>
  </r>
  <r>
    <s v="S0042"/>
    <s v="C088"/>
    <s v="P010"/>
    <x v="1"/>
    <x v="44"/>
    <s v="Green"/>
    <n v="1050"/>
    <n v="2"/>
    <n v="3000"/>
    <n v="1950"/>
    <x v="3"/>
    <x v="1"/>
  </r>
  <r>
    <s v="S0277"/>
    <s v="C089"/>
    <s v="P009"/>
    <x v="10"/>
    <x v="44"/>
    <s v="Beige"/>
    <n v="2450"/>
    <n v="1"/>
    <n v="3500"/>
    <n v="1050"/>
    <x v="0"/>
    <x v="0"/>
  </r>
  <r>
    <s v="S0368"/>
    <s v="C090"/>
    <s v="P004"/>
    <x v="3"/>
    <x v="45"/>
    <s v="Chamomile"/>
    <n v="840"/>
    <n v="2"/>
    <n v="2400"/>
    <n v="1560"/>
    <x v="0"/>
    <x v="2"/>
  </r>
  <r>
    <s v="S0009"/>
    <s v="C091"/>
    <s v="P001"/>
    <x v="9"/>
    <x v="46"/>
    <s v="Black"/>
    <n v="2240"/>
    <n v="1"/>
    <n v="3200"/>
    <n v="960"/>
    <x v="2"/>
    <x v="0"/>
  </r>
  <r>
    <s v="S0032"/>
    <s v="C092"/>
    <s v="P007"/>
    <x v="2"/>
    <x v="47"/>
    <s v="Fairy Green"/>
    <n v="3150"/>
    <n v="1"/>
    <n v="4500"/>
    <n v="1350"/>
    <x v="14"/>
    <x v="1"/>
  </r>
  <r>
    <s v="S0049"/>
    <s v="C093"/>
    <s v="P011"/>
    <x v="6"/>
    <x v="47"/>
    <s v="White"/>
    <n v="1750"/>
    <n v="1"/>
    <n v="2500"/>
    <n v="750"/>
    <x v="1"/>
    <x v="3"/>
  </r>
  <r>
    <s v="S0274"/>
    <s v="C094"/>
    <s v="P010"/>
    <x v="1"/>
    <x v="47"/>
    <s v="Green"/>
    <n v="1050"/>
    <n v="1"/>
    <n v="1500"/>
    <n v="450"/>
    <x v="6"/>
    <x v="1"/>
  </r>
  <r>
    <s v="S0197"/>
    <s v="C095"/>
    <s v="P001"/>
    <x v="9"/>
    <x v="48"/>
    <s v="Black"/>
    <n v="2240"/>
    <n v="1"/>
    <n v="3200"/>
    <n v="960"/>
    <x v="13"/>
    <x v="0"/>
  </r>
  <r>
    <s v="S0302"/>
    <s v="C096"/>
    <s v="P011"/>
    <x v="6"/>
    <x v="49"/>
    <s v="White"/>
    <n v="1750"/>
    <n v="1"/>
    <n v="2500"/>
    <n v="750"/>
    <x v="15"/>
    <x v="3"/>
  </r>
  <r>
    <s v="S0015"/>
    <s v="C097"/>
    <s v="P002"/>
    <x v="0"/>
    <x v="50"/>
    <s v="Lavender"/>
    <n v="2660"/>
    <n v="1"/>
    <n v="3800"/>
    <n v="1140"/>
    <x v="8"/>
    <x v="0"/>
  </r>
  <r>
    <s v="S0372"/>
    <s v="C098"/>
    <s v="P005"/>
    <x v="7"/>
    <x v="51"/>
    <s v="Black"/>
    <n v="909"/>
    <n v="1"/>
    <n v="1300"/>
    <n v="391"/>
    <x v="4"/>
    <x v="0"/>
  </r>
  <r>
    <s v="S0021"/>
    <s v="C099"/>
    <s v="P008"/>
    <x v="4"/>
    <x v="52"/>
    <s v="White"/>
    <n v="1750"/>
    <n v="1"/>
    <n v="2500"/>
    <n v="750"/>
    <x v="14"/>
    <x v="0"/>
  </r>
  <r>
    <s v="S0256"/>
    <s v="C100"/>
    <s v="P008"/>
    <x v="4"/>
    <x v="52"/>
    <s v="White"/>
    <n v="1750"/>
    <n v="2"/>
    <n v="5000"/>
    <n v="3250"/>
    <x v="15"/>
    <x v="0"/>
  </r>
  <r>
    <s v="S0344"/>
    <s v="C101"/>
    <s v="P011"/>
    <x v="6"/>
    <x v="53"/>
    <s v="White"/>
    <n v="1750"/>
    <n v="1"/>
    <n v="2500"/>
    <n v="750"/>
    <x v="19"/>
    <x v="3"/>
  </r>
  <r>
    <s v="S0331"/>
    <s v="C102"/>
    <s v="P006"/>
    <x v="8"/>
    <x v="54"/>
    <s v="Navy"/>
    <n v="1050"/>
    <n v="1"/>
    <n v="1500"/>
    <n v="450"/>
    <x v="1"/>
    <x v="0"/>
  </r>
  <r>
    <s v="S0123"/>
    <s v="C103"/>
    <s v="P005"/>
    <x v="7"/>
    <x v="55"/>
    <s v="Black"/>
    <n v="909"/>
    <n v="2"/>
    <n v="2600"/>
    <n v="1691"/>
    <x v="2"/>
    <x v="0"/>
  </r>
  <r>
    <s v="S0165"/>
    <s v="C104"/>
    <s v="P008"/>
    <x v="4"/>
    <x v="56"/>
    <s v="White"/>
    <n v="1750"/>
    <n v="1"/>
    <n v="2500"/>
    <n v="750"/>
    <x v="3"/>
    <x v="0"/>
  </r>
  <r>
    <s v="S0190"/>
    <s v="C105"/>
    <s v="P007"/>
    <x v="2"/>
    <x v="56"/>
    <s v="Fairy Green"/>
    <n v="3150"/>
    <n v="1"/>
    <n v="4500"/>
    <n v="1350"/>
    <x v="21"/>
    <x v="1"/>
  </r>
  <r>
    <s v="S0320"/>
    <s v="C106"/>
    <s v="P001"/>
    <x v="9"/>
    <x v="56"/>
    <s v="Black"/>
    <n v="2240"/>
    <n v="1"/>
    <n v="3200"/>
    <n v="960"/>
    <x v="14"/>
    <x v="0"/>
  </r>
  <r>
    <s v="S0134"/>
    <s v="C107"/>
    <s v="P004"/>
    <x v="3"/>
    <x v="57"/>
    <s v="Chamomile"/>
    <n v="840"/>
    <n v="1"/>
    <n v="1200"/>
    <n v="360"/>
    <x v="2"/>
    <x v="2"/>
  </r>
  <r>
    <s v="S0268"/>
    <s v="C108"/>
    <s v="P008"/>
    <x v="4"/>
    <x v="58"/>
    <s v="White"/>
    <n v="1750"/>
    <n v="2"/>
    <n v="5000"/>
    <n v="3250"/>
    <x v="20"/>
    <x v="0"/>
  </r>
  <r>
    <s v="S0303"/>
    <s v="C109"/>
    <s v="P003"/>
    <x v="5"/>
    <x v="58"/>
    <s v="Grey"/>
    <n v="3150"/>
    <n v="1"/>
    <n v="4500"/>
    <n v="1350"/>
    <x v="20"/>
    <x v="0"/>
  </r>
  <r>
    <s v="S0056"/>
    <s v="C110"/>
    <s v="P002"/>
    <x v="0"/>
    <x v="59"/>
    <s v="Lavender"/>
    <n v="2660"/>
    <n v="1"/>
    <n v="3800"/>
    <n v="1140"/>
    <x v="20"/>
    <x v="0"/>
  </r>
  <r>
    <s v="S0328"/>
    <s v="C111"/>
    <s v="P007"/>
    <x v="2"/>
    <x v="59"/>
    <s v="Fairy Green"/>
    <n v="3150"/>
    <n v="1"/>
    <n v="4500"/>
    <n v="1350"/>
    <x v="7"/>
    <x v="1"/>
  </r>
  <r>
    <s v="S0330"/>
    <s v="C112"/>
    <s v="P002"/>
    <x v="0"/>
    <x v="59"/>
    <s v="Lavender"/>
    <n v="2660"/>
    <n v="1"/>
    <n v="3800"/>
    <n v="1140"/>
    <x v="15"/>
    <x v="0"/>
  </r>
  <r>
    <s v="S0346"/>
    <s v="C113"/>
    <s v="P011"/>
    <x v="6"/>
    <x v="59"/>
    <s v="White"/>
    <n v="1750"/>
    <n v="2"/>
    <n v="5000"/>
    <n v="3250"/>
    <x v="10"/>
    <x v="3"/>
  </r>
  <r>
    <s v="S0363"/>
    <s v="C114"/>
    <s v="P008"/>
    <x v="4"/>
    <x v="59"/>
    <s v="White"/>
    <n v="1750"/>
    <n v="2"/>
    <n v="5000"/>
    <n v="3250"/>
    <x v="14"/>
    <x v="0"/>
  </r>
  <r>
    <s v="S0287"/>
    <s v="C115"/>
    <s v="P001"/>
    <x v="9"/>
    <x v="60"/>
    <s v="Black"/>
    <n v="2240"/>
    <n v="1"/>
    <n v="3200"/>
    <n v="960"/>
    <x v="5"/>
    <x v="0"/>
  </r>
  <r>
    <s v="S0257"/>
    <s v="C116"/>
    <s v="P004"/>
    <x v="3"/>
    <x v="61"/>
    <s v="Chamomile"/>
    <n v="840"/>
    <n v="1"/>
    <n v="1200"/>
    <n v="360"/>
    <x v="11"/>
    <x v="2"/>
  </r>
  <r>
    <s v="S0194"/>
    <s v="C117"/>
    <s v="P009"/>
    <x v="10"/>
    <x v="62"/>
    <s v="Beige"/>
    <n v="2450"/>
    <n v="1"/>
    <n v="3500"/>
    <n v="1050"/>
    <x v="3"/>
    <x v="0"/>
  </r>
  <r>
    <s v="S0304"/>
    <s v="C118"/>
    <s v="P009"/>
    <x v="10"/>
    <x v="62"/>
    <s v="Beige"/>
    <n v="2450"/>
    <n v="1"/>
    <n v="3500"/>
    <n v="1050"/>
    <x v="14"/>
    <x v="0"/>
  </r>
  <r>
    <s v="S0275"/>
    <s v="C119"/>
    <s v="P004"/>
    <x v="3"/>
    <x v="63"/>
    <s v="Lavender"/>
    <n v="840"/>
    <n v="2"/>
    <n v="2400"/>
    <n v="1560"/>
    <x v="11"/>
    <x v="2"/>
  </r>
  <r>
    <s v="S0356"/>
    <s v="C120"/>
    <s v="P007"/>
    <x v="2"/>
    <x v="63"/>
    <s v="Fairy Green"/>
    <n v="3150"/>
    <n v="1"/>
    <n v="4500"/>
    <n v="1350"/>
    <x v="19"/>
    <x v="1"/>
  </r>
  <r>
    <s v="S0404"/>
    <s v="C121"/>
    <s v="P002"/>
    <x v="0"/>
    <x v="64"/>
    <s v="Lavender"/>
    <n v="2660"/>
    <n v="1"/>
    <n v="3800"/>
    <n v="1140"/>
    <x v="20"/>
    <x v="0"/>
  </r>
  <r>
    <s v="S0014"/>
    <s v="C122"/>
    <s v="P008"/>
    <x v="4"/>
    <x v="65"/>
    <s v="White"/>
    <n v="1750"/>
    <n v="2"/>
    <n v="5000"/>
    <n v="3250"/>
    <x v="8"/>
    <x v="0"/>
  </r>
  <r>
    <s v="S0252"/>
    <s v="C123"/>
    <s v="P004"/>
    <x v="3"/>
    <x v="65"/>
    <s v="Chamomile"/>
    <n v="840"/>
    <n v="1"/>
    <n v="1200"/>
    <n v="360"/>
    <x v="0"/>
    <x v="2"/>
  </r>
  <r>
    <s v="S0306"/>
    <s v="C124"/>
    <s v="P011"/>
    <x v="6"/>
    <x v="65"/>
    <s v="White"/>
    <n v="1750"/>
    <n v="1"/>
    <n v="2500"/>
    <n v="750"/>
    <x v="20"/>
    <x v="3"/>
  </r>
  <r>
    <s v="S0386"/>
    <s v="C125"/>
    <s v="P008"/>
    <x v="4"/>
    <x v="65"/>
    <s v="White"/>
    <n v="1750"/>
    <n v="1"/>
    <n v="2500"/>
    <n v="750"/>
    <x v="10"/>
    <x v="0"/>
  </r>
  <r>
    <s v="S0074"/>
    <s v="C126"/>
    <s v="P008"/>
    <x v="4"/>
    <x v="66"/>
    <s v="White"/>
    <n v="1750"/>
    <n v="1"/>
    <n v="2500"/>
    <n v="750"/>
    <x v="21"/>
    <x v="0"/>
  </r>
  <r>
    <s v="S0144"/>
    <s v="C127"/>
    <s v="P005"/>
    <x v="7"/>
    <x v="66"/>
    <s v="Black"/>
    <n v="909"/>
    <n v="2"/>
    <n v="2600"/>
    <n v="1691"/>
    <x v="10"/>
    <x v="0"/>
  </r>
  <r>
    <s v="S0409"/>
    <s v="C128"/>
    <s v="P001"/>
    <x v="9"/>
    <x v="66"/>
    <s v="Black"/>
    <n v="2240"/>
    <n v="1"/>
    <n v="3200"/>
    <n v="960"/>
    <x v="0"/>
    <x v="0"/>
  </r>
  <r>
    <s v="S0091"/>
    <s v="C129"/>
    <s v="P010"/>
    <x v="1"/>
    <x v="67"/>
    <s v="Green"/>
    <n v="1050"/>
    <n v="1"/>
    <n v="1500"/>
    <n v="450"/>
    <x v="8"/>
    <x v="1"/>
  </r>
  <r>
    <s v="S0010"/>
    <s v="C130"/>
    <s v="P006"/>
    <x v="8"/>
    <x v="68"/>
    <s v="Navy"/>
    <n v="1050"/>
    <n v="1"/>
    <n v="1500"/>
    <n v="450"/>
    <x v="15"/>
    <x v="0"/>
  </r>
  <r>
    <s v="S0041"/>
    <s v="C131"/>
    <s v="P002"/>
    <x v="0"/>
    <x v="68"/>
    <s v="Lavender"/>
    <n v="2660"/>
    <n v="1"/>
    <n v="3800"/>
    <n v="1140"/>
    <x v="0"/>
    <x v="0"/>
  </r>
  <r>
    <s v="S0067"/>
    <s v="C132"/>
    <s v="P006"/>
    <x v="8"/>
    <x v="68"/>
    <s v="Navy"/>
    <n v="1050"/>
    <n v="2"/>
    <n v="3000"/>
    <n v="1950"/>
    <x v="10"/>
    <x v="0"/>
  </r>
  <r>
    <s v="S0071"/>
    <s v="C133"/>
    <s v="P004"/>
    <x v="3"/>
    <x v="68"/>
    <s v="Rose"/>
    <n v="840"/>
    <n v="1"/>
    <n v="1200"/>
    <n v="360"/>
    <x v="11"/>
    <x v="2"/>
  </r>
  <r>
    <s v="S0248"/>
    <s v="C134"/>
    <s v="P004"/>
    <x v="3"/>
    <x v="69"/>
    <s v="Lavender"/>
    <n v="840"/>
    <n v="2"/>
    <n v="2400"/>
    <n v="1560"/>
    <x v="16"/>
    <x v="2"/>
  </r>
  <r>
    <s v="S0094"/>
    <s v="C135"/>
    <s v="P001"/>
    <x v="9"/>
    <x v="70"/>
    <s v="Black"/>
    <n v="2240"/>
    <n v="1"/>
    <n v="3200"/>
    <n v="960"/>
    <x v="1"/>
    <x v="0"/>
  </r>
  <r>
    <s v="S0012"/>
    <s v="C136"/>
    <s v="P002"/>
    <x v="0"/>
    <x v="71"/>
    <s v="Lavender"/>
    <n v="2660"/>
    <n v="1"/>
    <n v="3800"/>
    <n v="1140"/>
    <x v="12"/>
    <x v="0"/>
  </r>
  <r>
    <s v="S0007"/>
    <s v="C137"/>
    <s v="P009"/>
    <x v="10"/>
    <x v="72"/>
    <s v="Beige"/>
    <n v="2450"/>
    <n v="1"/>
    <n v="3500"/>
    <n v="1050"/>
    <x v="7"/>
    <x v="0"/>
  </r>
  <r>
    <s v="S0029"/>
    <s v="C138"/>
    <s v="P007"/>
    <x v="2"/>
    <x v="72"/>
    <s v="Fairy Green"/>
    <n v="3150"/>
    <n v="1"/>
    <n v="4500"/>
    <n v="1350"/>
    <x v="15"/>
    <x v="1"/>
  </r>
  <r>
    <s v="S0142"/>
    <s v="C139"/>
    <s v="P001"/>
    <x v="9"/>
    <x v="72"/>
    <s v="Black"/>
    <n v="2240"/>
    <n v="1"/>
    <n v="3200"/>
    <n v="960"/>
    <x v="9"/>
    <x v="0"/>
  </r>
  <r>
    <s v="S0260"/>
    <s v="C140"/>
    <s v="P010"/>
    <x v="1"/>
    <x v="73"/>
    <s v="Green"/>
    <n v="1050"/>
    <n v="2"/>
    <n v="3000"/>
    <n v="1950"/>
    <x v="1"/>
    <x v="1"/>
  </r>
  <r>
    <s v="S0289"/>
    <s v="C141"/>
    <s v="P002"/>
    <x v="0"/>
    <x v="73"/>
    <s v="Lavender"/>
    <n v="2660"/>
    <n v="1"/>
    <n v="3800"/>
    <n v="1140"/>
    <x v="9"/>
    <x v="0"/>
  </r>
  <r>
    <s v="S0103"/>
    <s v="C142"/>
    <s v="P003"/>
    <x v="5"/>
    <x v="74"/>
    <s v="Grey"/>
    <n v="3150"/>
    <n v="1"/>
    <n v="4500"/>
    <n v="1350"/>
    <x v="9"/>
    <x v="0"/>
  </r>
  <r>
    <s v="S0039"/>
    <s v="C143"/>
    <s v="P003"/>
    <x v="5"/>
    <x v="75"/>
    <s v="Grey"/>
    <n v="3150"/>
    <n v="1"/>
    <n v="4500"/>
    <n v="1350"/>
    <x v="9"/>
    <x v="0"/>
  </r>
  <r>
    <s v="S0238"/>
    <s v="C144"/>
    <s v="P009"/>
    <x v="10"/>
    <x v="76"/>
    <s v="Beige"/>
    <n v="2450"/>
    <n v="1"/>
    <n v="3500"/>
    <n v="1050"/>
    <x v="14"/>
    <x v="0"/>
  </r>
  <r>
    <s v="S0371"/>
    <s v="C145"/>
    <s v="P005"/>
    <x v="7"/>
    <x v="76"/>
    <s v="Black"/>
    <n v="909"/>
    <n v="2"/>
    <n v="2600"/>
    <n v="1691"/>
    <x v="4"/>
    <x v="0"/>
  </r>
  <r>
    <s v="S0351"/>
    <s v="C146"/>
    <s v="P004"/>
    <x v="3"/>
    <x v="77"/>
    <s v="Rose"/>
    <n v="840"/>
    <n v="2"/>
    <n v="2400"/>
    <n v="1560"/>
    <x v="10"/>
    <x v="2"/>
  </r>
  <r>
    <s v="S0126"/>
    <s v="C147"/>
    <s v="P002"/>
    <x v="0"/>
    <x v="78"/>
    <s v="Lavender"/>
    <n v="2660"/>
    <n v="1"/>
    <n v="3800"/>
    <n v="1140"/>
    <x v="21"/>
    <x v="0"/>
  </r>
  <r>
    <s v="S0245"/>
    <s v="C148"/>
    <s v="P004"/>
    <x v="3"/>
    <x v="79"/>
    <s v="Lavender"/>
    <n v="840"/>
    <n v="2"/>
    <n v="2400"/>
    <n v="1560"/>
    <x v="12"/>
    <x v="2"/>
  </r>
  <r>
    <s v="S0119"/>
    <s v="C149"/>
    <s v="P005"/>
    <x v="7"/>
    <x v="80"/>
    <s v="Black"/>
    <n v="909"/>
    <n v="1"/>
    <n v="1300"/>
    <n v="391"/>
    <x v="21"/>
    <x v="0"/>
  </r>
  <r>
    <s v="S0135"/>
    <s v="C150"/>
    <s v="P007"/>
    <x v="2"/>
    <x v="81"/>
    <s v="Fairy Green"/>
    <n v="3150"/>
    <n v="1"/>
    <n v="4500"/>
    <n v="1350"/>
    <x v="4"/>
    <x v="1"/>
  </r>
  <r>
    <s v="S0075"/>
    <s v="C151"/>
    <s v="P007"/>
    <x v="2"/>
    <x v="82"/>
    <s v="Fairy Green"/>
    <n v="3150"/>
    <n v="1"/>
    <n v="4500"/>
    <n v="1350"/>
    <x v="17"/>
    <x v="1"/>
  </r>
  <r>
    <s v="S0196"/>
    <s v="C152"/>
    <s v="P007"/>
    <x v="2"/>
    <x v="82"/>
    <s v="Fairy Green"/>
    <n v="3150"/>
    <n v="1"/>
    <n v="4500"/>
    <n v="1350"/>
    <x v="13"/>
    <x v="1"/>
  </r>
  <r>
    <s v="S0283"/>
    <s v="C153"/>
    <s v="P004"/>
    <x v="3"/>
    <x v="82"/>
    <s v="Rose"/>
    <n v="840"/>
    <n v="1"/>
    <n v="1200"/>
    <n v="360"/>
    <x v="2"/>
    <x v="2"/>
  </r>
  <r>
    <s v="S0408"/>
    <s v="C154"/>
    <s v="P011"/>
    <x v="6"/>
    <x v="83"/>
    <s v="White"/>
    <n v="1750"/>
    <n v="2"/>
    <n v="5000"/>
    <n v="3250"/>
    <x v="12"/>
    <x v="3"/>
  </r>
  <r>
    <s v="S0107"/>
    <s v="C155"/>
    <s v="P002"/>
    <x v="0"/>
    <x v="84"/>
    <s v="Lavender"/>
    <n v="2660"/>
    <n v="1"/>
    <n v="3800"/>
    <n v="1140"/>
    <x v="8"/>
    <x v="0"/>
  </r>
  <r>
    <s v="S0019"/>
    <s v="C156"/>
    <s v="P005"/>
    <x v="7"/>
    <x v="85"/>
    <s v="Black"/>
    <n v="909"/>
    <n v="1"/>
    <n v="1300"/>
    <n v="391"/>
    <x v="10"/>
    <x v="0"/>
  </r>
  <r>
    <s v="S0305"/>
    <s v="C157"/>
    <s v="P005"/>
    <x v="7"/>
    <x v="85"/>
    <s v="Black"/>
    <n v="909"/>
    <n v="2"/>
    <n v="2600"/>
    <n v="1691"/>
    <x v="2"/>
    <x v="0"/>
  </r>
  <r>
    <s v="S0157"/>
    <s v="C158"/>
    <s v="P011"/>
    <x v="6"/>
    <x v="86"/>
    <s v="White"/>
    <n v="1750"/>
    <n v="2"/>
    <n v="5000"/>
    <n v="3250"/>
    <x v="16"/>
    <x v="3"/>
  </r>
  <r>
    <s v="S0087"/>
    <s v="C159"/>
    <s v="P001"/>
    <x v="9"/>
    <x v="87"/>
    <s v="Black"/>
    <n v="2240"/>
    <n v="1"/>
    <n v="3200"/>
    <n v="960"/>
    <x v="0"/>
    <x v="0"/>
  </r>
  <r>
    <s v="S0293"/>
    <s v="C160"/>
    <s v="P005"/>
    <x v="7"/>
    <x v="88"/>
    <s v="Black"/>
    <n v="909"/>
    <n v="1"/>
    <n v="1300"/>
    <n v="391"/>
    <x v="19"/>
    <x v="0"/>
  </r>
  <r>
    <s v="S0290"/>
    <s v="C161"/>
    <s v="P005"/>
    <x v="7"/>
    <x v="89"/>
    <s v="Black"/>
    <n v="909"/>
    <n v="1"/>
    <n v="1300"/>
    <n v="391"/>
    <x v="14"/>
    <x v="0"/>
  </r>
  <r>
    <s v="S0324"/>
    <s v="C162"/>
    <s v="P008"/>
    <x v="4"/>
    <x v="89"/>
    <s v="White"/>
    <n v="1750"/>
    <n v="2"/>
    <n v="5000"/>
    <n v="3250"/>
    <x v="11"/>
    <x v="0"/>
  </r>
  <r>
    <s v="S0034"/>
    <s v="C163"/>
    <s v="P004"/>
    <x v="3"/>
    <x v="90"/>
    <s v="Chamomile"/>
    <n v="840"/>
    <n v="2"/>
    <n v="2400"/>
    <n v="1560"/>
    <x v="8"/>
    <x v="2"/>
  </r>
  <r>
    <s v="S0235"/>
    <s v="C164"/>
    <s v="P002"/>
    <x v="0"/>
    <x v="90"/>
    <s v="Lavender"/>
    <n v="2660"/>
    <n v="1"/>
    <n v="3800"/>
    <n v="1140"/>
    <x v="16"/>
    <x v="0"/>
  </r>
  <r>
    <s v="S0125"/>
    <s v="C165"/>
    <s v="P009"/>
    <x v="10"/>
    <x v="91"/>
    <s v="Beige"/>
    <n v="2450"/>
    <n v="1"/>
    <n v="3500"/>
    <n v="1050"/>
    <x v="4"/>
    <x v="0"/>
  </r>
  <r>
    <s v="S0175"/>
    <s v="C166"/>
    <s v="P008"/>
    <x v="4"/>
    <x v="91"/>
    <s v="White"/>
    <n v="1750"/>
    <n v="1"/>
    <n v="2500"/>
    <n v="750"/>
    <x v="0"/>
    <x v="0"/>
  </r>
  <r>
    <s v="S0335"/>
    <s v="C167"/>
    <s v="P006"/>
    <x v="8"/>
    <x v="91"/>
    <s v="Navy"/>
    <n v="1050"/>
    <n v="2"/>
    <n v="3000"/>
    <n v="1950"/>
    <x v="8"/>
    <x v="0"/>
  </r>
  <r>
    <s v="S0120"/>
    <s v="C168"/>
    <s v="P011"/>
    <x v="6"/>
    <x v="92"/>
    <s v="White"/>
    <n v="1750"/>
    <n v="2"/>
    <n v="5000"/>
    <n v="3250"/>
    <x v="16"/>
    <x v="3"/>
  </r>
  <r>
    <s v="S0161"/>
    <s v="C169"/>
    <s v="P011"/>
    <x v="6"/>
    <x v="93"/>
    <s v="White"/>
    <n v="1750"/>
    <n v="2"/>
    <n v="5000"/>
    <n v="3250"/>
    <x v="2"/>
    <x v="3"/>
  </r>
  <r>
    <s v="S0210"/>
    <s v="C170"/>
    <s v="P003"/>
    <x v="5"/>
    <x v="93"/>
    <s v="Grey"/>
    <n v="3150"/>
    <n v="1"/>
    <n v="4500"/>
    <n v="1350"/>
    <x v="21"/>
    <x v="0"/>
  </r>
  <r>
    <s v="S0292"/>
    <s v="C171"/>
    <s v="P009"/>
    <x v="10"/>
    <x v="93"/>
    <s v="Beige"/>
    <n v="2450"/>
    <n v="1"/>
    <n v="3500"/>
    <n v="1050"/>
    <x v="5"/>
    <x v="0"/>
  </r>
  <r>
    <s v="S0109"/>
    <s v="C172"/>
    <s v="P006"/>
    <x v="8"/>
    <x v="94"/>
    <s v="Navy"/>
    <n v="1050"/>
    <n v="2"/>
    <n v="3000"/>
    <n v="1950"/>
    <x v="10"/>
    <x v="0"/>
  </r>
  <r>
    <s v="S0136"/>
    <s v="C173"/>
    <s v="P003"/>
    <x v="5"/>
    <x v="94"/>
    <s v="Grey"/>
    <n v="3150"/>
    <n v="1"/>
    <n v="4500"/>
    <n v="1350"/>
    <x v="17"/>
    <x v="0"/>
  </r>
  <r>
    <s v="S0281"/>
    <s v="C174"/>
    <s v="P011"/>
    <x v="6"/>
    <x v="95"/>
    <s v="White"/>
    <n v="1750"/>
    <n v="2"/>
    <n v="5000"/>
    <n v="3250"/>
    <x v="7"/>
    <x v="3"/>
  </r>
  <r>
    <s v="S0131"/>
    <s v="C175"/>
    <s v="P001"/>
    <x v="9"/>
    <x v="96"/>
    <s v="Black"/>
    <n v="2240"/>
    <n v="1"/>
    <n v="3200"/>
    <n v="960"/>
    <x v="12"/>
    <x v="0"/>
  </r>
  <r>
    <s v="S0133"/>
    <s v="C176"/>
    <s v="P006"/>
    <x v="8"/>
    <x v="96"/>
    <s v="Navy"/>
    <n v="1050"/>
    <n v="1"/>
    <n v="1500"/>
    <n v="450"/>
    <x v="8"/>
    <x v="0"/>
  </r>
  <r>
    <s v="S0213"/>
    <s v="C177"/>
    <s v="P006"/>
    <x v="8"/>
    <x v="97"/>
    <s v="Navy"/>
    <n v="1050"/>
    <n v="2"/>
    <n v="3000"/>
    <n v="1950"/>
    <x v="0"/>
    <x v="0"/>
  </r>
  <r>
    <s v="S0393"/>
    <s v="C178"/>
    <s v="P011"/>
    <x v="6"/>
    <x v="97"/>
    <s v="White"/>
    <n v="1750"/>
    <n v="2"/>
    <n v="5000"/>
    <n v="3250"/>
    <x v="5"/>
    <x v="3"/>
  </r>
  <r>
    <s v="S0345"/>
    <s v="C179"/>
    <s v="P008"/>
    <x v="4"/>
    <x v="98"/>
    <s v="White"/>
    <n v="1750"/>
    <n v="2"/>
    <n v="5000"/>
    <n v="3250"/>
    <x v="15"/>
    <x v="0"/>
  </r>
  <r>
    <s v="S0278"/>
    <s v="C180"/>
    <s v="P008"/>
    <x v="4"/>
    <x v="99"/>
    <s v="White"/>
    <n v="1750"/>
    <n v="2"/>
    <n v="5000"/>
    <n v="3250"/>
    <x v="6"/>
    <x v="0"/>
  </r>
  <r>
    <s v="S0080"/>
    <s v="C181"/>
    <s v="P008"/>
    <x v="4"/>
    <x v="100"/>
    <s v="White"/>
    <n v="1750"/>
    <n v="2"/>
    <n v="5000"/>
    <n v="3250"/>
    <x v="5"/>
    <x v="0"/>
  </r>
  <r>
    <s v="S0375"/>
    <s v="C182"/>
    <s v="P004"/>
    <x v="3"/>
    <x v="100"/>
    <s v="Lavender"/>
    <n v="840"/>
    <n v="1"/>
    <n v="1200"/>
    <n v="360"/>
    <x v="14"/>
    <x v="2"/>
  </r>
  <r>
    <s v="S0234"/>
    <s v="C183"/>
    <s v="P001"/>
    <x v="9"/>
    <x v="101"/>
    <s v="Black"/>
    <n v="2240"/>
    <n v="1"/>
    <n v="3200"/>
    <n v="960"/>
    <x v="16"/>
    <x v="0"/>
  </r>
  <r>
    <s v="S0402"/>
    <s v="C184"/>
    <s v="P008"/>
    <x v="4"/>
    <x v="101"/>
    <s v="White"/>
    <n v="1750"/>
    <n v="1"/>
    <n v="2500"/>
    <n v="750"/>
    <x v="12"/>
    <x v="0"/>
  </r>
  <r>
    <s v="S0081"/>
    <s v="C185"/>
    <s v="P009"/>
    <x v="10"/>
    <x v="102"/>
    <s v="Beige"/>
    <n v="2450"/>
    <n v="1"/>
    <n v="3500"/>
    <n v="1050"/>
    <x v="11"/>
    <x v="0"/>
  </r>
  <r>
    <s v="S0233"/>
    <s v="C186"/>
    <s v="P002"/>
    <x v="0"/>
    <x v="103"/>
    <s v="Lavender"/>
    <n v="2660"/>
    <n v="1"/>
    <n v="3800"/>
    <n v="1140"/>
    <x v="1"/>
    <x v="0"/>
  </r>
  <r>
    <s v="S0389"/>
    <s v="C187"/>
    <s v="P007"/>
    <x v="2"/>
    <x v="103"/>
    <s v="Fairy Green"/>
    <n v="3150"/>
    <n v="1"/>
    <n v="4500"/>
    <n v="1350"/>
    <x v="4"/>
    <x v="1"/>
  </r>
  <r>
    <s v="S0017"/>
    <s v="C188"/>
    <s v="P010"/>
    <x v="1"/>
    <x v="104"/>
    <s v="Green"/>
    <n v="1050"/>
    <n v="1"/>
    <n v="1500"/>
    <n v="450"/>
    <x v="7"/>
    <x v="1"/>
  </r>
  <r>
    <s v="S0070"/>
    <s v="C189"/>
    <s v="P004"/>
    <x v="3"/>
    <x v="104"/>
    <s v="Chamomile"/>
    <n v="840"/>
    <n v="2"/>
    <n v="2400"/>
    <n v="1560"/>
    <x v="20"/>
    <x v="2"/>
  </r>
  <r>
    <s v="S0357"/>
    <s v="C190"/>
    <s v="P004"/>
    <x v="3"/>
    <x v="105"/>
    <s v="Rose"/>
    <n v="840"/>
    <n v="2"/>
    <n v="2400"/>
    <n v="1560"/>
    <x v="1"/>
    <x v="2"/>
  </r>
  <r>
    <s v="S0374"/>
    <s v="C191"/>
    <s v="P004"/>
    <x v="3"/>
    <x v="105"/>
    <s v="Lavender"/>
    <n v="840"/>
    <n v="2"/>
    <n v="2400"/>
    <n v="1560"/>
    <x v="18"/>
    <x v="2"/>
  </r>
  <r>
    <s v="S0246"/>
    <s v="C192"/>
    <s v="P006"/>
    <x v="8"/>
    <x v="106"/>
    <s v="Navy"/>
    <n v="1050"/>
    <n v="1"/>
    <n v="1500"/>
    <n v="450"/>
    <x v="15"/>
    <x v="0"/>
  </r>
  <r>
    <s v="S0082"/>
    <s v="C193"/>
    <s v="P011"/>
    <x v="6"/>
    <x v="107"/>
    <s v="White"/>
    <n v="1750"/>
    <n v="1"/>
    <n v="2500"/>
    <n v="750"/>
    <x v="8"/>
    <x v="3"/>
  </r>
  <r>
    <s v="S0397"/>
    <s v="C194"/>
    <s v="P011"/>
    <x v="6"/>
    <x v="107"/>
    <s v="White"/>
    <n v="1750"/>
    <n v="1"/>
    <n v="2500"/>
    <n v="750"/>
    <x v="16"/>
    <x v="3"/>
  </r>
  <r>
    <s v="S0228"/>
    <s v="C195"/>
    <s v="P004"/>
    <x v="3"/>
    <x v="108"/>
    <s v="Lavender"/>
    <n v="840"/>
    <n v="1"/>
    <n v="1200"/>
    <n v="360"/>
    <x v="10"/>
    <x v="2"/>
  </r>
  <r>
    <s v="S0334"/>
    <s v="C196"/>
    <s v="P009"/>
    <x v="10"/>
    <x v="108"/>
    <s v="Beige"/>
    <n v="2450"/>
    <n v="1"/>
    <n v="3500"/>
    <n v="1050"/>
    <x v="20"/>
    <x v="0"/>
  </r>
  <r>
    <s v="S0078"/>
    <s v="C197"/>
    <s v="P003"/>
    <x v="5"/>
    <x v="109"/>
    <s v="Grey"/>
    <n v="3150"/>
    <n v="1"/>
    <n v="4500"/>
    <n v="1350"/>
    <x v="16"/>
    <x v="0"/>
  </r>
  <r>
    <s v="S0311"/>
    <s v="C198"/>
    <s v="P008"/>
    <x v="4"/>
    <x v="110"/>
    <s v="White"/>
    <n v="1750"/>
    <n v="2"/>
    <n v="5000"/>
    <n v="3250"/>
    <x v="10"/>
    <x v="0"/>
  </r>
  <r>
    <s v="S0026"/>
    <s v="C199"/>
    <s v="P008"/>
    <x v="4"/>
    <x v="111"/>
    <s v="White"/>
    <n v="1750"/>
    <n v="1"/>
    <n v="2500"/>
    <n v="750"/>
    <x v="0"/>
    <x v="0"/>
  </r>
  <r>
    <s v="S0313"/>
    <s v="C200"/>
    <s v="P011"/>
    <x v="6"/>
    <x v="111"/>
    <s v="White"/>
    <n v="1750"/>
    <n v="2"/>
    <n v="5000"/>
    <n v="3250"/>
    <x v="8"/>
    <x v="3"/>
  </r>
  <r>
    <s v="S0379"/>
    <s v="C201"/>
    <s v="P010"/>
    <x v="1"/>
    <x v="112"/>
    <s v="Green"/>
    <n v="1050"/>
    <n v="1"/>
    <n v="1500"/>
    <n v="450"/>
    <x v="12"/>
    <x v="1"/>
  </r>
  <r>
    <s v="S0403"/>
    <s v="C202"/>
    <s v="P007"/>
    <x v="2"/>
    <x v="113"/>
    <s v="Fairy Green"/>
    <n v="3150"/>
    <n v="1"/>
    <n v="4500"/>
    <n v="1350"/>
    <x v="14"/>
    <x v="1"/>
  </r>
  <r>
    <s v="S0003"/>
    <s v="C203"/>
    <s v="P002"/>
    <x v="0"/>
    <x v="114"/>
    <s v="Lavender"/>
    <n v="2660"/>
    <n v="1"/>
    <n v="3800"/>
    <n v="1140"/>
    <x v="9"/>
    <x v="0"/>
  </r>
  <r>
    <s v="S0143"/>
    <s v="C204"/>
    <s v="P007"/>
    <x v="2"/>
    <x v="114"/>
    <s v="Fairy Green"/>
    <n v="3150"/>
    <n v="1"/>
    <n v="4500"/>
    <n v="1350"/>
    <x v="17"/>
    <x v="1"/>
  </r>
  <r>
    <s v="S0222"/>
    <s v="C205"/>
    <s v="P003"/>
    <x v="5"/>
    <x v="114"/>
    <s v="Grey"/>
    <n v="3150"/>
    <n v="1"/>
    <n v="4500"/>
    <n v="1350"/>
    <x v="18"/>
    <x v="0"/>
  </r>
  <r>
    <s v="S0054"/>
    <s v="C206"/>
    <s v="P005"/>
    <x v="7"/>
    <x v="115"/>
    <s v="Black"/>
    <n v="909"/>
    <n v="1"/>
    <n v="1300"/>
    <n v="391"/>
    <x v="5"/>
    <x v="0"/>
  </r>
  <r>
    <s v="S0064"/>
    <s v="C207"/>
    <s v="P006"/>
    <x v="8"/>
    <x v="116"/>
    <s v="Navy"/>
    <n v="1050"/>
    <n v="1"/>
    <n v="1500"/>
    <n v="450"/>
    <x v="4"/>
    <x v="0"/>
  </r>
  <r>
    <s v="S0343"/>
    <s v="C208"/>
    <s v="P003"/>
    <x v="5"/>
    <x v="116"/>
    <s v="Grey"/>
    <n v="3150"/>
    <n v="1"/>
    <n v="4500"/>
    <n v="1350"/>
    <x v="16"/>
    <x v="0"/>
  </r>
  <r>
    <s v="S0045"/>
    <s v="C209"/>
    <s v="P011"/>
    <x v="6"/>
    <x v="117"/>
    <s v="White"/>
    <n v="1750"/>
    <n v="1"/>
    <n v="2500"/>
    <n v="750"/>
    <x v="17"/>
    <x v="3"/>
  </r>
  <r>
    <s v="S0099"/>
    <s v="C210"/>
    <s v="P010"/>
    <x v="1"/>
    <x v="117"/>
    <s v="Green"/>
    <n v="1050"/>
    <n v="2"/>
    <n v="3000"/>
    <n v="1950"/>
    <x v="10"/>
    <x v="1"/>
  </r>
  <r>
    <s v="S0223"/>
    <s v="C211"/>
    <s v="P010"/>
    <x v="1"/>
    <x v="117"/>
    <s v="Green"/>
    <n v="1050"/>
    <n v="1"/>
    <n v="1500"/>
    <n v="450"/>
    <x v="21"/>
    <x v="1"/>
  </r>
  <r>
    <s v="S0139"/>
    <s v="C212"/>
    <s v="P002"/>
    <x v="0"/>
    <x v="118"/>
    <s v="Lavender"/>
    <n v="2660"/>
    <n v="1"/>
    <n v="3800"/>
    <n v="1140"/>
    <x v="0"/>
    <x v="0"/>
  </r>
  <r>
    <s v="S0244"/>
    <s v="C213"/>
    <s v="P003"/>
    <x v="5"/>
    <x v="118"/>
    <s v="Grey"/>
    <n v="3150"/>
    <n v="1"/>
    <n v="4500"/>
    <n v="1350"/>
    <x v="20"/>
    <x v="0"/>
  </r>
  <r>
    <s v="S0273"/>
    <s v="C214"/>
    <s v="P003"/>
    <x v="5"/>
    <x v="118"/>
    <s v="Grey"/>
    <n v="3150"/>
    <n v="1"/>
    <n v="4500"/>
    <n v="1350"/>
    <x v="19"/>
    <x v="0"/>
  </r>
  <r>
    <s v="S0096"/>
    <s v="C215"/>
    <s v="P010"/>
    <x v="1"/>
    <x v="119"/>
    <s v="Green"/>
    <n v="1050"/>
    <n v="1"/>
    <n v="1500"/>
    <n v="450"/>
    <x v="10"/>
    <x v="1"/>
  </r>
  <r>
    <s v="S0309"/>
    <s v="C216"/>
    <s v="P006"/>
    <x v="8"/>
    <x v="119"/>
    <s v="Navy"/>
    <n v="1050"/>
    <n v="2"/>
    <n v="3000"/>
    <n v="1950"/>
    <x v="16"/>
    <x v="0"/>
  </r>
  <r>
    <s v="S0083"/>
    <s v="C217"/>
    <s v="P002"/>
    <x v="0"/>
    <x v="120"/>
    <s v="Lavender"/>
    <n v="2660"/>
    <n v="1"/>
    <n v="3800"/>
    <n v="1140"/>
    <x v="5"/>
    <x v="0"/>
  </r>
  <r>
    <s v="S0182"/>
    <s v="C218"/>
    <s v="P008"/>
    <x v="4"/>
    <x v="120"/>
    <s v="White"/>
    <n v="1750"/>
    <n v="2"/>
    <n v="5000"/>
    <n v="3250"/>
    <x v="18"/>
    <x v="0"/>
  </r>
  <r>
    <s v="S0270"/>
    <s v="C219"/>
    <s v="P005"/>
    <x v="7"/>
    <x v="120"/>
    <s v="Black"/>
    <n v="909"/>
    <n v="1"/>
    <n v="1300"/>
    <n v="391"/>
    <x v="20"/>
    <x v="0"/>
  </r>
  <r>
    <s v="S0024"/>
    <s v="C220"/>
    <s v="P010"/>
    <x v="1"/>
    <x v="121"/>
    <s v="Green"/>
    <n v="1050"/>
    <n v="1"/>
    <n v="1500"/>
    <n v="450"/>
    <x v="14"/>
    <x v="1"/>
  </r>
  <r>
    <s v="S0224"/>
    <s v="C221"/>
    <s v="P003"/>
    <x v="5"/>
    <x v="122"/>
    <s v="Grey"/>
    <n v="3150"/>
    <n v="1"/>
    <n v="4500"/>
    <n v="1350"/>
    <x v="6"/>
    <x v="0"/>
  </r>
  <r>
    <s v="S0359"/>
    <s v="C222"/>
    <s v="P003"/>
    <x v="5"/>
    <x v="122"/>
    <s v="Grey"/>
    <n v="3150"/>
    <n v="1"/>
    <n v="4500"/>
    <n v="1350"/>
    <x v="2"/>
    <x v="0"/>
  </r>
  <r>
    <s v="S0376"/>
    <s v="C223"/>
    <s v="P010"/>
    <x v="1"/>
    <x v="122"/>
    <s v="Green"/>
    <n v="1050"/>
    <n v="1"/>
    <n v="1500"/>
    <n v="450"/>
    <x v="15"/>
    <x v="1"/>
  </r>
  <r>
    <s v="S0156"/>
    <s v="C224"/>
    <s v="P005"/>
    <x v="7"/>
    <x v="123"/>
    <s v="Black"/>
    <n v="909"/>
    <n v="2"/>
    <n v="2600"/>
    <n v="1691"/>
    <x v="1"/>
    <x v="0"/>
  </r>
  <r>
    <s v="S0178"/>
    <s v="C225"/>
    <s v="P003"/>
    <x v="5"/>
    <x v="123"/>
    <s v="Grey"/>
    <n v="3150"/>
    <n v="1"/>
    <n v="4500"/>
    <n v="1350"/>
    <x v="21"/>
    <x v="0"/>
  </r>
  <r>
    <s v="S0395"/>
    <s v="C226"/>
    <s v="P010"/>
    <x v="1"/>
    <x v="123"/>
    <s v="Green"/>
    <n v="1050"/>
    <n v="1"/>
    <n v="1500"/>
    <n v="450"/>
    <x v="5"/>
    <x v="1"/>
  </r>
  <r>
    <s v="S0112"/>
    <s v="C227"/>
    <s v="P010"/>
    <x v="1"/>
    <x v="124"/>
    <s v="Green"/>
    <n v="1050"/>
    <n v="1"/>
    <n v="1500"/>
    <n v="450"/>
    <x v="14"/>
    <x v="1"/>
  </r>
  <r>
    <s v="S0326"/>
    <s v="C228"/>
    <s v="P007"/>
    <x v="2"/>
    <x v="124"/>
    <s v="Fairy Green"/>
    <n v="3150"/>
    <n v="1"/>
    <n v="4500"/>
    <n v="1350"/>
    <x v="20"/>
    <x v="1"/>
  </r>
  <r>
    <s v="S0013"/>
    <s v="C229"/>
    <s v="P010"/>
    <x v="1"/>
    <x v="125"/>
    <s v="Green"/>
    <n v="1050"/>
    <n v="1"/>
    <n v="1500"/>
    <n v="450"/>
    <x v="15"/>
    <x v="1"/>
  </r>
  <r>
    <s v="S0390"/>
    <s v="C230"/>
    <s v="P005"/>
    <x v="7"/>
    <x v="125"/>
    <s v="Black"/>
    <n v="909"/>
    <n v="1"/>
    <n v="1300"/>
    <n v="391"/>
    <x v="8"/>
    <x v="0"/>
  </r>
  <r>
    <s v="S0055"/>
    <s v="C231"/>
    <s v="P004"/>
    <x v="3"/>
    <x v="126"/>
    <s v="Lavender"/>
    <n v="840"/>
    <n v="1"/>
    <n v="1200"/>
    <n v="360"/>
    <x v="13"/>
    <x v="2"/>
  </r>
  <r>
    <s v="S0412"/>
    <s v="C232"/>
    <s v="P011"/>
    <x v="6"/>
    <x v="126"/>
    <s v="White"/>
    <n v="1750"/>
    <n v="1"/>
    <n v="2500"/>
    <n v="750"/>
    <x v="14"/>
    <x v="3"/>
  </r>
  <r>
    <s v="S0209"/>
    <s v="C233"/>
    <s v="P003"/>
    <x v="5"/>
    <x v="127"/>
    <s v="Grey"/>
    <n v="3150"/>
    <n v="1"/>
    <n v="4500"/>
    <n v="1350"/>
    <x v="3"/>
    <x v="0"/>
  </r>
  <r>
    <s v="S0215"/>
    <s v="C234"/>
    <s v="P001"/>
    <x v="9"/>
    <x v="127"/>
    <s v="Black"/>
    <n v="2240"/>
    <n v="1"/>
    <n v="3200"/>
    <n v="960"/>
    <x v="8"/>
    <x v="0"/>
  </r>
  <r>
    <s v="S0307"/>
    <s v="C235"/>
    <s v="P008"/>
    <x v="4"/>
    <x v="127"/>
    <s v="White"/>
    <n v="1750"/>
    <n v="2"/>
    <n v="5000"/>
    <n v="3250"/>
    <x v="12"/>
    <x v="0"/>
  </r>
  <r>
    <s v="S0383"/>
    <s v="C236"/>
    <s v="P009"/>
    <x v="10"/>
    <x v="128"/>
    <s v="Beige"/>
    <n v="2450"/>
    <n v="1"/>
    <n v="3500"/>
    <n v="1050"/>
    <x v="1"/>
    <x v="0"/>
  </r>
  <r>
    <s v="S0192"/>
    <s v="C237"/>
    <s v="P004"/>
    <x v="3"/>
    <x v="129"/>
    <s v="Rose"/>
    <n v="840"/>
    <n v="2"/>
    <n v="2400"/>
    <n v="1560"/>
    <x v="10"/>
    <x v="2"/>
  </r>
  <r>
    <s v="S0141"/>
    <s v="C238"/>
    <s v="P006"/>
    <x v="8"/>
    <x v="130"/>
    <s v="Navy"/>
    <n v="1050"/>
    <n v="1"/>
    <n v="1500"/>
    <n v="450"/>
    <x v="6"/>
    <x v="0"/>
  </r>
  <r>
    <s v="S0200"/>
    <s v="C239"/>
    <s v="P009"/>
    <x v="10"/>
    <x v="131"/>
    <s v="Beige"/>
    <n v="2450"/>
    <n v="1"/>
    <n v="3500"/>
    <n v="1050"/>
    <x v="8"/>
    <x v="0"/>
  </r>
  <r>
    <s v="S0378"/>
    <s v="C240"/>
    <s v="P005"/>
    <x v="7"/>
    <x v="132"/>
    <s v="Black"/>
    <n v="909"/>
    <n v="1"/>
    <n v="1300"/>
    <n v="391"/>
    <x v="3"/>
    <x v="0"/>
  </r>
  <r>
    <s v="S0185"/>
    <s v="C241"/>
    <s v="P009"/>
    <x v="10"/>
    <x v="133"/>
    <s v="Beige"/>
    <n v="2450"/>
    <n v="1"/>
    <n v="3500"/>
    <n v="1050"/>
    <x v="20"/>
    <x v="0"/>
  </r>
  <r>
    <s v="S0154"/>
    <s v="C242"/>
    <s v="P006"/>
    <x v="8"/>
    <x v="134"/>
    <s v="Navy"/>
    <n v="1050"/>
    <n v="2"/>
    <n v="3000"/>
    <n v="1950"/>
    <x v="16"/>
    <x v="0"/>
  </r>
  <r>
    <s v="S0177"/>
    <s v="C243"/>
    <s v="P002"/>
    <x v="0"/>
    <x v="135"/>
    <s v="Lavender"/>
    <n v="2660"/>
    <n v="1"/>
    <n v="3800"/>
    <n v="1140"/>
    <x v="16"/>
    <x v="0"/>
  </r>
  <r>
    <s v="S0322"/>
    <s v="C244"/>
    <s v="P009"/>
    <x v="10"/>
    <x v="135"/>
    <s v="Beige"/>
    <n v="2450"/>
    <n v="1"/>
    <n v="3500"/>
    <n v="1050"/>
    <x v="4"/>
    <x v="0"/>
  </r>
  <r>
    <s v="S0155"/>
    <s v="C245"/>
    <s v="P010"/>
    <x v="1"/>
    <x v="136"/>
    <s v="Green"/>
    <n v="1050"/>
    <n v="1"/>
    <n v="1500"/>
    <n v="450"/>
    <x v="17"/>
    <x v="1"/>
  </r>
  <r>
    <s v="S0090"/>
    <s v="C246"/>
    <s v="P005"/>
    <x v="7"/>
    <x v="137"/>
    <s v="Black"/>
    <n v="909"/>
    <n v="1"/>
    <n v="1300"/>
    <n v="391"/>
    <x v="7"/>
    <x v="0"/>
  </r>
  <r>
    <s v="S0160"/>
    <s v="C247"/>
    <s v="P004"/>
    <x v="3"/>
    <x v="137"/>
    <s v="Chamomile"/>
    <n v="840"/>
    <n v="2"/>
    <n v="2400"/>
    <n v="1560"/>
    <x v="16"/>
    <x v="2"/>
  </r>
  <r>
    <s v="S0172"/>
    <s v="C248"/>
    <s v="P008"/>
    <x v="4"/>
    <x v="137"/>
    <s v="White"/>
    <n v="1750"/>
    <n v="2"/>
    <n v="5000"/>
    <n v="3250"/>
    <x v="18"/>
    <x v="0"/>
  </r>
  <r>
    <s v="S0060"/>
    <s v="C249"/>
    <s v="P004"/>
    <x v="3"/>
    <x v="138"/>
    <s v="Lavender"/>
    <n v="840"/>
    <n v="1"/>
    <n v="1200"/>
    <n v="360"/>
    <x v="8"/>
    <x v="2"/>
  </r>
  <r>
    <s v="S0319"/>
    <s v="C250"/>
    <s v="P008"/>
    <x v="4"/>
    <x v="138"/>
    <s v="White"/>
    <n v="1750"/>
    <n v="1"/>
    <n v="2500"/>
    <n v="750"/>
    <x v="21"/>
    <x v="0"/>
  </r>
  <r>
    <s v="S0387"/>
    <s v="C251"/>
    <s v="P011"/>
    <x v="6"/>
    <x v="138"/>
    <s v="White"/>
    <n v="1750"/>
    <n v="2"/>
    <n v="5000"/>
    <n v="3250"/>
    <x v="9"/>
    <x v="3"/>
  </r>
  <r>
    <s v="S0159"/>
    <s v="C252"/>
    <s v="P005"/>
    <x v="7"/>
    <x v="139"/>
    <s v="Black"/>
    <n v="909"/>
    <n v="1"/>
    <n v="1300"/>
    <n v="391"/>
    <x v="8"/>
    <x v="0"/>
  </r>
  <r>
    <s v="S0148"/>
    <s v="C253"/>
    <s v="P005"/>
    <x v="7"/>
    <x v="140"/>
    <s v="Black"/>
    <n v="909"/>
    <n v="1"/>
    <n v="1300"/>
    <n v="391"/>
    <x v="21"/>
    <x v="0"/>
  </r>
  <r>
    <s v="S0265"/>
    <s v="C254"/>
    <s v="P009"/>
    <x v="10"/>
    <x v="140"/>
    <s v="Beige"/>
    <n v="2450"/>
    <n v="1"/>
    <n v="3500"/>
    <n v="1050"/>
    <x v="6"/>
    <x v="0"/>
  </r>
  <r>
    <s v="S0108"/>
    <s v="C255"/>
    <s v="P009"/>
    <x v="10"/>
    <x v="141"/>
    <s v="Beige"/>
    <n v="2450"/>
    <n v="1"/>
    <n v="3500"/>
    <n v="1050"/>
    <x v="15"/>
    <x v="0"/>
  </r>
  <r>
    <s v="S0114"/>
    <s v="C256"/>
    <s v="P011"/>
    <x v="6"/>
    <x v="141"/>
    <s v="White"/>
    <n v="1750"/>
    <n v="1"/>
    <n v="2500"/>
    <n v="750"/>
    <x v="11"/>
    <x v="3"/>
  </r>
  <r>
    <s v="S0413"/>
    <s v="C257"/>
    <s v="P001"/>
    <x v="9"/>
    <x v="141"/>
    <s v="Black"/>
    <n v="2240"/>
    <n v="1"/>
    <n v="3200"/>
    <n v="960"/>
    <x v="17"/>
    <x v="0"/>
  </r>
  <r>
    <s v="S0072"/>
    <s v="C258"/>
    <s v="P011"/>
    <x v="6"/>
    <x v="142"/>
    <s v="White"/>
    <n v="1750"/>
    <n v="2"/>
    <n v="5000"/>
    <n v="3250"/>
    <x v="16"/>
    <x v="3"/>
  </r>
  <r>
    <s v="S0115"/>
    <s v="C259"/>
    <s v="P005"/>
    <x v="7"/>
    <x v="143"/>
    <s v="Black"/>
    <n v="909"/>
    <n v="1"/>
    <n v="1300"/>
    <n v="391"/>
    <x v="11"/>
    <x v="0"/>
  </r>
  <r>
    <s v="S0285"/>
    <s v="C260"/>
    <s v="P007"/>
    <x v="2"/>
    <x v="144"/>
    <s v="Fairy Green"/>
    <n v="3150"/>
    <n v="1"/>
    <n v="4500"/>
    <n v="1350"/>
    <x v="3"/>
    <x v="1"/>
  </r>
  <r>
    <s v="S0002"/>
    <s v="C261"/>
    <s v="P004"/>
    <x v="3"/>
    <x v="145"/>
    <s v="Rose"/>
    <n v="840"/>
    <n v="1"/>
    <n v="1200"/>
    <n v="360"/>
    <x v="5"/>
    <x v="2"/>
  </r>
  <r>
    <s v="S0016"/>
    <s v="C262"/>
    <s v="P011"/>
    <x v="6"/>
    <x v="146"/>
    <s v="White"/>
    <n v="1750"/>
    <n v="2"/>
    <n v="5000"/>
    <n v="3250"/>
    <x v="18"/>
    <x v="3"/>
  </r>
  <r>
    <s v="S0100"/>
    <s v="C263"/>
    <s v="P011"/>
    <x v="6"/>
    <x v="146"/>
    <s v="White"/>
    <n v="1750"/>
    <n v="2"/>
    <n v="5000"/>
    <n v="3250"/>
    <x v="13"/>
    <x v="3"/>
  </r>
  <r>
    <s v="S0241"/>
    <s v="C264"/>
    <s v="P004"/>
    <x v="3"/>
    <x v="147"/>
    <s v="Chamomile"/>
    <n v="840"/>
    <n v="2"/>
    <n v="2400"/>
    <n v="1560"/>
    <x v="10"/>
    <x v="2"/>
  </r>
  <r>
    <s v="S0407"/>
    <s v="C265"/>
    <s v="P004"/>
    <x v="3"/>
    <x v="147"/>
    <s v="Lavender"/>
    <n v="840"/>
    <n v="1"/>
    <n v="1200"/>
    <n v="360"/>
    <x v="12"/>
    <x v="2"/>
  </r>
  <r>
    <s v="S0337"/>
    <s v="C266"/>
    <s v="P004"/>
    <x v="3"/>
    <x v="148"/>
    <s v="Rose"/>
    <n v="840"/>
    <n v="1"/>
    <n v="1200"/>
    <n v="360"/>
    <x v="16"/>
    <x v="2"/>
  </r>
  <r>
    <s v="S0364"/>
    <s v="C267"/>
    <s v="P005"/>
    <x v="7"/>
    <x v="148"/>
    <s v="Black"/>
    <n v="909"/>
    <n v="1"/>
    <n v="1300"/>
    <n v="391"/>
    <x v="9"/>
    <x v="0"/>
  </r>
  <r>
    <s v="S0180"/>
    <s v="C268"/>
    <s v="P009"/>
    <x v="10"/>
    <x v="149"/>
    <s v="Beige"/>
    <n v="2450"/>
    <n v="1"/>
    <n v="3500"/>
    <n v="1050"/>
    <x v="5"/>
    <x v="0"/>
  </r>
  <r>
    <s v="S0263"/>
    <s v="C269"/>
    <s v="P005"/>
    <x v="7"/>
    <x v="149"/>
    <s v="Black"/>
    <n v="909"/>
    <n v="1"/>
    <n v="1300"/>
    <n v="391"/>
    <x v="4"/>
    <x v="0"/>
  </r>
  <r>
    <s v="S0339"/>
    <s v="C270"/>
    <s v="P011"/>
    <x v="6"/>
    <x v="149"/>
    <s v="White"/>
    <n v="1750"/>
    <n v="1"/>
    <n v="2500"/>
    <n v="750"/>
    <x v="14"/>
    <x v="3"/>
  </r>
  <r>
    <s v="S0347"/>
    <s v="C271"/>
    <s v="P011"/>
    <x v="6"/>
    <x v="150"/>
    <s v="White"/>
    <n v="1750"/>
    <n v="2"/>
    <n v="5000"/>
    <n v="3250"/>
    <x v="8"/>
    <x v="3"/>
  </r>
  <r>
    <s v="S0385"/>
    <s v="C272"/>
    <s v="P008"/>
    <x v="4"/>
    <x v="150"/>
    <s v="White"/>
    <n v="1750"/>
    <n v="1"/>
    <n v="2500"/>
    <n v="750"/>
    <x v="6"/>
    <x v="0"/>
  </r>
  <r>
    <s v="S0251"/>
    <s v="C273"/>
    <s v="P008"/>
    <x v="4"/>
    <x v="151"/>
    <s v="White"/>
    <n v="1750"/>
    <n v="2"/>
    <n v="5000"/>
    <n v="3250"/>
    <x v="4"/>
    <x v="0"/>
  </r>
  <r>
    <s v="S0279"/>
    <s v="C274"/>
    <s v="P010"/>
    <x v="1"/>
    <x v="151"/>
    <s v="Green"/>
    <n v="1050"/>
    <n v="1"/>
    <n v="1500"/>
    <n v="450"/>
    <x v="18"/>
    <x v="1"/>
  </r>
  <r>
    <s v="S0369"/>
    <s v="C275"/>
    <s v="P002"/>
    <x v="0"/>
    <x v="151"/>
    <s v="Lavender"/>
    <n v="2660"/>
    <n v="1"/>
    <n v="3800"/>
    <n v="1140"/>
    <x v="5"/>
    <x v="0"/>
  </r>
  <r>
    <s v="S0396"/>
    <s v="C276"/>
    <s v="P011"/>
    <x v="6"/>
    <x v="151"/>
    <s v="White"/>
    <n v="1750"/>
    <n v="2"/>
    <n v="5000"/>
    <n v="3250"/>
    <x v="3"/>
    <x v="3"/>
  </r>
  <r>
    <s v="S0267"/>
    <s v="C277"/>
    <s v="P001"/>
    <x v="9"/>
    <x v="152"/>
    <s v="Black"/>
    <n v="2240"/>
    <n v="1"/>
    <n v="3200"/>
    <n v="960"/>
    <x v="13"/>
    <x v="0"/>
  </r>
  <r>
    <s v="S0382"/>
    <s v="C278"/>
    <s v="P004"/>
    <x v="3"/>
    <x v="153"/>
    <s v="Chamomile"/>
    <n v="840"/>
    <n v="2"/>
    <n v="2400"/>
    <n v="1560"/>
    <x v="19"/>
    <x v="2"/>
  </r>
  <r>
    <s v="S0052"/>
    <s v="C279"/>
    <s v="P009"/>
    <x v="10"/>
    <x v="154"/>
    <s v="Beige"/>
    <n v="2450"/>
    <n v="1"/>
    <n v="3500"/>
    <n v="1050"/>
    <x v="4"/>
    <x v="0"/>
  </r>
  <r>
    <s v="S0137"/>
    <s v="C280"/>
    <s v="P007"/>
    <x v="2"/>
    <x v="154"/>
    <s v="Fairy Green"/>
    <n v="3150"/>
    <n v="1"/>
    <n v="4500"/>
    <n v="1350"/>
    <x v="9"/>
    <x v="1"/>
  </r>
  <r>
    <s v="S0365"/>
    <s v="C281"/>
    <s v="P008"/>
    <x v="4"/>
    <x v="154"/>
    <s v="White"/>
    <n v="1750"/>
    <n v="1"/>
    <n v="2500"/>
    <n v="750"/>
    <x v="6"/>
    <x v="0"/>
  </r>
  <r>
    <s v="S0020"/>
    <s v="C282"/>
    <s v="P002"/>
    <x v="0"/>
    <x v="155"/>
    <s v="Lavender"/>
    <n v="2660"/>
    <n v="1"/>
    <n v="3800"/>
    <n v="1140"/>
    <x v="0"/>
    <x v="0"/>
  </r>
  <r>
    <s v="S0186"/>
    <s v="C283"/>
    <s v="P005"/>
    <x v="7"/>
    <x v="155"/>
    <s v="Black"/>
    <n v="909"/>
    <n v="1"/>
    <n v="1300"/>
    <n v="391"/>
    <x v="3"/>
    <x v="0"/>
  </r>
  <r>
    <s v="S0059"/>
    <s v="C284"/>
    <s v="P005"/>
    <x v="7"/>
    <x v="156"/>
    <s v="Black"/>
    <n v="909"/>
    <n v="2"/>
    <n v="2600"/>
    <n v="1691"/>
    <x v="1"/>
    <x v="0"/>
  </r>
  <r>
    <s v="S0101"/>
    <s v="C285"/>
    <s v="P005"/>
    <x v="7"/>
    <x v="157"/>
    <s v="Black"/>
    <n v="909"/>
    <n v="2"/>
    <n v="2600"/>
    <n v="1691"/>
    <x v="7"/>
    <x v="0"/>
  </r>
  <r>
    <s v="S0124"/>
    <s v="C286"/>
    <s v="P009"/>
    <x v="10"/>
    <x v="157"/>
    <s v="Beige"/>
    <n v="2450"/>
    <n v="1"/>
    <n v="3500"/>
    <n v="1050"/>
    <x v="21"/>
    <x v="0"/>
  </r>
  <r>
    <s v="S0118"/>
    <s v="C287"/>
    <s v="P006"/>
    <x v="8"/>
    <x v="158"/>
    <s v="Navy"/>
    <n v="1050"/>
    <n v="2"/>
    <n v="3000"/>
    <n v="1950"/>
    <x v="7"/>
    <x v="0"/>
  </r>
  <r>
    <s v="S0361"/>
    <s v="C288"/>
    <s v="P010"/>
    <x v="1"/>
    <x v="158"/>
    <s v="Green"/>
    <n v="1050"/>
    <n v="1"/>
    <n v="1500"/>
    <n v="450"/>
    <x v="9"/>
    <x v="1"/>
  </r>
  <r>
    <s v="S0085"/>
    <s v="C289"/>
    <s v="P008"/>
    <x v="4"/>
    <x v="159"/>
    <s v="White"/>
    <n v="1750"/>
    <n v="1"/>
    <n v="2500"/>
    <n v="750"/>
    <x v="7"/>
    <x v="0"/>
  </r>
  <r>
    <s v="S0261"/>
    <s v="C290"/>
    <s v="P002"/>
    <x v="0"/>
    <x v="159"/>
    <s v="Lavender"/>
    <n v="2660"/>
    <n v="1"/>
    <n v="3800"/>
    <n v="1140"/>
    <x v="7"/>
    <x v="0"/>
  </r>
  <r>
    <s v="S0341"/>
    <s v="C291"/>
    <s v="P002"/>
    <x v="0"/>
    <x v="159"/>
    <s v="Lavender"/>
    <n v="2660"/>
    <n v="1"/>
    <n v="3800"/>
    <n v="1140"/>
    <x v="3"/>
    <x v="0"/>
  </r>
  <r>
    <s v="S0231"/>
    <s v="C292"/>
    <s v="P010"/>
    <x v="1"/>
    <x v="160"/>
    <s v="Green"/>
    <n v="1050"/>
    <n v="2"/>
    <n v="3000"/>
    <n v="1950"/>
    <x v="21"/>
    <x v="1"/>
  </r>
  <r>
    <s v="S0168"/>
    <s v="C293"/>
    <s v="P009"/>
    <x v="10"/>
    <x v="161"/>
    <s v="Beige"/>
    <n v="2450"/>
    <n v="1"/>
    <n v="3500"/>
    <n v="1050"/>
    <x v="9"/>
    <x v="0"/>
  </r>
  <r>
    <s v="S0198"/>
    <s v="C294"/>
    <s v="P008"/>
    <x v="4"/>
    <x v="161"/>
    <s v="White"/>
    <n v="1750"/>
    <n v="2"/>
    <n v="5000"/>
    <n v="3250"/>
    <x v="4"/>
    <x v="0"/>
  </r>
  <r>
    <s v="S0239"/>
    <s v="C295"/>
    <s v="P010"/>
    <x v="1"/>
    <x v="161"/>
    <s v="Green"/>
    <n v="1050"/>
    <n v="2"/>
    <n v="3000"/>
    <n v="1950"/>
    <x v="8"/>
    <x v="1"/>
  </r>
  <r>
    <s v="S0315"/>
    <s v="C296"/>
    <s v="P004"/>
    <x v="3"/>
    <x v="161"/>
    <s v="Rose"/>
    <n v="840"/>
    <n v="2"/>
    <n v="2400"/>
    <n v="1560"/>
    <x v="1"/>
    <x v="2"/>
  </r>
  <r>
    <s v="S0043"/>
    <s v="C297"/>
    <s v="P009"/>
    <x v="10"/>
    <x v="162"/>
    <s v="Beige"/>
    <n v="2450"/>
    <n v="1"/>
    <n v="3500"/>
    <n v="1050"/>
    <x v="4"/>
    <x v="0"/>
  </r>
  <r>
    <s v="S0410"/>
    <s v="C298"/>
    <s v="P004"/>
    <x v="3"/>
    <x v="162"/>
    <s v="Rose"/>
    <n v="840"/>
    <n v="2"/>
    <n v="2400"/>
    <n v="1560"/>
    <x v="11"/>
    <x v="2"/>
  </r>
  <r>
    <s v="S0031"/>
    <s v="C299"/>
    <s v="P004"/>
    <x v="3"/>
    <x v="163"/>
    <s v="Chamomile"/>
    <n v="840"/>
    <n v="2"/>
    <n v="2400"/>
    <n v="1560"/>
    <x v="14"/>
    <x v="2"/>
  </r>
  <r>
    <s v="S0129"/>
    <s v="C300"/>
    <s v="P007"/>
    <x v="2"/>
    <x v="163"/>
    <s v="Fairy Green"/>
    <n v="3150"/>
    <n v="1"/>
    <n v="4500"/>
    <n v="1350"/>
    <x v="19"/>
    <x v="1"/>
  </r>
  <r>
    <s v="S0323"/>
    <s v="C301"/>
    <s v="P002"/>
    <x v="0"/>
    <x v="163"/>
    <s v="Lavender"/>
    <n v="2660"/>
    <n v="1"/>
    <n v="3800"/>
    <n v="1140"/>
    <x v="5"/>
    <x v="0"/>
  </r>
  <r>
    <s v="S0340"/>
    <s v="C302"/>
    <s v="P008"/>
    <x v="4"/>
    <x v="163"/>
    <s v="White"/>
    <n v="1750"/>
    <n v="2"/>
    <n v="5000"/>
    <n v="3250"/>
    <x v="21"/>
    <x v="0"/>
  </r>
  <r>
    <s v="S0037"/>
    <s v="C303"/>
    <s v="P002"/>
    <x v="0"/>
    <x v="164"/>
    <s v="Lavender"/>
    <n v="2660"/>
    <n v="1"/>
    <n v="3800"/>
    <n v="1140"/>
    <x v="21"/>
    <x v="0"/>
  </r>
  <r>
    <s v="S0062"/>
    <s v="C304"/>
    <s v="P008"/>
    <x v="4"/>
    <x v="164"/>
    <s v="White"/>
    <n v="1750"/>
    <n v="1"/>
    <n v="2500"/>
    <n v="750"/>
    <x v="1"/>
    <x v="0"/>
  </r>
  <r>
    <s v="S0399"/>
    <s v="C305"/>
    <s v="P001"/>
    <x v="9"/>
    <x v="164"/>
    <s v="Black"/>
    <n v="2240"/>
    <n v="1"/>
    <n v="3200"/>
    <n v="960"/>
    <x v="6"/>
    <x v="0"/>
  </r>
  <r>
    <s v="S0370"/>
    <s v="C306"/>
    <s v="P010"/>
    <x v="1"/>
    <x v="165"/>
    <s v="Green"/>
    <n v="1050"/>
    <n v="2"/>
    <n v="3000"/>
    <n v="1950"/>
    <x v="12"/>
    <x v="1"/>
  </r>
  <r>
    <s v="S0240"/>
    <s v="C307"/>
    <s v="P008"/>
    <x v="4"/>
    <x v="166"/>
    <s v="White"/>
    <n v="1750"/>
    <n v="2"/>
    <n v="5000"/>
    <n v="3250"/>
    <x v="16"/>
    <x v="0"/>
  </r>
  <r>
    <s v="S0333"/>
    <s v="C308"/>
    <s v="P003"/>
    <x v="5"/>
    <x v="166"/>
    <s v="Grey"/>
    <n v="3150"/>
    <n v="1"/>
    <n v="4500"/>
    <n v="1350"/>
    <x v="3"/>
    <x v="0"/>
  </r>
  <r>
    <s v="S0073"/>
    <s v="C309"/>
    <s v="P007"/>
    <x v="2"/>
    <x v="167"/>
    <s v="Fairy Green"/>
    <n v="3150"/>
    <n v="1"/>
    <n v="4500"/>
    <n v="1350"/>
    <x v="16"/>
    <x v="1"/>
  </r>
  <r>
    <s v="S0150"/>
    <s v="C310"/>
    <s v="P006"/>
    <x v="8"/>
    <x v="167"/>
    <s v="Navy"/>
    <n v="1050"/>
    <n v="2"/>
    <n v="3000"/>
    <n v="1950"/>
    <x v="16"/>
    <x v="0"/>
  </r>
  <r>
    <s v="S0294"/>
    <s v="C311"/>
    <s v="P001"/>
    <x v="9"/>
    <x v="167"/>
    <s v="Black"/>
    <n v="2240"/>
    <n v="1"/>
    <n v="3200"/>
    <n v="960"/>
    <x v="2"/>
    <x v="0"/>
  </r>
  <r>
    <s v="S0350"/>
    <s v="C312"/>
    <s v="P011"/>
    <x v="6"/>
    <x v="167"/>
    <s v="White"/>
    <n v="1750"/>
    <n v="2"/>
    <n v="5000"/>
    <n v="3250"/>
    <x v="9"/>
    <x v="3"/>
  </r>
  <r>
    <s v="S0405"/>
    <s v="C313"/>
    <s v="P005"/>
    <x v="7"/>
    <x v="168"/>
    <s v="Black"/>
    <n v="909"/>
    <n v="2"/>
    <n v="2600"/>
    <n v="1691"/>
    <x v="21"/>
    <x v="0"/>
  </r>
  <r>
    <s v="S0050"/>
    <s v="C314"/>
    <s v="P003"/>
    <x v="5"/>
    <x v="169"/>
    <s v="Grey"/>
    <n v="3150"/>
    <n v="1"/>
    <n v="4500"/>
    <n v="1350"/>
    <x v="12"/>
    <x v="0"/>
  </r>
  <r>
    <s v="S0187"/>
    <s v="C315"/>
    <s v="P005"/>
    <x v="7"/>
    <x v="170"/>
    <s v="Black"/>
    <n v="909"/>
    <n v="2"/>
    <n v="2600"/>
    <n v="1691"/>
    <x v="5"/>
    <x v="0"/>
  </r>
  <r>
    <s v="S0247"/>
    <s v="C316"/>
    <s v="P009"/>
    <x v="10"/>
    <x v="170"/>
    <s v="Beige"/>
    <n v="2450"/>
    <n v="1"/>
    <n v="3500"/>
    <n v="1050"/>
    <x v="7"/>
    <x v="0"/>
  </r>
  <r>
    <s v="S0401"/>
    <s v="C317"/>
    <s v="P009"/>
    <x v="10"/>
    <x v="170"/>
    <s v="Beige"/>
    <n v="2450"/>
    <n v="1"/>
    <n v="3500"/>
    <n v="1050"/>
    <x v="19"/>
    <x v="0"/>
  </r>
  <r>
    <s v="S0282"/>
    <s v="C318"/>
    <s v="P011"/>
    <x v="6"/>
    <x v="171"/>
    <s v="White"/>
    <n v="1750"/>
    <n v="1"/>
    <n v="2500"/>
    <n v="750"/>
    <x v="10"/>
    <x v="3"/>
  </r>
  <r>
    <s v="S0301"/>
    <s v="C319"/>
    <s v="P002"/>
    <x v="0"/>
    <x v="171"/>
    <s v="Lavender"/>
    <n v="2660"/>
    <n v="1"/>
    <n v="3800"/>
    <n v="1140"/>
    <x v="5"/>
    <x v="0"/>
  </r>
  <r>
    <s v="S0400"/>
    <s v="C320"/>
    <s v="P002"/>
    <x v="0"/>
    <x v="172"/>
    <s v="Lavender"/>
    <n v="2660"/>
    <n v="1"/>
    <n v="3800"/>
    <n v="1140"/>
    <x v="11"/>
    <x v="0"/>
  </r>
  <r>
    <s v="S0146"/>
    <s v="C321"/>
    <s v="P001"/>
    <x v="9"/>
    <x v="173"/>
    <s v="Black"/>
    <n v="2240"/>
    <n v="1"/>
    <n v="3200"/>
    <n v="960"/>
    <x v="11"/>
    <x v="0"/>
  </r>
  <r>
    <s v="S0195"/>
    <s v="C322"/>
    <s v="P001"/>
    <x v="9"/>
    <x v="173"/>
    <s v="Black"/>
    <n v="2240"/>
    <n v="1"/>
    <n v="3200"/>
    <n v="960"/>
    <x v="7"/>
    <x v="0"/>
  </r>
  <r>
    <s v="S0220"/>
    <s v="C323"/>
    <s v="P011"/>
    <x v="6"/>
    <x v="173"/>
    <s v="White"/>
    <n v="1750"/>
    <n v="1"/>
    <n v="2500"/>
    <n v="750"/>
    <x v="11"/>
    <x v="3"/>
  </r>
  <r>
    <s v="S0249"/>
    <s v="C324"/>
    <s v="P009"/>
    <x v="10"/>
    <x v="173"/>
    <s v="Beige"/>
    <n v="2450"/>
    <n v="1"/>
    <n v="3500"/>
    <n v="1050"/>
    <x v="5"/>
    <x v="0"/>
  </r>
  <r>
    <s v="S0391"/>
    <s v="C325"/>
    <s v="P008"/>
    <x v="4"/>
    <x v="174"/>
    <s v="White"/>
    <n v="1750"/>
    <n v="2"/>
    <n v="5000"/>
    <n v="3250"/>
    <x v="12"/>
    <x v="0"/>
  </r>
  <r>
    <s v="S0106"/>
    <s v="C326"/>
    <s v="P010"/>
    <x v="1"/>
    <x v="175"/>
    <s v="Green"/>
    <n v="1050"/>
    <n v="1"/>
    <n v="1500"/>
    <n v="450"/>
    <x v="13"/>
    <x v="1"/>
  </r>
  <r>
    <s v="S0170"/>
    <s v="C327"/>
    <s v="P004"/>
    <x v="3"/>
    <x v="175"/>
    <s v="Lavender"/>
    <n v="840"/>
    <n v="1"/>
    <n v="1200"/>
    <n v="360"/>
    <x v="7"/>
    <x v="2"/>
  </r>
  <r>
    <s v="S0316"/>
    <s v="C328"/>
    <s v="P010"/>
    <x v="1"/>
    <x v="175"/>
    <s v="Green"/>
    <n v="1050"/>
    <n v="2"/>
    <n v="3000"/>
    <n v="1950"/>
    <x v="20"/>
    <x v="1"/>
  </r>
  <r>
    <s v="S0005"/>
    <s v="C329"/>
    <s v="P001"/>
    <x v="9"/>
    <x v="176"/>
    <s v="Black"/>
    <n v="2240"/>
    <n v="1"/>
    <n v="3200"/>
    <n v="960"/>
    <x v="10"/>
    <x v="0"/>
  </r>
  <r>
    <s v="S0057"/>
    <s v="C330"/>
    <s v="P009"/>
    <x v="10"/>
    <x v="177"/>
    <s v="Beige"/>
    <n v="2450"/>
    <n v="1"/>
    <n v="3500"/>
    <n v="1050"/>
    <x v="19"/>
    <x v="0"/>
  </r>
  <r>
    <s v="S0242"/>
    <s v="C331"/>
    <s v="P008"/>
    <x v="4"/>
    <x v="177"/>
    <s v="White"/>
    <n v="1750"/>
    <n v="2"/>
    <n v="5000"/>
    <n v="3250"/>
    <x v="5"/>
    <x v="0"/>
  </r>
  <r>
    <s v="S0102"/>
    <s v="C332"/>
    <s v="P004"/>
    <x v="3"/>
    <x v="178"/>
    <s v="Lavender"/>
    <n v="840"/>
    <n v="2"/>
    <n v="2400"/>
    <n v="1560"/>
    <x v="15"/>
    <x v="2"/>
  </r>
  <r>
    <s v="S0310"/>
    <s v="C333"/>
    <s v="P011"/>
    <x v="6"/>
    <x v="178"/>
    <s v="White"/>
    <n v="1750"/>
    <n v="1"/>
    <n v="2500"/>
    <n v="750"/>
    <x v="0"/>
    <x v="3"/>
  </r>
  <r>
    <s v="S0166"/>
    <s v="C334"/>
    <s v="P009"/>
    <x v="10"/>
    <x v="179"/>
    <s v="Beige"/>
    <n v="2450"/>
    <n v="1"/>
    <n v="3500"/>
    <n v="1050"/>
    <x v="20"/>
    <x v="0"/>
  </r>
  <r>
    <s v="S0230"/>
    <s v="C335"/>
    <s v="P011"/>
    <x v="6"/>
    <x v="180"/>
    <s v="White"/>
    <n v="1750"/>
    <n v="1"/>
    <n v="2500"/>
    <n v="750"/>
    <x v="18"/>
    <x v="3"/>
  </r>
  <r>
    <s v="S0128"/>
    <s v="C336"/>
    <s v="P010"/>
    <x v="1"/>
    <x v="181"/>
    <s v="Green"/>
    <n v="1050"/>
    <n v="1"/>
    <n v="1500"/>
    <n v="450"/>
    <x v="8"/>
    <x v="1"/>
  </r>
  <r>
    <s v="S0286"/>
    <s v="C337"/>
    <s v="P010"/>
    <x v="1"/>
    <x v="182"/>
    <s v="Green"/>
    <n v="1050"/>
    <n v="2"/>
    <n v="3000"/>
    <n v="1950"/>
    <x v="20"/>
    <x v="1"/>
  </r>
  <r>
    <s v="S0367"/>
    <s v="C338"/>
    <s v="P005"/>
    <x v="7"/>
    <x v="182"/>
    <s v="Black"/>
    <n v="909"/>
    <n v="2"/>
    <n v="2600"/>
    <n v="1691"/>
    <x v="3"/>
    <x v="0"/>
  </r>
  <r>
    <s v="S0053"/>
    <s v="C339"/>
    <s v="P008"/>
    <x v="4"/>
    <x v="183"/>
    <s v="White"/>
    <n v="1750"/>
    <n v="2"/>
    <n v="5000"/>
    <n v="3250"/>
    <x v="4"/>
    <x v="0"/>
  </r>
  <r>
    <s v="S0276"/>
    <s v="C340"/>
    <s v="P010"/>
    <x v="1"/>
    <x v="183"/>
    <s v="Green"/>
    <n v="1050"/>
    <n v="1"/>
    <n v="1500"/>
    <n v="450"/>
    <x v="18"/>
    <x v="1"/>
  </r>
  <r>
    <s v="S0362"/>
    <s v="C341"/>
    <s v="P008"/>
    <x v="4"/>
    <x v="183"/>
    <s v="White"/>
    <n v="1750"/>
    <n v="1"/>
    <n v="2500"/>
    <n v="750"/>
    <x v="13"/>
    <x v="0"/>
  </r>
  <r>
    <s v="S0089"/>
    <s v="C342"/>
    <s v="P003"/>
    <x v="5"/>
    <x v="184"/>
    <s v="Grey"/>
    <n v="3150"/>
    <n v="1"/>
    <n v="4500"/>
    <n v="1350"/>
    <x v="7"/>
    <x v="0"/>
  </r>
  <r>
    <s v="S0130"/>
    <s v="C343"/>
    <s v="P001"/>
    <x v="9"/>
    <x v="185"/>
    <s v="Black"/>
    <n v="2240"/>
    <n v="1"/>
    <n v="3200"/>
    <n v="960"/>
    <x v="6"/>
    <x v="0"/>
  </r>
  <r>
    <s v="S0221"/>
    <s v="C344"/>
    <s v="P008"/>
    <x v="4"/>
    <x v="186"/>
    <s v="White"/>
    <n v="1750"/>
    <n v="2"/>
    <n v="5000"/>
    <n v="3250"/>
    <x v="21"/>
    <x v="0"/>
  </r>
  <r>
    <s v="S0008"/>
    <s v="C345"/>
    <s v="P004"/>
    <x v="3"/>
    <x v="187"/>
    <s v="Chamomile"/>
    <n v="840"/>
    <n v="2"/>
    <n v="2400"/>
    <n v="1560"/>
    <x v="3"/>
    <x v="2"/>
  </r>
  <r>
    <s v="S0149"/>
    <s v="C346"/>
    <s v="P010"/>
    <x v="1"/>
    <x v="187"/>
    <s v="Green"/>
    <n v="1050"/>
    <n v="2"/>
    <n v="3000"/>
    <n v="1950"/>
    <x v="16"/>
    <x v="1"/>
  </r>
  <r>
    <s v="S0044"/>
    <s v="C347"/>
    <s v="P011"/>
    <x v="6"/>
    <x v="188"/>
    <s v="White"/>
    <n v="1750"/>
    <n v="2"/>
    <n v="5000"/>
    <n v="3250"/>
    <x v="8"/>
    <x v="3"/>
  </r>
  <r>
    <s v="S0066"/>
    <s v="C348"/>
    <s v="P004"/>
    <x v="3"/>
    <x v="188"/>
    <s v="Chamomile"/>
    <n v="840"/>
    <n v="1"/>
    <n v="1200"/>
    <n v="360"/>
    <x v="10"/>
    <x v="2"/>
  </r>
  <r>
    <s v="S0227"/>
    <s v="C349"/>
    <s v="P007"/>
    <x v="2"/>
    <x v="189"/>
    <s v="Fairy Green"/>
    <n v="3150"/>
    <n v="1"/>
    <n v="4500"/>
    <n v="1350"/>
    <x v="21"/>
    <x v="1"/>
  </r>
  <r>
    <s v="S0284"/>
    <s v="C350"/>
    <s v="P003"/>
    <x v="5"/>
    <x v="190"/>
    <s v="Grey"/>
    <n v="3150"/>
    <n v="1"/>
    <n v="4500"/>
    <n v="1350"/>
    <x v="4"/>
    <x v="0"/>
  </r>
  <r>
    <s v="S0360"/>
    <s v="C351"/>
    <s v="P002"/>
    <x v="0"/>
    <x v="190"/>
    <s v="Lavender"/>
    <n v="2660"/>
    <n v="1"/>
    <n v="3800"/>
    <n v="1140"/>
    <x v="18"/>
    <x v="0"/>
  </r>
  <r>
    <s v="S0332"/>
    <s v="C352"/>
    <s v="P005"/>
    <x v="7"/>
    <x v="191"/>
    <s v="Black"/>
    <n v="909"/>
    <n v="2"/>
    <n v="2600"/>
    <n v="1691"/>
    <x v="6"/>
    <x v="0"/>
  </r>
  <r>
    <s v="S0084"/>
    <s v="C353"/>
    <s v="P007"/>
    <x v="2"/>
    <x v="192"/>
    <s v="Fairy Green"/>
    <n v="3150"/>
    <n v="1"/>
    <n v="4500"/>
    <n v="1350"/>
    <x v="20"/>
    <x v="1"/>
  </r>
  <r>
    <s v="S0163"/>
    <s v="C354"/>
    <s v="P001"/>
    <x v="9"/>
    <x v="192"/>
    <s v="Black"/>
    <n v="2240"/>
    <n v="1"/>
    <n v="3200"/>
    <n v="960"/>
    <x v="6"/>
    <x v="0"/>
  </r>
  <r>
    <s v="S0373"/>
    <s v="C355"/>
    <s v="P010"/>
    <x v="1"/>
    <x v="192"/>
    <s v="Green"/>
    <n v="1050"/>
    <n v="2"/>
    <n v="3000"/>
    <n v="1950"/>
    <x v="20"/>
    <x v="1"/>
  </r>
  <r>
    <s v="S0377"/>
    <s v="C356"/>
    <s v="P011"/>
    <x v="6"/>
    <x v="192"/>
    <s v="White"/>
    <n v="1750"/>
    <n v="1"/>
    <n v="2500"/>
    <n v="750"/>
    <x v="11"/>
    <x v="3"/>
  </r>
  <r>
    <s v="S0011"/>
    <s v="C357"/>
    <s v="P006"/>
    <x v="8"/>
    <x v="193"/>
    <s v="Navy"/>
    <n v="1050"/>
    <n v="2"/>
    <n v="3000"/>
    <n v="1950"/>
    <x v="11"/>
    <x v="0"/>
  </r>
  <r>
    <s v="S0105"/>
    <s v="C358"/>
    <s v="P006"/>
    <x v="8"/>
    <x v="193"/>
    <s v="Navy"/>
    <n v="1050"/>
    <n v="2"/>
    <n v="3000"/>
    <n v="1950"/>
    <x v="10"/>
    <x v="0"/>
  </r>
  <r>
    <s v="S0113"/>
    <s v="C359"/>
    <s v="P011"/>
    <x v="6"/>
    <x v="193"/>
    <s v="White"/>
    <n v="1750"/>
    <n v="2"/>
    <n v="5000"/>
    <n v="3250"/>
    <x v="8"/>
    <x v="3"/>
  </r>
  <r>
    <s v="S0116"/>
    <s v="C360"/>
    <s v="P009"/>
    <x v="10"/>
    <x v="193"/>
    <s v="Beige"/>
    <n v="2450"/>
    <n v="1"/>
    <n v="3500"/>
    <n v="1050"/>
    <x v="19"/>
    <x v="0"/>
  </r>
  <r>
    <s v="S0158"/>
    <s v="C361"/>
    <s v="P007"/>
    <x v="2"/>
    <x v="193"/>
    <s v="Fairy Green"/>
    <n v="3150"/>
    <n v="1"/>
    <n v="4500"/>
    <n v="1350"/>
    <x v="21"/>
    <x v="1"/>
  </r>
  <r>
    <s v="S0058"/>
    <s v="C362"/>
    <s v="P011"/>
    <x v="6"/>
    <x v="194"/>
    <s v="White"/>
    <n v="1750"/>
    <n v="1"/>
    <n v="2500"/>
    <n v="750"/>
    <x v="20"/>
    <x v="3"/>
  </r>
  <r>
    <s v="S0253"/>
    <s v="C363"/>
    <s v="P005"/>
    <x v="7"/>
    <x v="194"/>
    <s v="Black"/>
    <n v="909"/>
    <n v="2"/>
    <n v="2600"/>
    <n v="1691"/>
    <x v="9"/>
    <x v="0"/>
  </r>
  <r>
    <s v="S0169"/>
    <s v="C364"/>
    <s v="P002"/>
    <x v="0"/>
    <x v="195"/>
    <s v="Lavender"/>
    <n v="2660"/>
    <n v="1"/>
    <n v="3800"/>
    <n v="1140"/>
    <x v="5"/>
    <x v="0"/>
  </r>
  <r>
    <s v="S0027"/>
    <s v="C365"/>
    <s v="P011"/>
    <x v="6"/>
    <x v="196"/>
    <s v="White"/>
    <n v="1750"/>
    <n v="1"/>
    <n v="2500"/>
    <n v="750"/>
    <x v="17"/>
    <x v="3"/>
  </r>
  <r>
    <s v="S0138"/>
    <s v="C366"/>
    <s v="P004"/>
    <x v="3"/>
    <x v="196"/>
    <s v="Chamomile"/>
    <n v="840"/>
    <n v="1"/>
    <n v="1200"/>
    <n v="360"/>
    <x v="15"/>
    <x v="2"/>
  </r>
  <r>
    <s v="S0206"/>
    <s v="C367"/>
    <s v="P009"/>
    <x v="10"/>
    <x v="197"/>
    <s v="Beige"/>
    <n v="2450"/>
    <n v="1"/>
    <n v="3500"/>
    <n v="1050"/>
    <x v="4"/>
    <x v="0"/>
  </r>
  <r>
    <s v="S0353"/>
    <s v="C368"/>
    <s v="P008"/>
    <x v="4"/>
    <x v="197"/>
    <s v="White"/>
    <n v="1750"/>
    <n v="1"/>
    <n v="2500"/>
    <n v="750"/>
    <x v="2"/>
    <x v="0"/>
  </r>
  <r>
    <s v="S0098"/>
    <s v="C369"/>
    <s v="P010"/>
    <x v="1"/>
    <x v="198"/>
    <s v="Green"/>
    <n v="1050"/>
    <n v="1"/>
    <n v="1500"/>
    <n v="450"/>
    <x v="5"/>
    <x v="1"/>
  </r>
  <r>
    <s v="S0211"/>
    <s v="C370"/>
    <s v="P005"/>
    <x v="7"/>
    <x v="198"/>
    <s v="Black"/>
    <n v="909"/>
    <n v="2"/>
    <n v="2600"/>
    <n v="1691"/>
    <x v="0"/>
    <x v="0"/>
  </r>
  <r>
    <s v="S0121"/>
    <s v="C371"/>
    <s v="P001"/>
    <x v="9"/>
    <x v="199"/>
    <s v="Black"/>
    <n v="2240"/>
    <n v="1"/>
    <n v="3200"/>
    <n v="960"/>
    <x v="4"/>
    <x v="0"/>
  </r>
  <r>
    <s v="S0254"/>
    <s v="C372"/>
    <s v="P008"/>
    <x v="4"/>
    <x v="199"/>
    <s v="White"/>
    <n v="1750"/>
    <n v="2"/>
    <n v="5000"/>
    <n v="3250"/>
    <x v="8"/>
    <x v="0"/>
  </r>
  <r>
    <s v="S0201"/>
    <s v="C373"/>
    <s v="P008"/>
    <x v="4"/>
    <x v="200"/>
    <s v="White"/>
    <n v="1750"/>
    <n v="2"/>
    <n v="5000"/>
    <n v="3250"/>
    <x v="5"/>
    <x v="0"/>
  </r>
  <r>
    <s v="S0035"/>
    <s v="C374"/>
    <s v="P010"/>
    <x v="1"/>
    <x v="201"/>
    <s v="Green"/>
    <n v="1050"/>
    <n v="2"/>
    <n v="3000"/>
    <n v="1950"/>
    <x v="16"/>
    <x v="1"/>
  </r>
  <r>
    <s v="S0004"/>
    <s v="C375"/>
    <s v="P010"/>
    <x v="1"/>
    <x v="202"/>
    <s v="Green"/>
    <n v="1050"/>
    <n v="1"/>
    <n v="1500"/>
    <n v="450"/>
    <x v="16"/>
    <x v="1"/>
  </r>
  <r>
    <s v="S0184"/>
    <s v="C376"/>
    <s v="P008"/>
    <x v="4"/>
    <x v="203"/>
    <s v="White"/>
    <n v="1750"/>
    <n v="2"/>
    <n v="5000"/>
    <n v="3250"/>
    <x v="15"/>
    <x v="0"/>
  </r>
  <r>
    <s v="S0153"/>
    <s v="C377"/>
    <s v="P001"/>
    <x v="9"/>
    <x v="204"/>
    <s v="Black"/>
    <n v="2240"/>
    <n v="1"/>
    <n v="3200"/>
    <n v="960"/>
    <x v="1"/>
    <x v="0"/>
  </r>
  <r>
    <s v="S0295"/>
    <s v="C378"/>
    <s v="P010"/>
    <x v="1"/>
    <x v="204"/>
    <s v="Green"/>
    <n v="1050"/>
    <n v="2"/>
    <n v="3000"/>
    <n v="1950"/>
    <x v="13"/>
    <x v="1"/>
  </r>
  <r>
    <s v="S0214"/>
    <s v="C379"/>
    <s v="P005"/>
    <x v="7"/>
    <x v="205"/>
    <s v="Black"/>
    <n v="909"/>
    <n v="2"/>
    <n v="2600"/>
    <n v="1691"/>
    <x v="10"/>
    <x v="0"/>
  </r>
  <r>
    <s v="S0079"/>
    <s v="C380"/>
    <s v="P003"/>
    <x v="5"/>
    <x v="206"/>
    <s v="Grey"/>
    <n v="3150"/>
    <n v="1"/>
    <n v="4500"/>
    <n v="1350"/>
    <x v="15"/>
    <x v="0"/>
  </r>
  <r>
    <s v="S0398"/>
    <s v="C381"/>
    <s v="P003"/>
    <x v="5"/>
    <x v="207"/>
    <s v="Grey"/>
    <n v="3150"/>
    <n v="1"/>
    <n v="4500"/>
    <n v="1350"/>
    <x v="21"/>
    <x v="0"/>
  </r>
  <r>
    <s v="S0025"/>
    <s v="C382"/>
    <s v="P009"/>
    <x v="10"/>
    <x v="208"/>
    <s v="Beige"/>
    <n v="2450"/>
    <n v="1"/>
    <n v="3500"/>
    <n v="1050"/>
    <x v="5"/>
    <x v="0"/>
  </r>
  <r>
    <s v="S0183"/>
    <s v="C383"/>
    <s v="P003"/>
    <x v="5"/>
    <x v="209"/>
    <s v="Grey"/>
    <n v="3150"/>
    <n v="1"/>
    <n v="4500"/>
    <n v="1350"/>
    <x v="20"/>
    <x v="0"/>
  </r>
  <r>
    <s v="S0188"/>
    <s v="C384"/>
    <s v="P006"/>
    <x v="8"/>
    <x v="209"/>
    <s v="Navy"/>
    <n v="1050"/>
    <n v="1"/>
    <n v="1500"/>
    <n v="450"/>
    <x v="17"/>
    <x v="0"/>
  </r>
  <r>
    <s v="S0288"/>
    <s v="C385"/>
    <s v="P005"/>
    <x v="7"/>
    <x v="209"/>
    <s v="Black"/>
    <n v="909"/>
    <n v="2"/>
    <n v="2600"/>
    <n v="1691"/>
    <x v="21"/>
    <x v="0"/>
  </r>
  <r>
    <s v="S0299"/>
    <s v="C386"/>
    <s v="P008"/>
    <x v="4"/>
    <x v="209"/>
    <s v="White"/>
    <n v="1750"/>
    <n v="2"/>
    <n v="5000"/>
    <n v="3250"/>
    <x v="10"/>
    <x v="0"/>
  </r>
  <r>
    <s v="S0181"/>
    <s v="C387"/>
    <s v="P008"/>
    <x v="4"/>
    <x v="210"/>
    <s v="White"/>
    <n v="1750"/>
    <n v="2"/>
    <n v="5000"/>
    <n v="3250"/>
    <x v="19"/>
    <x v="0"/>
  </r>
  <r>
    <s v="S0298"/>
    <s v="C388"/>
    <s v="P009"/>
    <x v="10"/>
    <x v="210"/>
    <s v="Beige"/>
    <n v="2450"/>
    <n v="1"/>
    <n v="3500"/>
    <n v="1050"/>
    <x v="8"/>
    <x v="0"/>
  </r>
  <r>
    <s v="S0117"/>
    <s v="C389"/>
    <s v="P005"/>
    <x v="7"/>
    <x v="211"/>
    <s v="Black"/>
    <n v="909"/>
    <n v="1"/>
    <n v="1300"/>
    <n v="391"/>
    <x v="18"/>
    <x v="0"/>
  </r>
  <r>
    <s v="S0317"/>
    <s v="C390"/>
    <s v="P001"/>
    <x v="9"/>
    <x v="211"/>
    <s v="Black"/>
    <n v="2240"/>
    <n v="1"/>
    <n v="3200"/>
    <n v="960"/>
    <x v="7"/>
    <x v="0"/>
  </r>
  <r>
    <s v="S0092"/>
    <s v="C391"/>
    <s v="P006"/>
    <x v="8"/>
    <x v="212"/>
    <s v="Navy"/>
    <n v="1050"/>
    <n v="2"/>
    <n v="3000"/>
    <n v="1950"/>
    <x v="21"/>
    <x v="0"/>
  </r>
  <r>
    <s v="S0110"/>
    <s v="C392"/>
    <s v="P005"/>
    <x v="7"/>
    <x v="212"/>
    <s v="Black"/>
    <n v="909"/>
    <n v="2"/>
    <n v="2600"/>
    <n v="1691"/>
    <x v="2"/>
    <x v="0"/>
  </r>
  <r>
    <s v="S0199"/>
    <s v="C393"/>
    <s v="P007"/>
    <x v="2"/>
    <x v="212"/>
    <s v="Fairy Green"/>
    <n v="3150"/>
    <n v="1"/>
    <n v="4500"/>
    <n v="1350"/>
    <x v="16"/>
    <x v="1"/>
  </r>
  <r>
    <s v="S0132"/>
    <s v="C394"/>
    <s v="P011"/>
    <x v="6"/>
    <x v="213"/>
    <s v="White"/>
    <n v="1750"/>
    <n v="1"/>
    <n v="2500"/>
    <n v="750"/>
    <x v="5"/>
    <x v="3"/>
  </r>
  <r>
    <s v="S0262"/>
    <s v="C395"/>
    <s v="P004"/>
    <x v="3"/>
    <x v="213"/>
    <s v="Chamomile"/>
    <n v="840"/>
    <n v="1"/>
    <n v="1200"/>
    <n v="360"/>
    <x v="12"/>
    <x v="2"/>
  </r>
  <r>
    <s v="S0179"/>
    <s v="C396"/>
    <s v="P009"/>
    <x v="10"/>
    <x v="214"/>
    <s v="Beige"/>
    <n v="2450"/>
    <n v="1"/>
    <n v="3500"/>
    <n v="1050"/>
    <x v="3"/>
    <x v="0"/>
  </r>
  <r>
    <s v="S0202"/>
    <s v="C397"/>
    <s v="P008"/>
    <x v="4"/>
    <x v="214"/>
    <s v="White"/>
    <n v="1750"/>
    <n v="2"/>
    <n v="5000"/>
    <n v="3250"/>
    <x v="4"/>
    <x v="0"/>
  </r>
  <r>
    <s v="S0258"/>
    <s v="C398"/>
    <s v="P006"/>
    <x v="8"/>
    <x v="214"/>
    <s v="Navy"/>
    <n v="1050"/>
    <n v="1"/>
    <n v="1500"/>
    <n v="450"/>
    <x v="11"/>
    <x v="0"/>
  </r>
  <r>
    <s v="S0269"/>
    <s v="C399"/>
    <s v="P003"/>
    <x v="5"/>
    <x v="215"/>
    <s v="Grey"/>
    <n v="3150"/>
    <n v="1"/>
    <n v="4500"/>
    <n v="1350"/>
    <x v="21"/>
    <x v="0"/>
  </r>
  <r>
    <s v="S0048"/>
    <s v="C400"/>
    <s v="P009"/>
    <x v="10"/>
    <x v="216"/>
    <s v="Beige"/>
    <n v="2450"/>
    <n v="1"/>
    <n v="3500"/>
    <n v="1050"/>
    <x v="11"/>
    <x v="0"/>
  </r>
  <r>
    <s v="S0218"/>
    <s v="C401"/>
    <s v="P001"/>
    <x v="9"/>
    <x v="216"/>
    <s v="Black"/>
    <n v="2240"/>
    <n v="1"/>
    <n v="3200"/>
    <n v="960"/>
    <x v="18"/>
    <x v="0"/>
  </r>
  <r>
    <s v="S0111"/>
    <s v="C402"/>
    <s v="P009"/>
    <x v="10"/>
    <x v="217"/>
    <s v="Beige"/>
    <n v="2450"/>
    <n v="1"/>
    <n v="3500"/>
    <n v="1050"/>
    <x v="21"/>
    <x v="0"/>
  </r>
  <r>
    <s v="S0018"/>
    <s v="C403"/>
    <s v="P001"/>
    <x v="9"/>
    <x v="218"/>
    <s v="Black"/>
    <n v="2240"/>
    <n v="1"/>
    <n v="3200"/>
    <n v="960"/>
    <x v="9"/>
    <x v="0"/>
  </r>
  <r>
    <s v="S0022"/>
    <s v="C404"/>
    <s v="P006"/>
    <x v="8"/>
    <x v="219"/>
    <s v="Navy"/>
    <n v="1050"/>
    <n v="2"/>
    <n v="3000"/>
    <n v="1950"/>
    <x v="12"/>
    <x v="0"/>
  </r>
  <r>
    <s v="S0069"/>
    <s v="C405"/>
    <s v="P009"/>
    <x v="10"/>
    <x v="219"/>
    <s v="Beige"/>
    <n v="2450"/>
    <n v="1"/>
    <n v="3500"/>
    <n v="1050"/>
    <x v="19"/>
    <x v="0"/>
  </r>
  <r>
    <s v="S0204"/>
    <s v="C406"/>
    <s v="P003"/>
    <x v="5"/>
    <x v="219"/>
    <s v="Grey"/>
    <n v="3150"/>
    <n v="1"/>
    <n v="4500"/>
    <n v="1350"/>
    <x v="3"/>
    <x v="0"/>
  </r>
  <r>
    <s v="S0051"/>
    <s v="C407"/>
    <s v="P003"/>
    <x v="5"/>
    <x v="220"/>
    <s v="Grey"/>
    <n v="3150"/>
    <n v="1"/>
    <n v="4500"/>
    <n v="1350"/>
    <x v="8"/>
    <x v="0"/>
  </r>
  <r>
    <s v="S0236"/>
    <s v="C408"/>
    <s v="P011"/>
    <x v="6"/>
    <x v="220"/>
    <s v="White"/>
    <n v="1750"/>
    <n v="1"/>
    <n v="2500"/>
    <n v="750"/>
    <x v="3"/>
    <x v="3"/>
  </r>
  <r>
    <s v="S0046"/>
    <s v="C409"/>
    <s v="P005"/>
    <x v="7"/>
    <x v="221"/>
    <s v="Black"/>
    <n v="909"/>
    <n v="1"/>
    <n v="1300"/>
    <n v="391"/>
    <x v="16"/>
    <x v="0"/>
  </r>
  <r>
    <s v="S0189"/>
    <s v="C410"/>
    <s v="P003"/>
    <x v="5"/>
    <x v="221"/>
    <s v="Grey"/>
    <n v="3150"/>
    <n v="1"/>
    <n v="4500"/>
    <n v="1350"/>
    <x v="5"/>
    <x v="0"/>
  </r>
  <r>
    <s v="S0296"/>
    <s v="C411"/>
    <s v="P008"/>
    <x v="4"/>
    <x v="221"/>
    <s v="White"/>
    <n v="1750"/>
    <n v="2"/>
    <n v="5000"/>
    <n v="3250"/>
    <x v="11"/>
    <x v="0"/>
  </r>
  <r>
    <s v="S0077"/>
    <s v="C412"/>
    <s v="P004"/>
    <x v="3"/>
    <x v="222"/>
    <s v="Rose"/>
    <n v="840"/>
    <n v="2"/>
    <n v="2400"/>
    <n v="1560"/>
    <x v="8"/>
    <x v="2"/>
  </r>
  <r>
    <s v="S0266"/>
    <s v="C413"/>
    <s v="P011"/>
    <x v="6"/>
    <x v="222"/>
    <s v="White"/>
    <n v="1750"/>
    <n v="1"/>
    <n v="2500"/>
    <n v="750"/>
    <x v="2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365CA7-07B3-4700-8C16-B298FDD86F3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2">
  <location ref="A1:B12" firstHeaderRow="1" firstDataRow="1" firstDataCol="1"/>
  <pivotFields count="12">
    <pivotField showAll="0"/>
    <pivotField showAll="0"/>
    <pivotField axis="axisRow" dataField="1" showAll="0" sortType="ascending">
      <items count="12">
        <item x="10"/>
        <item x="2"/>
        <item x="1"/>
        <item x="7"/>
        <item x="6"/>
        <item x="5"/>
        <item x="0"/>
        <item x="9"/>
        <item x="8"/>
        <item x="3"/>
        <item x="4"/>
        <item t="default"/>
      </items>
      <autoSortScope>
        <pivotArea dataOnly="0" outline="0" fieldPosition="0">
          <references count="1">
            <reference field="4294967294" count="1" selected="0">
              <x v="0"/>
            </reference>
          </references>
        </pivotArea>
      </autoSortScope>
    </pivotField>
    <pivotField numFmtId="164" showAll="0">
      <items count="2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t="default"/>
      </items>
    </pivotField>
    <pivotField showAll="0"/>
    <pivotField showAll="0"/>
    <pivotField showAll="0"/>
    <pivotField showAll="0"/>
    <pivotField showAll="0"/>
    <pivotField showAll="0">
      <items count="23">
        <item x="20"/>
        <item x="9"/>
        <item x="6"/>
        <item x="11"/>
        <item x="0"/>
        <item x="8"/>
        <item x="4"/>
        <item x="5"/>
        <item x="19"/>
        <item x="14"/>
        <item x="15"/>
        <item x="18"/>
        <item x="7"/>
        <item x="10"/>
        <item x="13"/>
        <item x="12"/>
        <item x="17"/>
        <item x="3"/>
        <item x="1"/>
        <item x="16"/>
        <item x="2"/>
        <item x="21"/>
        <item t="default"/>
      </items>
    </pivotField>
    <pivotField showAll="0"/>
    <pivotField showAll="0">
      <items count="15">
        <item x="0"/>
        <item x="1"/>
        <item x="2"/>
        <item x="3"/>
        <item x="4"/>
        <item x="5"/>
        <item x="6"/>
        <item x="7"/>
        <item x="8"/>
        <item x="9"/>
        <item x="10"/>
        <item x="11"/>
        <item x="12"/>
        <item x="13"/>
        <item t="default"/>
      </items>
    </pivotField>
  </pivotFields>
  <rowFields count="1">
    <field x="2"/>
  </rowFields>
  <rowItems count="11">
    <i>
      <x v="1"/>
    </i>
    <i>
      <x v="8"/>
    </i>
    <i>
      <x v="7"/>
    </i>
    <i>
      <x v="5"/>
    </i>
    <i>
      <x v="6"/>
    </i>
    <i>
      <x v="2"/>
    </i>
    <i>
      <x v="3"/>
    </i>
    <i>
      <x/>
    </i>
    <i>
      <x v="9"/>
    </i>
    <i>
      <x v="4"/>
    </i>
    <i>
      <x v="10"/>
    </i>
  </rowItems>
  <colItems count="1">
    <i/>
  </colItems>
  <dataFields count="1">
    <dataField name="Count of Product_name" fld="2" subtotal="count" baseField="0" baseItem="0"/>
  </dataFields>
  <chartFormats count="2">
    <chartFormat chart="35" format="3" series="1">
      <pivotArea type="data" outline="0" fieldPosition="0">
        <references count="1">
          <reference field="4294967294" count="1" selected="0">
            <x v="0"/>
          </reference>
        </references>
      </pivotArea>
    </chartFormat>
    <chartFormat chart="5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0FD91D-3C69-4F59-B00D-49CBD8337334}"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1">
  <location ref="A1:B12" firstHeaderRow="1" firstDataRow="1" firstDataCol="1"/>
  <pivotFields count="13">
    <pivotField showAll="0"/>
    <pivotField showAll="0"/>
    <pivotField showAll="0"/>
    <pivotField showAll="0">
      <items count="12">
        <item x="10"/>
        <item x="2"/>
        <item x="1"/>
        <item x="7"/>
        <item x="6"/>
        <item x="5"/>
        <item x="0"/>
        <item x="9"/>
        <item x="8"/>
        <item x="3"/>
        <item x="4"/>
        <item t="default"/>
      </items>
    </pivotField>
    <pivotField numFmtId="164" showAll="0">
      <items count="2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t="default"/>
      </items>
    </pivotField>
    <pivotField showAll="0"/>
    <pivotField showAll="0"/>
    <pivotField showAll="0"/>
    <pivotField showAll="0"/>
    <pivotField showAll="0"/>
    <pivotField axis="axisRow" dataField="1" showAll="0" measureFilter="1" sortType="ascending">
      <items count="23">
        <item x="20"/>
        <item x="6"/>
        <item x="11"/>
        <item x="0"/>
        <item x="8"/>
        <item x="4"/>
        <item x="5"/>
        <item x="19"/>
        <item x="14"/>
        <item x="15"/>
        <item x="18"/>
        <item x="7"/>
        <item x="10"/>
        <item x="13"/>
        <item x="12"/>
        <item x="17"/>
        <item x="3"/>
        <item x="1"/>
        <item x="16"/>
        <item x="2"/>
        <item x="21"/>
        <item x="9"/>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s>
  <rowFields count="1">
    <field x="10"/>
  </rowFields>
  <rowItems count="11">
    <i>
      <x v="11"/>
    </i>
    <i>
      <x v="16"/>
    </i>
    <i>
      <x v="2"/>
    </i>
    <i>
      <x v="5"/>
    </i>
    <i>
      <x v="8"/>
    </i>
    <i>
      <x/>
    </i>
    <i>
      <x v="12"/>
    </i>
    <i>
      <x v="18"/>
    </i>
    <i>
      <x v="4"/>
    </i>
    <i>
      <x v="6"/>
    </i>
    <i>
      <x v="20"/>
    </i>
  </rowItems>
  <colItems count="1">
    <i/>
  </colItems>
  <dataFields count="1">
    <dataField name="Count of Customer_Location" fld="10" subtotal="count" baseField="0" baseItem="0"/>
  </dataFields>
  <chartFormats count="2">
    <chartFormat chart="62" format="16" series="1">
      <pivotArea type="data" outline="0" fieldPosition="0">
        <references count="1">
          <reference field="4294967294" count="1" selected="0">
            <x v="0"/>
          </reference>
        </references>
      </pivotArea>
    </chartFormat>
    <chartFormat chart="70"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49975C-1DEF-4224-B2C5-4BDD92E7B9E6}"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3">
  <location ref="A1:B11" firstHeaderRow="1" firstDataRow="1" firstDataCol="1"/>
  <pivotFields count="13">
    <pivotField showAll="0"/>
    <pivotField showAll="0"/>
    <pivotField showAll="0"/>
    <pivotField showAll="0">
      <items count="12">
        <item x="10"/>
        <item x="2"/>
        <item x="1"/>
        <item x="7"/>
        <item x="6"/>
        <item x="5"/>
        <item x="0"/>
        <item x="9"/>
        <item x="8"/>
        <item x="3"/>
        <item x="4"/>
        <item t="default"/>
      </items>
    </pivotField>
    <pivotField numFmtId="164" showAll="0">
      <items count="2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t="default"/>
      </items>
    </pivotField>
    <pivotField showAll="0"/>
    <pivotField showAll="0"/>
    <pivotField showAll="0"/>
    <pivotField dataField="1" showAll="0"/>
    <pivotField showAll="0"/>
    <pivotField axis="axisRow" showAll="0" measureFilter="1" sortType="ascending">
      <items count="23">
        <item x="20"/>
        <item x="6"/>
        <item x="11"/>
        <item x="0"/>
        <item x="8"/>
        <item x="4"/>
        <item x="5"/>
        <item x="19"/>
        <item x="14"/>
        <item x="15"/>
        <item x="18"/>
        <item x="7"/>
        <item x="10"/>
        <item x="13"/>
        <item x="12"/>
        <item x="17"/>
        <item x="3"/>
        <item x="1"/>
        <item x="16"/>
        <item x="2"/>
        <item x="21"/>
        <item x="9"/>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s>
  <rowFields count="1">
    <field x="10"/>
  </rowFields>
  <rowItems count="10">
    <i>
      <x v="6"/>
    </i>
    <i>
      <x v="9"/>
    </i>
    <i>
      <x v="10"/>
    </i>
    <i>
      <x/>
    </i>
    <i>
      <x v="7"/>
    </i>
    <i>
      <x v="18"/>
    </i>
    <i>
      <x v="21"/>
    </i>
    <i>
      <x v="1"/>
    </i>
    <i>
      <x v="20"/>
    </i>
    <i>
      <x v="5"/>
    </i>
  </rowItems>
  <colItems count="1">
    <i/>
  </colItems>
  <dataFields count="1">
    <dataField name="Average of Total_Price" fld="8" subtotal="average" baseField="10" baseItem="0" numFmtId="1"/>
  </dataFields>
  <chartFormats count="3">
    <chartFormat chart="68" format="0" series="1">
      <pivotArea type="data" outline="0" fieldPosition="0">
        <references count="1">
          <reference field="4294967294" count="1" selected="0">
            <x v="0"/>
          </reference>
        </references>
      </pivotArea>
    </chartFormat>
    <chartFormat chart="70" format="12" series="1">
      <pivotArea type="data" outline="0" fieldPosition="0">
        <references count="1">
          <reference field="4294967294" count="1" selected="0">
            <x v="0"/>
          </reference>
        </references>
      </pivotArea>
    </chartFormat>
    <chartFormat chart="7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E73EBD-F6F2-4026-9CDF-F671A3B6F509}"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3">
  <location ref="A1:B5" firstHeaderRow="1" firstDataRow="1" firstDataCol="1"/>
  <pivotFields count="13">
    <pivotField dataField="1" showAll="0"/>
    <pivotField showAll="0"/>
    <pivotField showAll="0"/>
    <pivotField showAll="0">
      <items count="12">
        <item x="10"/>
        <item x="2"/>
        <item x="1"/>
        <item x="7"/>
        <item x="6"/>
        <item x="5"/>
        <item x="0"/>
        <item x="9"/>
        <item x="8"/>
        <item x="3"/>
        <item x="4"/>
        <item t="default"/>
      </items>
    </pivotField>
    <pivotField numFmtId="164" showAll="0">
      <items count="2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t="default"/>
      </items>
    </pivotField>
    <pivotField showAll="0"/>
    <pivotField showAll="0"/>
    <pivotField showAll="0"/>
    <pivotField showAll="0"/>
    <pivotField showAll="0"/>
    <pivotField showAll="0">
      <items count="23">
        <item x="20"/>
        <item x="9"/>
        <item x="6"/>
        <item x="11"/>
        <item x="0"/>
        <item x="8"/>
        <item x="4"/>
        <item x="5"/>
        <item x="19"/>
        <item x="14"/>
        <item x="15"/>
        <item x="18"/>
        <item x="7"/>
        <item x="10"/>
        <item x="13"/>
        <item x="12"/>
        <item x="17"/>
        <item x="3"/>
        <item x="1"/>
        <item x="16"/>
        <item x="2"/>
        <item x="2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s>
  <rowFields count="1">
    <field x="11"/>
  </rowFields>
  <rowItems count="4">
    <i>
      <x v="1"/>
    </i>
    <i>
      <x v="2"/>
    </i>
    <i>
      <x v="3"/>
    </i>
    <i>
      <x/>
    </i>
  </rowItems>
  <colItems count="1">
    <i/>
  </colItems>
  <dataFields count="1">
    <dataField name="Count of Sale_ID" fld="0" subtotal="count" baseField="0" baseItem="0"/>
  </dataFields>
  <chartFormats count="11">
    <chartFormat chart="76" format="0" series="1">
      <pivotArea type="data" outline="0" fieldPosition="0">
        <references count="1">
          <reference field="4294967294" count="1" selected="0">
            <x v="0"/>
          </reference>
        </references>
      </pivotArea>
    </chartFormat>
    <chartFormat chart="76" format="1">
      <pivotArea type="data" outline="0" fieldPosition="0">
        <references count="2">
          <reference field="4294967294" count="1" selected="0">
            <x v="0"/>
          </reference>
          <reference field="11" count="1" selected="0">
            <x v="1"/>
          </reference>
        </references>
      </pivotArea>
    </chartFormat>
    <chartFormat chart="76" format="2">
      <pivotArea type="data" outline="0" fieldPosition="0">
        <references count="2">
          <reference field="4294967294" count="1" selected="0">
            <x v="0"/>
          </reference>
          <reference field="11" count="1" selected="0">
            <x v="2"/>
          </reference>
        </references>
      </pivotArea>
    </chartFormat>
    <chartFormat chart="76" format="3">
      <pivotArea type="data" outline="0" fieldPosition="0">
        <references count="2">
          <reference field="4294967294" count="1" selected="0">
            <x v="0"/>
          </reference>
          <reference field="11" count="1" selected="0">
            <x v="3"/>
          </reference>
        </references>
      </pivotArea>
    </chartFormat>
    <chartFormat chart="76" format="4">
      <pivotArea type="data" outline="0" fieldPosition="0">
        <references count="2">
          <reference field="4294967294" count="1" selected="0">
            <x v="0"/>
          </reference>
          <reference field="11" count="1" selected="0">
            <x v="0"/>
          </reference>
        </references>
      </pivotArea>
    </chartFormat>
    <chartFormat chart="78" format="10" series="1">
      <pivotArea type="data" outline="0" fieldPosition="0">
        <references count="1">
          <reference field="4294967294" count="1" selected="0">
            <x v="0"/>
          </reference>
        </references>
      </pivotArea>
    </chartFormat>
    <chartFormat chart="78" format="11">
      <pivotArea type="data" outline="0" fieldPosition="0">
        <references count="2">
          <reference field="4294967294" count="1" selected="0">
            <x v="0"/>
          </reference>
          <reference field="11" count="1" selected="0">
            <x v="1"/>
          </reference>
        </references>
      </pivotArea>
    </chartFormat>
    <chartFormat chart="78" format="12">
      <pivotArea type="data" outline="0" fieldPosition="0">
        <references count="2">
          <reference field="4294967294" count="1" selected="0">
            <x v="0"/>
          </reference>
          <reference field="11" count="1" selected="0">
            <x v="2"/>
          </reference>
        </references>
      </pivotArea>
    </chartFormat>
    <chartFormat chart="78" format="13">
      <pivotArea type="data" outline="0" fieldPosition="0">
        <references count="2">
          <reference field="4294967294" count="1" selected="0">
            <x v="0"/>
          </reference>
          <reference field="11" count="1" selected="0">
            <x v="3"/>
          </reference>
        </references>
      </pivotArea>
    </chartFormat>
    <chartFormat chart="78" format="14">
      <pivotArea type="data" outline="0" fieldPosition="0">
        <references count="2">
          <reference field="4294967294" count="1" selected="0">
            <x v="0"/>
          </reference>
          <reference field="11" count="1" selected="0">
            <x v="0"/>
          </reference>
        </references>
      </pivotArea>
    </chartFormat>
    <chartFormat chart="78" format="1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F47DC2-5197-43D6-97F8-85CE2EE4C823}"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9">
  <location ref="A1:F24" firstHeaderRow="1" firstDataRow="2" firstDataCol="1"/>
  <pivotFields count="13">
    <pivotField compact="0" outline="0" showAll="0"/>
    <pivotField compact="0" outline="0" showAll="0"/>
    <pivotField compact="0" outline="0" showAll="0"/>
    <pivotField axis="axisCol" dataField="1" compact="0" outline="0" showAll="0" measureFilter="1">
      <items count="12">
        <item x="10"/>
        <item x="2"/>
        <item x="1"/>
        <item x="7"/>
        <item x="6"/>
        <item x="5"/>
        <item x="0"/>
        <item x="9"/>
        <item x="8"/>
        <item x="3"/>
        <item x="4"/>
        <item t="default"/>
      </items>
    </pivotField>
    <pivotField compact="0" numFmtId="164" outline="0" showAll="0">
      <items count="2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23">
        <item x="20"/>
        <item x="6"/>
        <item x="11"/>
        <item x="0"/>
        <item x="8"/>
        <item x="4"/>
        <item x="5"/>
        <item x="19"/>
        <item x="14"/>
        <item x="15"/>
        <item x="18"/>
        <item x="7"/>
        <item x="10"/>
        <item x="13"/>
        <item x="12"/>
        <item x="17"/>
        <item x="3"/>
        <item x="1"/>
        <item x="16"/>
        <item x="2"/>
        <item x="21"/>
        <item x="9"/>
        <item t="default"/>
      </items>
    </pivotField>
    <pivotField compact="0" outline="0" showAll="0"/>
    <pivotField compact="0" outline="0" showAll="0">
      <items count="15">
        <item x="0"/>
        <item x="1"/>
        <item x="2"/>
        <item x="3"/>
        <item x="4"/>
        <item x="5"/>
        <item x="6"/>
        <item x="7"/>
        <item x="8"/>
        <item x="9"/>
        <item x="10"/>
        <item x="11"/>
        <item x="12"/>
        <item x="13"/>
        <item t="default"/>
      </items>
    </pivotField>
  </pivotFields>
  <rowFields count="1">
    <field x="10"/>
  </rowFields>
  <rowItems count="22">
    <i>
      <x/>
    </i>
    <i>
      <x v="1"/>
    </i>
    <i>
      <x v="2"/>
    </i>
    <i>
      <x v="3"/>
    </i>
    <i>
      <x v="4"/>
    </i>
    <i>
      <x v="5"/>
    </i>
    <i>
      <x v="6"/>
    </i>
    <i>
      <x v="7"/>
    </i>
    <i>
      <x v="8"/>
    </i>
    <i>
      <x v="9"/>
    </i>
    <i>
      <x v="10"/>
    </i>
    <i>
      <x v="11"/>
    </i>
    <i>
      <x v="12"/>
    </i>
    <i>
      <x v="13"/>
    </i>
    <i>
      <x v="14"/>
    </i>
    <i>
      <x v="15"/>
    </i>
    <i>
      <x v="16"/>
    </i>
    <i>
      <x v="17"/>
    </i>
    <i>
      <x v="18"/>
    </i>
    <i>
      <x v="19"/>
    </i>
    <i>
      <x v="20"/>
    </i>
    <i>
      <x v="21"/>
    </i>
  </rowItems>
  <colFields count="1">
    <field x="3"/>
  </colFields>
  <colItems count="5">
    <i>
      <x/>
    </i>
    <i>
      <x v="3"/>
    </i>
    <i>
      <x v="4"/>
    </i>
    <i>
      <x v="9"/>
    </i>
    <i>
      <x v="10"/>
    </i>
  </colItems>
  <dataFields count="1">
    <dataField name="Count of Product_name" fld="3" subtotal="count" baseField="0" baseItem="0"/>
  </dataFields>
  <chartFormats count="35">
    <chartFormat chart="75" format="11" series="1">
      <pivotArea type="data" outline="0" fieldPosition="0">
        <references count="1">
          <reference field="3" count="1" selected="0">
            <x v="0"/>
          </reference>
        </references>
      </pivotArea>
    </chartFormat>
    <chartFormat chart="75" format="12" series="1">
      <pivotArea type="data" outline="0" fieldPosition="0">
        <references count="1">
          <reference field="3" count="1" selected="0">
            <x v="1"/>
          </reference>
        </references>
      </pivotArea>
    </chartFormat>
    <chartFormat chart="75" format="13" series="1">
      <pivotArea type="data" outline="0" fieldPosition="0">
        <references count="1">
          <reference field="3" count="1" selected="0">
            <x v="2"/>
          </reference>
        </references>
      </pivotArea>
    </chartFormat>
    <chartFormat chart="75" format="14" series="1">
      <pivotArea type="data" outline="0" fieldPosition="0">
        <references count="1">
          <reference field="3" count="1" selected="0">
            <x v="3"/>
          </reference>
        </references>
      </pivotArea>
    </chartFormat>
    <chartFormat chart="75" format="15" series="1">
      <pivotArea type="data" outline="0" fieldPosition="0">
        <references count="1">
          <reference field="3" count="1" selected="0">
            <x v="4"/>
          </reference>
        </references>
      </pivotArea>
    </chartFormat>
    <chartFormat chart="75" format="16" series="1">
      <pivotArea type="data" outline="0" fieldPosition="0">
        <references count="1">
          <reference field="3" count="1" selected="0">
            <x v="5"/>
          </reference>
        </references>
      </pivotArea>
    </chartFormat>
    <chartFormat chart="75" format="17" series="1">
      <pivotArea type="data" outline="0" fieldPosition="0">
        <references count="1">
          <reference field="3" count="1" selected="0">
            <x v="6"/>
          </reference>
        </references>
      </pivotArea>
    </chartFormat>
    <chartFormat chart="75" format="18" series="1">
      <pivotArea type="data" outline="0" fieldPosition="0">
        <references count="1">
          <reference field="3" count="1" selected="0">
            <x v="7"/>
          </reference>
        </references>
      </pivotArea>
    </chartFormat>
    <chartFormat chart="75" format="19" series="1">
      <pivotArea type="data" outline="0" fieldPosition="0">
        <references count="1">
          <reference field="3" count="1" selected="0">
            <x v="8"/>
          </reference>
        </references>
      </pivotArea>
    </chartFormat>
    <chartFormat chart="75" format="20" series="1">
      <pivotArea type="data" outline="0" fieldPosition="0">
        <references count="1">
          <reference field="3" count="1" selected="0">
            <x v="9"/>
          </reference>
        </references>
      </pivotArea>
    </chartFormat>
    <chartFormat chart="75" format="21" series="1">
      <pivotArea type="data" outline="0" fieldPosition="0">
        <references count="1">
          <reference field="3" count="1" selected="0">
            <x v="10"/>
          </reference>
        </references>
      </pivotArea>
    </chartFormat>
    <chartFormat chart="75" format="22" series="1">
      <pivotArea type="data" outline="0" fieldPosition="0">
        <references count="2">
          <reference field="4294967294" count="1" selected="0">
            <x v="0"/>
          </reference>
          <reference field="3" count="1" selected="0">
            <x v="0"/>
          </reference>
        </references>
      </pivotArea>
    </chartFormat>
    <chartFormat chart="75" format="23" series="1">
      <pivotArea type="data" outline="0" fieldPosition="0">
        <references count="2">
          <reference field="4294967294" count="1" selected="0">
            <x v="0"/>
          </reference>
          <reference field="3" count="1" selected="0">
            <x v="1"/>
          </reference>
        </references>
      </pivotArea>
    </chartFormat>
    <chartFormat chart="75" format="24" series="1">
      <pivotArea type="data" outline="0" fieldPosition="0">
        <references count="2">
          <reference field="4294967294" count="1" selected="0">
            <x v="0"/>
          </reference>
          <reference field="3" count="1" selected="0">
            <x v="2"/>
          </reference>
        </references>
      </pivotArea>
    </chartFormat>
    <chartFormat chart="75" format="25" series="1">
      <pivotArea type="data" outline="0" fieldPosition="0">
        <references count="2">
          <reference field="4294967294" count="1" selected="0">
            <x v="0"/>
          </reference>
          <reference field="3" count="1" selected="0">
            <x v="3"/>
          </reference>
        </references>
      </pivotArea>
    </chartFormat>
    <chartFormat chart="75" format="26" series="1">
      <pivotArea type="data" outline="0" fieldPosition="0">
        <references count="2">
          <reference field="4294967294" count="1" selected="0">
            <x v="0"/>
          </reference>
          <reference field="3" count="1" selected="0">
            <x v="4"/>
          </reference>
        </references>
      </pivotArea>
    </chartFormat>
    <chartFormat chart="75" format="27" series="1">
      <pivotArea type="data" outline="0" fieldPosition="0">
        <references count="2">
          <reference field="4294967294" count="1" selected="0">
            <x v="0"/>
          </reference>
          <reference field="3" count="1" selected="0">
            <x v="5"/>
          </reference>
        </references>
      </pivotArea>
    </chartFormat>
    <chartFormat chart="75" format="28" series="1">
      <pivotArea type="data" outline="0" fieldPosition="0">
        <references count="2">
          <reference field="4294967294" count="1" selected="0">
            <x v="0"/>
          </reference>
          <reference field="3" count="1" selected="0">
            <x v="6"/>
          </reference>
        </references>
      </pivotArea>
    </chartFormat>
    <chartFormat chart="75" format="29" series="1">
      <pivotArea type="data" outline="0" fieldPosition="0">
        <references count="2">
          <reference field="4294967294" count="1" selected="0">
            <x v="0"/>
          </reference>
          <reference field="3" count="1" selected="0">
            <x v="7"/>
          </reference>
        </references>
      </pivotArea>
    </chartFormat>
    <chartFormat chart="75" format="30" series="1">
      <pivotArea type="data" outline="0" fieldPosition="0">
        <references count="2">
          <reference field="4294967294" count="1" selected="0">
            <x v="0"/>
          </reference>
          <reference field="3" count="1" selected="0">
            <x v="8"/>
          </reference>
        </references>
      </pivotArea>
    </chartFormat>
    <chartFormat chart="75" format="31" series="1">
      <pivotArea type="data" outline="0" fieldPosition="0">
        <references count="2">
          <reference field="4294967294" count="1" selected="0">
            <x v="0"/>
          </reference>
          <reference field="3" count="1" selected="0">
            <x v="9"/>
          </reference>
        </references>
      </pivotArea>
    </chartFormat>
    <chartFormat chart="75" format="32" series="1">
      <pivotArea type="data" outline="0" fieldPosition="0">
        <references count="2">
          <reference field="4294967294" count="1" selected="0">
            <x v="0"/>
          </reference>
          <reference field="3" count="1" selected="0">
            <x v="10"/>
          </reference>
        </references>
      </pivotArea>
    </chartFormat>
    <chartFormat chart="83" format="33" series="1">
      <pivotArea type="data" outline="0" fieldPosition="0">
        <references count="2">
          <reference field="4294967294" count="1" selected="0">
            <x v="0"/>
          </reference>
          <reference field="3" count="1" selected="0">
            <x v="0"/>
          </reference>
        </references>
      </pivotArea>
    </chartFormat>
    <chartFormat chart="83" format="34" series="1">
      <pivotArea type="data" outline="0" fieldPosition="0">
        <references count="2">
          <reference field="4294967294" count="1" selected="0">
            <x v="0"/>
          </reference>
          <reference field="3" count="1" selected="0">
            <x v="3"/>
          </reference>
        </references>
      </pivotArea>
    </chartFormat>
    <chartFormat chart="83" format="35" series="1">
      <pivotArea type="data" outline="0" fieldPosition="0">
        <references count="2">
          <reference field="4294967294" count="1" selected="0">
            <x v="0"/>
          </reference>
          <reference field="3" count="1" selected="0">
            <x v="4"/>
          </reference>
        </references>
      </pivotArea>
    </chartFormat>
    <chartFormat chart="83" format="36" series="1">
      <pivotArea type="data" outline="0" fieldPosition="0">
        <references count="2">
          <reference field="4294967294" count="1" selected="0">
            <x v="0"/>
          </reference>
          <reference field="3" count="1" selected="0">
            <x v="9"/>
          </reference>
        </references>
      </pivotArea>
    </chartFormat>
    <chartFormat chart="83" format="37" series="1">
      <pivotArea type="data" outline="0" fieldPosition="0">
        <references count="2">
          <reference field="4294967294" count="1" selected="0">
            <x v="0"/>
          </reference>
          <reference field="3" count="1" selected="0">
            <x v="10"/>
          </reference>
        </references>
      </pivotArea>
    </chartFormat>
    <chartFormat chart="84" format="38" series="1">
      <pivotArea type="data" outline="0" fieldPosition="0">
        <references count="2">
          <reference field="4294967294" count="1" selected="0">
            <x v="0"/>
          </reference>
          <reference field="3" count="1" selected="0">
            <x v="0"/>
          </reference>
        </references>
      </pivotArea>
    </chartFormat>
    <chartFormat chart="84" format="39" series="1">
      <pivotArea type="data" outline="0" fieldPosition="0">
        <references count="2">
          <reference field="4294967294" count="1" selected="0">
            <x v="0"/>
          </reference>
          <reference field="3" count="1" selected="0">
            <x v="3"/>
          </reference>
        </references>
      </pivotArea>
    </chartFormat>
    <chartFormat chart="84" format="40" series="1">
      <pivotArea type="data" outline="0" fieldPosition="0">
        <references count="2">
          <reference field="4294967294" count="1" selected="0">
            <x v="0"/>
          </reference>
          <reference field="3" count="1" selected="0">
            <x v="4"/>
          </reference>
        </references>
      </pivotArea>
    </chartFormat>
    <chartFormat chart="84" format="41" series="1">
      <pivotArea type="data" outline="0" fieldPosition="0">
        <references count="2">
          <reference field="4294967294" count="1" selected="0">
            <x v="0"/>
          </reference>
          <reference field="3" count="1" selected="0">
            <x v="9"/>
          </reference>
        </references>
      </pivotArea>
    </chartFormat>
    <chartFormat chart="84" format="42" series="1">
      <pivotArea type="data" outline="0" fieldPosition="0">
        <references count="2">
          <reference field="4294967294" count="1" selected="0">
            <x v="0"/>
          </reference>
          <reference field="3" count="1" selected="0">
            <x v="10"/>
          </reference>
        </references>
      </pivotArea>
    </chartFormat>
    <chartFormat chart="84" format="43" series="1">
      <pivotArea type="data" outline="0" fieldPosition="0">
        <references count="2">
          <reference field="4294967294" count="1" selected="0">
            <x v="0"/>
          </reference>
          <reference field="3" count="1" selected="0">
            <x v="8"/>
          </reference>
        </references>
      </pivotArea>
    </chartFormat>
    <chartFormat chart="84" format="44" series="1">
      <pivotArea type="data" outline="0" fieldPosition="0">
        <references count="2">
          <reference field="4294967294" count="1" selected="0">
            <x v="0"/>
          </reference>
          <reference field="3" count="1" selected="0">
            <x v="2"/>
          </reference>
        </references>
      </pivotArea>
    </chartFormat>
    <chartFormat chart="84" format="45"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filters count="1">
    <filter fld="3" type="count" evalOrder="-1" id="1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1518A1-58B7-453D-A050-CEB963F20F03}"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9">
  <location ref="A1:L13" firstHeaderRow="1" firstDataRow="2" firstDataCol="1"/>
  <pivotFields count="13">
    <pivotField compact="0" outline="0" showAll="0"/>
    <pivotField compact="0" outline="0" showAll="0"/>
    <pivotField compact="0" outline="0" showAll="0"/>
    <pivotField axis="axisCol" dataField="1" compact="0" outline="0" showAll="0">
      <items count="12">
        <item x="10"/>
        <item x="2"/>
        <item x="1"/>
        <item x="7"/>
        <item x="6"/>
        <item x="5"/>
        <item x="0"/>
        <item x="9"/>
        <item x="8"/>
        <item x="3"/>
        <item x="4"/>
        <item t="default"/>
      </items>
    </pivotField>
    <pivotField compact="0" numFmtId="164" outline="0" showAll="0">
      <items count="2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t="default"/>
      </items>
    </pivotField>
    <pivotField compact="0" outline="0" showAll="0"/>
    <pivotField compact="0" outline="0" showAll="0"/>
    <pivotField compact="0" outline="0" showAll="0"/>
    <pivotField compact="0" outline="0" showAll="0"/>
    <pivotField compact="0" outline="0" showAll="0"/>
    <pivotField compact="0" outline="0" showAll="0">
      <items count="23">
        <item x="20"/>
        <item x="9"/>
        <item x="6"/>
        <item x="11"/>
        <item x="0"/>
        <item x="8"/>
        <item x="4"/>
        <item x="5"/>
        <item x="19"/>
        <item x="14"/>
        <item x="15"/>
        <item x="18"/>
        <item x="7"/>
        <item x="10"/>
        <item x="13"/>
        <item x="12"/>
        <item x="17"/>
        <item x="3"/>
        <item x="1"/>
        <item x="16"/>
        <item x="2"/>
        <item x="21"/>
        <item t="default"/>
      </items>
    </pivotField>
    <pivotField compact="0" outline="0" showAll="0"/>
    <pivotField axis="axisRow" compact="0" outline="0" showAll="0">
      <items count="15">
        <item x="0"/>
        <item x="1"/>
        <item x="2"/>
        <item x="3"/>
        <item x="4"/>
        <item x="5"/>
        <item x="6"/>
        <item x="7"/>
        <item x="8"/>
        <item x="9"/>
        <item x="10"/>
        <item x="11"/>
        <item x="12"/>
        <item x="13"/>
        <item t="default"/>
      </items>
    </pivotField>
  </pivotFields>
  <rowFields count="1">
    <field x="12"/>
  </rowFields>
  <rowItems count="11">
    <i>
      <x v="2"/>
    </i>
    <i>
      <x v="3"/>
    </i>
    <i>
      <x v="4"/>
    </i>
    <i>
      <x v="5"/>
    </i>
    <i>
      <x v="6"/>
    </i>
    <i>
      <x v="7"/>
    </i>
    <i>
      <x v="8"/>
    </i>
    <i>
      <x v="9"/>
    </i>
    <i>
      <x v="10"/>
    </i>
    <i>
      <x v="11"/>
    </i>
    <i>
      <x v="12"/>
    </i>
  </rowItems>
  <colFields count="1">
    <field x="3"/>
  </colFields>
  <colItems count="11">
    <i>
      <x/>
    </i>
    <i>
      <x v="1"/>
    </i>
    <i>
      <x v="2"/>
    </i>
    <i>
      <x v="3"/>
    </i>
    <i>
      <x v="4"/>
    </i>
    <i>
      <x v="5"/>
    </i>
    <i>
      <x v="6"/>
    </i>
    <i>
      <x v="7"/>
    </i>
    <i>
      <x v="8"/>
    </i>
    <i>
      <x v="9"/>
    </i>
    <i>
      <x v="10"/>
    </i>
  </colItems>
  <dataFields count="1">
    <dataField name="Count of Product_name" fld="3" subtotal="count" baseField="0" baseItem="0"/>
  </dataFields>
  <chartFormats count="34">
    <chartFormat chart="80" format="0" series="1">
      <pivotArea type="data" outline="0" fieldPosition="0">
        <references count="2">
          <reference field="4294967294" count="1" selected="0">
            <x v="0"/>
          </reference>
          <reference field="3" count="1" selected="0">
            <x v="0"/>
          </reference>
        </references>
      </pivotArea>
    </chartFormat>
    <chartFormat chart="80" format="1" series="1">
      <pivotArea type="data" outline="0" fieldPosition="0">
        <references count="2">
          <reference field="4294967294" count="1" selected="0">
            <x v="0"/>
          </reference>
          <reference field="3" count="1" selected="0">
            <x v="1"/>
          </reference>
        </references>
      </pivotArea>
    </chartFormat>
    <chartFormat chart="80" format="2" series="1">
      <pivotArea type="data" outline="0" fieldPosition="0">
        <references count="2">
          <reference field="4294967294" count="1" selected="0">
            <x v="0"/>
          </reference>
          <reference field="3" count="1" selected="0">
            <x v="2"/>
          </reference>
        </references>
      </pivotArea>
    </chartFormat>
    <chartFormat chart="80" format="3" series="1">
      <pivotArea type="data" outline="0" fieldPosition="0">
        <references count="2">
          <reference field="4294967294" count="1" selected="0">
            <x v="0"/>
          </reference>
          <reference field="3" count="1" selected="0">
            <x v="3"/>
          </reference>
        </references>
      </pivotArea>
    </chartFormat>
    <chartFormat chart="80" format="4" series="1">
      <pivotArea type="data" outline="0" fieldPosition="0">
        <references count="2">
          <reference field="4294967294" count="1" selected="0">
            <x v="0"/>
          </reference>
          <reference field="3" count="1" selected="0">
            <x v="4"/>
          </reference>
        </references>
      </pivotArea>
    </chartFormat>
    <chartFormat chart="80" format="5" series="1">
      <pivotArea type="data" outline="0" fieldPosition="0">
        <references count="2">
          <reference field="4294967294" count="1" selected="0">
            <x v="0"/>
          </reference>
          <reference field="3" count="1" selected="0">
            <x v="5"/>
          </reference>
        </references>
      </pivotArea>
    </chartFormat>
    <chartFormat chart="80" format="6" series="1">
      <pivotArea type="data" outline="0" fieldPosition="0">
        <references count="2">
          <reference field="4294967294" count="1" selected="0">
            <x v="0"/>
          </reference>
          <reference field="3" count="1" selected="0">
            <x v="6"/>
          </reference>
        </references>
      </pivotArea>
    </chartFormat>
    <chartFormat chart="80" format="7" series="1">
      <pivotArea type="data" outline="0" fieldPosition="0">
        <references count="2">
          <reference field="4294967294" count="1" selected="0">
            <x v="0"/>
          </reference>
          <reference field="3" count="1" selected="0">
            <x v="7"/>
          </reference>
        </references>
      </pivotArea>
    </chartFormat>
    <chartFormat chart="80" format="8" series="1">
      <pivotArea type="data" outline="0" fieldPosition="0">
        <references count="2">
          <reference field="4294967294" count="1" selected="0">
            <x v="0"/>
          </reference>
          <reference field="3" count="1" selected="0">
            <x v="8"/>
          </reference>
        </references>
      </pivotArea>
    </chartFormat>
    <chartFormat chart="80" format="9" series="1">
      <pivotArea type="data" outline="0" fieldPosition="0">
        <references count="2">
          <reference field="4294967294" count="1" selected="0">
            <x v="0"/>
          </reference>
          <reference field="3" count="1" selected="0">
            <x v="9"/>
          </reference>
        </references>
      </pivotArea>
    </chartFormat>
    <chartFormat chart="80" format="10" series="1">
      <pivotArea type="data" outline="0" fieldPosition="0">
        <references count="2">
          <reference field="4294967294" count="1" selected="0">
            <x v="0"/>
          </reference>
          <reference field="3" count="1" selected="0">
            <x v="10"/>
          </reference>
        </references>
      </pivotArea>
    </chartFormat>
    <chartFormat chart="80" format="11" series="1">
      <pivotArea type="data" outline="0" fieldPosition="0">
        <references count="1">
          <reference field="4294967294" count="1" selected="0">
            <x v="0"/>
          </reference>
        </references>
      </pivotArea>
    </chartFormat>
    <chartFormat chart="80" format="12" series="1">
      <pivotArea type="data" outline="0" fieldPosition="0">
        <references count="2">
          <reference field="4294967294" count="1" selected="0">
            <x v="0"/>
          </reference>
          <reference field="12" count="1" selected="0">
            <x v="3"/>
          </reference>
        </references>
      </pivotArea>
    </chartFormat>
    <chartFormat chart="80" format="13" series="1">
      <pivotArea type="data" outline="0" fieldPosition="0">
        <references count="2">
          <reference field="4294967294" count="1" selected="0">
            <x v="0"/>
          </reference>
          <reference field="12" count="1" selected="0">
            <x v="4"/>
          </reference>
        </references>
      </pivotArea>
    </chartFormat>
    <chartFormat chart="80" format="14" series="1">
      <pivotArea type="data" outline="0" fieldPosition="0">
        <references count="2">
          <reference field="4294967294" count="1" selected="0">
            <x v="0"/>
          </reference>
          <reference field="12" count="1" selected="0">
            <x v="5"/>
          </reference>
        </references>
      </pivotArea>
    </chartFormat>
    <chartFormat chart="80" format="15" series="1">
      <pivotArea type="data" outline="0" fieldPosition="0">
        <references count="2">
          <reference field="4294967294" count="1" selected="0">
            <x v="0"/>
          </reference>
          <reference field="12" count="1" selected="0">
            <x v="6"/>
          </reference>
        </references>
      </pivotArea>
    </chartFormat>
    <chartFormat chart="80" format="16" series="1">
      <pivotArea type="data" outline="0" fieldPosition="0">
        <references count="2">
          <reference field="4294967294" count="1" selected="0">
            <x v="0"/>
          </reference>
          <reference field="12" count="1" selected="0">
            <x v="7"/>
          </reference>
        </references>
      </pivotArea>
    </chartFormat>
    <chartFormat chart="80" format="17" series="1">
      <pivotArea type="data" outline="0" fieldPosition="0">
        <references count="2">
          <reference field="4294967294" count="1" selected="0">
            <x v="0"/>
          </reference>
          <reference field="12" count="1" selected="0">
            <x v="8"/>
          </reference>
        </references>
      </pivotArea>
    </chartFormat>
    <chartFormat chart="80" format="18" series="1">
      <pivotArea type="data" outline="0" fieldPosition="0">
        <references count="2">
          <reference field="4294967294" count="1" selected="0">
            <x v="0"/>
          </reference>
          <reference field="12" count="1" selected="0">
            <x v="9"/>
          </reference>
        </references>
      </pivotArea>
    </chartFormat>
    <chartFormat chart="80" format="19" series="1">
      <pivotArea type="data" outline="0" fieldPosition="0">
        <references count="2">
          <reference field="4294967294" count="1" selected="0">
            <x v="0"/>
          </reference>
          <reference field="12" count="1" selected="0">
            <x v="10"/>
          </reference>
        </references>
      </pivotArea>
    </chartFormat>
    <chartFormat chart="80" format="20" series="1">
      <pivotArea type="data" outline="0" fieldPosition="0">
        <references count="2">
          <reference field="4294967294" count="1" selected="0">
            <x v="0"/>
          </reference>
          <reference field="12" count="1" selected="0">
            <x v="11"/>
          </reference>
        </references>
      </pivotArea>
    </chartFormat>
    <chartFormat chart="80" format="21" series="1">
      <pivotArea type="data" outline="0" fieldPosition="0">
        <references count="2">
          <reference field="4294967294" count="1" selected="0">
            <x v="0"/>
          </reference>
          <reference field="12" count="1" selected="0">
            <x v="12"/>
          </reference>
        </references>
      </pivotArea>
    </chartFormat>
    <chartFormat chart="88" format="55" series="1">
      <pivotArea type="data" outline="0" fieldPosition="0">
        <references count="2">
          <reference field="4294967294" count="1" selected="0">
            <x v="0"/>
          </reference>
          <reference field="3" count="1" selected="0">
            <x v="0"/>
          </reference>
        </references>
      </pivotArea>
    </chartFormat>
    <chartFormat chart="88" format="56" series="1">
      <pivotArea type="data" outline="0" fieldPosition="0">
        <references count="2">
          <reference field="4294967294" count="1" selected="0">
            <x v="0"/>
          </reference>
          <reference field="3" count="1" selected="0">
            <x v="1"/>
          </reference>
        </references>
      </pivotArea>
    </chartFormat>
    <chartFormat chart="88" format="57" series="1">
      <pivotArea type="data" outline="0" fieldPosition="0">
        <references count="2">
          <reference field="4294967294" count="1" selected="0">
            <x v="0"/>
          </reference>
          <reference field="3" count="1" selected="0">
            <x v="2"/>
          </reference>
        </references>
      </pivotArea>
    </chartFormat>
    <chartFormat chart="88" format="58" series="1">
      <pivotArea type="data" outline="0" fieldPosition="0">
        <references count="2">
          <reference field="4294967294" count="1" selected="0">
            <x v="0"/>
          </reference>
          <reference field="3" count="1" selected="0">
            <x v="3"/>
          </reference>
        </references>
      </pivotArea>
    </chartFormat>
    <chartFormat chart="88" format="59" series="1">
      <pivotArea type="data" outline="0" fieldPosition="0">
        <references count="2">
          <reference field="4294967294" count="1" selected="0">
            <x v="0"/>
          </reference>
          <reference field="3" count="1" selected="0">
            <x v="4"/>
          </reference>
        </references>
      </pivotArea>
    </chartFormat>
    <chartFormat chart="88" format="60" series="1">
      <pivotArea type="data" outline="0" fieldPosition="0">
        <references count="2">
          <reference field="4294967294" count="1" selected="0">
            <x v="0"/>
          </reference>
          <reference field="3" count="1" selected="0">
            <x v="5"/>
          </reference>
        </references>
      </pivotArea>
    </chartFormat>
    <chartFormat chart="88" format="61" series="1">
      <pivotArea type="data" outline="0" fieldPosition="0">
        <references count="2">
          <reference field="4294967294" count="1" selected="0">
            <x v="0"/>
          </reference>
          <reference field="3" count="1" selected="0">
            <x v="6"/>
          </reference>
        </references>
      </pivotArea>
    </chartFormat>
    <chartFormat chart="88" format="62" series="1">
      <pivotArea type="data" outline="0" fieldPosition="0">
        <references count="2">
          <reference field="4294967294" count="1" selected="0">
            <x v="0"/>
          </reference>
          <reference field="3" count="1" selected="0">
            <x v="7"/>
          </reference>
        </references>
      </pivotArea>
    </chartFormat>
    <chartFormat chart="88" format="63" series="1">
      <pivotArea type="data" outline="0" fieldPosition="0">
        <references count="2">
          <reference field="4294967294" count="1" selected="0">
            <x v="0"/>
          </reference>
          <reference field="3" count="1" selected="0">
            <x v="8"/>
          </reference>
        </references>
      </pivotArea>
    </chartFormat>
    <chartFormat chart="88" format="64" series="1">
      <pivotArea type="data" outline="0" fieldPosition="0">
        <references count="2">
          <reference field="4294967294" count="1" selected="0">
            <x v="0"/>
          </reference>
          <reference field="3" count="1" selected="0">
            <x v="9"/>
          </reference>
        </references>
      </pivotArea>
    </chartFormat>
    <chartFormat chart="88" format="65" series="1">
      <pivotArea type="data" outline="0" fieldPosition="0">
        <references count="2">
          <reference field="4294967294" count="1" selected="0">
            <x v="0"/>
          </reference>
          <reference field="3" count="1" selected="0">
            <x v="10"/>
          </reference>
        </references>
      </pivotArea>
    </chartFormat>
    <chartFormat chart="88" format="6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FA648C50-5D70-4E0C-84EE-1A92E5CF0CC7}" sourceName="Product_name">
  <pivotTables>
    <pivotTable tabId="13" name="PivotTable1"/>
    <pivotTable tabId="9" name="PivotTable2"/>
    <pivotTable tabId="14" name="PivotTable1"/>
    <pivotTable tabId="3" name="PivotTable2"/>
  </pivotTables>
  <data>
    <tabular pivotCacheId="859197112">
      <items count="11">
        <i x="10" s="1"/>
        <i x="2" s="1"/>
        <i x="1" s="1"/>
        <i x="7" s="1"/>
        <i x="6" s="1"/>
        <i x="5" s="1"/>
        <i x="0" s="1"/>
        <i x="9" s="1"/>
        <i x="8"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Location" xr10:uid="{1A9130C8-028D-4512-8A97-B8574F872F01}" sourceName="Customer_Location">
  <pivotTables>
    <pivotTable tabId="13" name="PivotTable1"/>
    <pivotTable tabId="14" name="PivotTable1"/>
    <pivotTable tabId="12" name="PivotTable1"/>
  </pivotTables>
  <data>
    <tabular pivotCacheId="859197112">
      <items count="22">
        <i x="20" s="1"/>
        <i x="9" s="1"/>
        <i x="6" s="1"/>
        <i x="11" s="1"/>
        <i x="0" s="1"/>
        <i x="8" s="1"/>
        <i x="4" s="1"/>
        <i x="5" s="1"/>
        <i x="19" s="1"/>
        <i x="14" s="1"/>
        <i x="15" s="1"/>
        <i x="18" s="1"/>
        <i x="7" s="1"/>
        <i x="10" s="1"/>
        <i x="13" s="1"/>
        <i x="12" s="1"/>
        <i x="17" s="1"/>
        <i x="3" s="1"/>
        <i x="1" s="1"/>
        <i x="16" s="1"/>
        <i x="2" s="1"/>
        <i x="2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name 3" xr10:uid="{52792073-8588-4A38-A571-A1941EACE3D7}" cache="Slicer_Product_name1" caption="Product_name" startItem="1" style="SlicerStyleOther2" rowHeight="241300"/>
  <slicer name="Customer_Location" xr10:uid="{1C84260E-118C-4756-9006-1A6674E36757}" cache="Slicer_Customer_Location" caption="Customer_Location"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BAC1F2-8819-40C1-BC4E-62588144B584}" name="Table2" displayName="Table2" ref="A1:L414" totalsRowShown="0" headerRowDxfId="14" dataDxfId="13" tableBorderDxfId="12">
  <autoFilter ref="A1:L414" xr:uid="{F9BAC1F2-8819-40C1-BC4E-62588144B584}"/>
  <tableColumns count="12">
    <tableColumn id="1" xr3:uid="{F8E70DCA-3E74-496B-AA3E-B34A10AF67FF}" name="Sale_ID" dataDxfId="11"/>
    <tableColumn id="2" xr3:uid="{83A459BF-42AE-49CA-A5BD-9601A8A28043}" name="Customer_ID" dataDxfId="10"/>
    <tableColumn id="3" xr3:uid="{D73A157C-2502-45DD-866A-898CFFCD6B44}" name="Product_ID" dataDxfId="9"/>
    <tableColumn id="4" xr3:uid="{C75D6910-9B34-452D-8865-A701B167781D}" name="Product_name" dataDxfId="8">
      <calculatedColumnFormula>VLOOKUP(C2,Product!$A$1:$E$12,2,0)</calculatedColumnFormula>
    </tableColumn>
    <tableColumn id="5" xr3:uid="{B41931FD-8F01-439F-A29D-48C850481C97}" name="Date_of_Purchase" dataDxfId="7"/>
    <tableColumn id="6" xr3:uid="{D5844C1D-8207-49A5-A229-3ED6004C99F9}" name="Color/Flavour" dataDxfId="6"/>
    <tableColumn id="7" xr3:uid="{F38D1D69-A437-4314-847D-423C20BD6F83}" name="Unit Price" dataDxfId="5">
      <calculatedColumnFormula>VLOOKUP(Sales!$C2,Product!$A$1:$E$12,5,0)</calculatedColumnFormula>
    </tableColumn>
    <tableColumn id="8" xr3:uid="{8DA5C326-94ED-45EF-BA3C-EE64FDD2DD20}" name="Quantity" dataDxfId="4"/>
    <tableColumn id="9" xr3:uid="{81516A11-D157-48D4-A2E1-381024A2F539}" name="Total_Price" dataDxfId="3"/>
    <tableColumn id="10" xr3:uid="{694BEED7-4958-4BFA-8CB6-EDA856BAC0B9}" name="Profit" dataDxfId="2">
      <calculatedColumnFormula>Sales!$I2-Sales!$G2</calculatedColumnFormula>
    </tableColumn>
    <tableColumn id="11" xr3:uid="{EED45B17-F2D6-4B68-8F18-71B40B7EE911}" name="Customer_Location" dataDxfId="1"/>
    <tableColumn id="12" xr3:uid="{95FA1C9B-69B1-4639-A0CF-63D07ED852D0}" name="product_type" dataDxfId="0">
      <calculatedColumnFormula>INDEX(Product!$A$1:$E$12,MATCH(Sales!$C2,Product!$A$1:$A$12,0),MATCH(Sales!L$1,Product!$A$1:$E$1,0))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8E67A-D3EB-4B05-BC52-A57CBA71C2EE}">
  <dimension ref="A1:E12"/>
  <sheetViews>
    <sheetView workbookViewId="0">
      <selection activeCell="A13" sqref="A13"/>
    </sheetView>
  </sheetViews>
  <sheetFormatPr defaultRowHeight="15" x14ac:dyDescent="0.25"/>
  <cols>
    <col min="1" max="1" width="12.85546875" customWidth="1"/>
    <col min="2" max="2" width="28.5703125" customWidth="1"/>
    <col min="3" max="3" width="15.85546875" customWidth="1"/>
    <col min="4" max="5" width="14.5703125" customWidth="1"/>
  </cols>
  <sheetData>
    <row r="1" spans="1:5" x14ac:dyDescent="0.25">
      <c r="A1" t="s">
        <v>2</v>
      </c>
      <c r="B1" t="s">
        <v>873</v>
      </c>
      <c r="C1" t="s">
        <v>874</v>
      </c>
      <c r="D1" t="s">
        <v>875</v>
      </c>
      <c r="E1" t="s">
        <v>876</v>
      </c>
    </row>
    <row r="2" spans="1:5" x14ac:dyDescent="0.25">
      <c r="A2" t="s">
        <v>25</v>
      </c>
      <c r="B2" t="s">
        <v>877</v>
      </c>
      <c r="C2" t="s">
        <v>878</v>
      </c>
      <c r="D2">
        <v>3200</v>
      </c>
      <c r="E2">
        <v>2240</v>
      </c>
    </row>
    <row r="3" spans="1:5" x14ac:dyDescent="0.25">
      <c r="A3" t="s">
        <v>9</v>
      </c>
      <c r="B3" t="s">
        <v>879</v>
      </c>
      <c r="C3" t="s">
        <v>878</v>
      </c>
      <c r="D3">
        <v>3800</v>
      </c>
      <c r="E3">
        <v>2660</v>
      </c>
    </row>
    <row r="4" spans="1:5" x14ac:dyDescent="0.25">
      <c r="A4" t="s">
        <v>118</v>
      </c>
      <c r="B4" t="s">
        <v>880</v>
      </c>
      <c r="C4" t="s">
        <v>878</v>
      </c>
      <c r="D4">
        <v>4500</v>
      </c>
      <c r="E4">
        <v>3150</v>
      </c>
    </row>
    <row r="5" spans="1:5" x14ac:dyDescent="0.25">
      <c r="A5" t="s">
        <v>14</v>
      </c>
      <c r="B5" t="s">
        <v>890</v>
      </c>
      <c r="C5" t="s">
        <v>881</v>
      </c>
      <c r="D5">
        <v>1200</v>
      </c>
      <c r="E5">
        <v>840</v>
      </c>
    </row>
    <row r="6" spans="1:5" x14ac:dyDescent="0.25">
      <c r="A6" t="s">
        <v>72</v>
      </c>
      <c r="B6" t="s">
        <v>882</v>
      </c>
      <c r="C6" t="s">
        <v>878</v>
      </c>
      <c r="D6">
        <v>1300</v>
      </c>
      <c r="E6">
        <v>909</v>
      </c>
    </row>
    <row r="7" spans="1:5" x14ac:dyDescent="0.25">
      <c r="A7" t="s">
        <v>44</v>
      </c>
      <c r="B7" t="s">
        <v>883</v>
      </c>
      <c r="C7" t="s">
        <v>878</v>
      </c>
      <c r="D7">
        <v>1500</v>
      </c>
      <c r="E7">
        <v>1050</v>
      </c>
    </row>
    <row r="8" spans="1:5" x14ac:dyDescent="0.25">
      <c r="A8" t="s">
        <v>97</v>
      </c>
      <c r="B8" t="s">
        <v>884</v>
      </c>
      <c r="C8" t="s">
        <v>885</v>
      </c>
      <c r="D8">
        <v>4500</v>
      </c>
      <c r="E8">
        <v>3150</v>
      </c>
    </row>
    <row r="9" spans="1:5" x14ac:dyDescent="0.25">
      <c r="A9" t="s">
        <v>57</v>
      </c>
      <c r="B9" t="s">
        <v>895</v>
      </c>
      <c r="C9" t="s">
        <v>878</v>
      </c>
      <c r="D9">
        <v>2500</v>
      </c>
      <c r="E9">
        <v>1750</v>
      </c>
    </row>
    <row r="10" spans="1:5" x14ac:dyDescent="0.25">
      <c r="A10" t="s">
        <v>33</v>
      </c>
      <c r="B10" t="s">
        <v>893</v>
      </c>
      <c r="C10" t="s">
        <v>878</v>
      </c>
      <c r="D10">
        <v>3500</v>
      </c>
      <c r="E10">
        <v>2450</v>
      </c>
    </row>
    <row r="11" spans="1:5" x14ac:dyDescent="0.25">
      <c r="A11" t="s">
        <v>20</v>
      </c>
      <c r="B11" t="s">
        <v>886</v>
      </c>
      <c r="C11" t="s">
        <v>885</v>
      </c>
      <c r="D11">
        <v>1500</v>
      </c>
      <c r="E11">
        <v>1050</v>
      </c>
    </row>
    <row r="12" spans="1:5" x14ac:dyDescent="0.25">
      <c r="A12" t="s">
        <v>64</v>
      </c>
      <c r="B12" t="s">
        <v>887</v>
      </c>
      <c r="C12" t="s">
        <v>888</v>
      </c>
      <c r="D12">
        <v>2500</v>
      </c>
      <c r="E12">
        <v>1750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B2F82-4FF7-4316-B2AC-C2CFF73C9CAB}">
  <dimension ref="A1:L414"/>
  <sheetViews>
    <sheetView tabSelected="1" topLeftCell="A2" zoomScale="82" zoomScaleNormal="82" workbookViewId="0">
      <selection activeCell="B398" sqref="A2:L414"/>
    </sheetView>
  </sheetViews>
  <sheetFormatPr defaultRowHeight="15" x14ac:dyDescent="0.25"/>
  <cols>
    <col min="1" max="1" width="9.7109375" customWidth="1"/>
    <col min="2" max="2" width="14.5703125" customWidth="1"/>
    <col min="3" max="3" width="12.85546875" customWidth="1"/>
    <col min="4" max="4" width="24.42578125" customWidth="1"/>
    <col min="5" max="5" width="28.28515625" style="1" customWidth="1"/>
    <col min="6" max="7" width="15.28515625" customWidth="1"/>
    <col min="8" max="8" width="10.85546875" customWidth="1"/>
    <col min="9" max="10" width="13" customWidth="1"/>
    <col min="11" max="11" width="23.7109375" customWidth="1"/>
    <col min="12" max="12" width="22" customWidth="1"/>
  </cols>
  <sheetData>
    <row r="1" spans="1:12" x14ac:dyDescent="0.25">
      <c r="A1" s="7" t="s">
        <v>0</v>
      </c>
      <c r="B1" s="7" t="s">
        <v>1</v>
      </c>
      <c r="C1" s="7" t="s">
        <v>2</v>
      </c>
      <c r="D1" s="7" t="s">
        <v>889</v>
      </c>
      <c r="E1" s="8" t="s">
        <v>3</v>
      </c>
      <c r="F1" s="7" t="s">
        <v>891</v>
      </c>
      <c r="G1" s="7" t="s">
        <v>897</v>
      </c>
      <c r="H1" s="7" t="s">
        <v>4</v>
      </c>
      <c r="I1" s="7" t="s">
        <v>5</v>
      </c>
      <c r="J1" s="7" t="s">
        <v>898</v>
      </c>
      <c r="K1" s="7" t="s">
        <v>6</v>
      </c>
      <c r="L1" s="7" t="s">
        <v>915</v>
      </c>
    </row>
    <row r="2" spans="1:12" x14ac:dyDescent="0.25">
      <c r="A2" s="5" t="s">
        <v>587</v>
      </c>
      <c r="B2" s="5" t="s">
        <v>8</v>
      </c>
      <c r="C2" s="5" t="s">
        <v>9</v>
      </c>
      <c r="D2" s="5" t="str">
        <f>VLOOKUP(C2,Product!$A$1:$E$12,2,0)</f>
        <v>Pajama Pant Set</v>
      </c>
      <c r="E2" s="6">
        <v>44228</v>
      </c>
      <c r="F2" s="5" t="s">
        <v>10</v>
      </c>
      <c r="G2" s="5">
        <f>VLOOKUP(Sales!$C2,Product!$A$1:$E$12,5,0)</f>
        <v>2660</v>
      </c>
      <c r="H2" s="5">
        <v>1</v>
      </c>
      <c r="I2" s="5">
        <v>3800</v>
      </c>
      <c r="J2" s="5">
        <f>Sales!$I2-Sales!$G2</f>
        <v>1140</v>
      </c>
      <c r="K2" s="5" t="s">
        <v>75</v>
      </c>
      <c r="L2" s="5" t="str">
        <f>INDEX(Product!$A$1:$E$12,MATCH(Sales!$C2,Product!$A$1:$A$12,0),MATCH(Sales!L$1,Product!$A$1:$E$1,0))</f>
        <v>Clothing</v>
      </c>
    </row>
    <row r="3" spans="1:12" x14ac:dyDescent="0.25">
      <c r="A3" s="5" t="s">
        <v>703</v>
      </c>
      <c r="B3" s="5" t="s">
        <v>13</v>
      </c>
      <c r="C3" s="5" t="s">
        <v>20</v>
      </c>
      <c r="D3" s="5" t="str">
        <f>VLOOKUP(C3,Product!$A$1:$E$12,2,0)</f>
        <v>Chenille Throw Pillow Cover</v>
      </c>
      <c r="E3" s="6">
        <v>44228</v>
      </c>
      <c r="F3" s="5" t="s">
        <v>21</v>
      </c>
      <c r="G3" s="5">
        <f>VLOOKUP(Sales!$C3,Product!$A$1:$E$12,5,0)</f>
        <v>1050</v>
      </c>
      <c r="H3" s="5">
        <v>1</v>
      </c>
      <c r="I3" s="5">
        <v>1500</v>
      </c>
      <c r="J3" s="5">
        <f>Sales!$I3-Sales!$G3</f>
        <v>450</v>
      </c>
      <c r="K3" s="5" t="s">
        <v>30</v>
      </c>
      <c r="L3" s="5" t="str">
        <f>INDEX(Product!$A$1:$E$12,MATCH(Sales!$C3,Product!$A$1:$A$12,0),MATCH(Sales!L$1,Product!$A$1:$E$1,0))</f>
        <v>Decor</v>
      </c>
    </row>
    <row r="4" spans="1:12" x14ac:dyDescent="0.25">
      <c r="A4" s="5" t="s">
        <v>807</v>
      </c>
      <c r="B4" s="5" t="s">
        <v>17</v>
      </c>
      <c r="C4" s="5" t="s">
        <v>97</v>
      </c>
      <c r="D4" s="5" t="str">
        <f>VLOOKUP(C4,Product!$A$1:$E$12,2,0)</f>
        <v>Chenille Throw Blanket</v>
      </c>
      <c r="E4" s="6">
        <v>44228</v>
      </c>
      <c r="F4" s="5" t="s">
        <v>98</v>
      </c>
      <c r="G4" s="5">
        <f>VLOOKUP(Sales!$C4,Product!$A$1:$E$12,5,0)</f>
        <v>3150</v>
      </c>
      <c r="H4" s="5">
        <v>1</v>
      </c>
      <c r="I4" s="5">
        <v>4500</v>
      </c>
      <c r="J4" s="5">
        <f>Sales!$I4-Sales!$G4</f>
        <v>1350</v>
      </c>
      <c r="K4" s="5" t="s">
        <v>41</v>
      </c>
      <c r="L4" s="5" t="str">
        <f>INDEX(Product!$A$1:$E$12,MATCH(Sales!$C4,Product!$A$1:$A$12,0),MATCH(Sales!L$1,Product!$A$1:$E$1,0))</f>
        <v>Decor</v>
      </c>
    </row>
    <row r="5" spans="1:12" x14ac:dyDescent="0.25">
      <c r="A5" s="5" t="s">
        <v>857</v>
      </c>
      <c r="B5" s="5" t="s">
        <v>19</v>
      </c>
      <c r="C5" s="5" t="s">
        <v>14</v>
      </c>
      <c r="D5" s="5" t="str">
        <f>VLOOKUP(C5,Product!$A$1:$E$12,2,0)</f>
        <v xml:space="preserve">Tin Candle </v>
      </c>
      <c r="E5" s="6">
        <v>44228</v>
      </c>
      <c r="F5" s="5" t="s">
        <v>894</v>
      </c>
      <c r="G5" s="5">
        <f>VLOOKUP(Sales!$C5,Product!$A$1:$E$12,5,0)</f>
        <v>840</v>
      </c>
      <c r="H5" s="5">
        <v>2</v>
      </c>
      <c r="I5" s="5">
        <v>2400</v>
      </c>
      <c r="J5" s="5">
        <f>Sales!$I5-Sales!$G5</f>
        <v>1560</v>
      </c>
      <c r="K5" s="5" t="s">
        <v>38</v>
      </c>
      <c r="L5" s="5" t="str">
        <f>INDEX(Product!$A$1:$E$12,MATCH(Sales!$C5,Product!$A$1:$A$12,0),MATCH(Sales!L$1,Product!$A$1:$E$1,0))</f>
        <v>Candle</v>
      </c>
    </row>
    <row r="6" spans="1:12" x14ac:dyDescent="0.25">
      <c r="A6" s="5" t="s">
        <v>7</v>
      </c>
      <c r="B6" s="5" t="s">
        <v>24</v>
      </c>
      <c r="C6" s="5" t="s">
        <v>9</v>
      </c>
      <c r="D6" s="5" t="str">
        <f>VLOOKUP(C6,Product!$A$1:$E$12,2,0)</f>
        <v>Pajama Pant Set</v>
      </c>
      <c r="E6" s="6">
        <v>44230</v>
      </c>
      <c r="F6" s="5" t="s">
        <v>10</v>
      </c>
      <c r="G6" s="5">
        <f>VLOOKUP(Sales!$C6,Product!$A$1:$E$12,5,0)</f>
        <v>2660</v>
      </c>
      <c r="H6" s="5">
        <v>1</v>
      </c>
      <c r="I6" s="5">
        <v>3800</v>
      </c>
      <c r="J6" s="5">
        <f>Sales!$I6-Sales!$G6</f>
        <v>1140</v>
      </c>
      <c r="K6" s="5" t="s">
        <v>11</v>
      </c>
      <c r="L6" s="5" t="str">
        <f>INDEX(Product!$A$1:$E$12,MATCH(Sales!$C6,Product!$A$1:$A$12,0),MATCH(Sales!L$1,Product!$A$1:$E$1,0))</f>
        <v>Clothing</v>
      </c>
    </row>
    <row r="7" spans="1:12" x14ac:dyDescent="0.25">
      <c r="A7" s="5" t="s">
        <v>325</v>
      </c>
      <c r="B7" s="5" t="s">
        <v>29</v>
      </c>
      <c r="C7" s="5" t="s">
        <v>57</v>
      </c>
      <c r="D7" s="5" t="str">
        <f>VLOOKUP(C7,Product!$A$1:$E$12,2,0)</f>
        <v>Turtleneck Sweater</v>
      </c>
      <c r="E7" s="6">
        <v>44230</v>
      </c>
      <c r="F7" s="5" t="s">
        <v>58</v>
      </c>
      <c r="G7" s="5">
        <f>VLOOKUP(Sales!$C7,Product!$A$1:$E$12,5,0)</f>
        <v>1750</v>
      </c>
      <c r="H7" s="5">
        <v>2</v>
      </c>
      <c r="I7" s="5">
        <v>5000</v>
      </c>
      <c r="J7" s="5">
        <f>Sales!$I7-Sales!$G7</f>
        <v>3250</v>
      </c>
      <c r="K7" s="5" t="s">
        <v>15</v>
      </c>
      <c r="L7" s="5" t="str">
        <f>INDEX(Product!$A$1:$E$12,MATCH(Sales!$C7,Product!$A$1:$A$12,0),MATCH(Sales!L$1,Product!$A$1:$E$1,0))</f>
        <v>Clothing</v>
      </c>
    </row>
    <row r="8" spans="1:12" x14ac:dyDescent="0.25">
      <c r="A8" s="5" t="s">
        <v>687</v>
      </c>
      <c r="B8" s="5" t="s">
        <v>32</v>
      </c>
      <c r="C8" s="5" t="s">
        <v>118</v>
      </c>
      <c r="D8" s="5" t="str">
        <f>VLOOKUP(C8,Product!$A$1:$E$12,2,0)</f>
        <v>Indoor Sherpa Hoodie</v>
      </c>
      <c r="E8" s="6">
        <v>44230</v>
      </c>
      <c r="F8" s="5" t="s">
        <v>119</v>
      </c>
      <c r="G8" s="5">
        <f>VLOOKUP(Sales!$C8,Product!$A$1:$E$12,5,0)</f>
        <v>3150</v>
      </c>
      <c r="H8" s="5">
        <v>1</v>
      </c>
      <c r="I8" s="5">
        <v>4500</v>
      </c>
      <c r="J8" s="5">
        <f>Sales!$I8-Sales!$G8</f>
        <v>1350</v>
      </c>
      <c r="K8" s="5" t="s">
        <v>222</v>
      </c>
      <c r="L8" s="5" t="str">
        <f>INDEX(Product!$A$1:$E$12,MATCH(Sales!$C8,Product!$A$1:$A$12,0),MATCH(Sales!L$1,Product!$A$1:$E$1,0))</f>
        <v>Clothing</v>
      </c>
    </row>
    <row r="9" spans="1:12" x14ac:dyDescent="0.25">
      <c r="A9" s="5" t="s">
        <v>347</v>
      </c>
      <c r="B9" s="5" t="s">
        <v>37</v>
      </c>
      <c r="C9" s="5" t="s">
        <v>20</v>
      </c>
      <c r="D9" s="5" t="str">
        <f>VLOOKUP(C9,Product!$A$1:$E$12,2,0)</f>
        <v>Chenille Throw Pillow Cover</v>
      </c>
      <c r="E9" s="6">
        <v>44231</v>
      </c>
      <c r="F9" s="5" t="s">
        <v>21</v>
      </c>
      <c r="G9" s="5">
        <f>VLOOKUP(Sales!$C9,Product!$A$1:$E$12,5,0)</f>
        <v>1050</v>
      </c>
      <c r="H9" s="5">
        <v>2</v>
      </c>
      <c r="I9" s="5">
        <v>3000</v>
      </c>
      <c r="J9" s="5">
        <f>Sales!$I9-Sales!$G9</f>
        <v>1950</v>
      </c>
      <c r="K9" s="5" t="s">
        <v>35</v>
      </c>
      <c r="L9" s="5" t="str">
        <f>INDEX(Product!$A$1:$E$12,MATCH(Sales!$C9,Product!$A$1:$A$12,0),MATCH(Sales!L$1,Product!$A$1:$E$1,0))</f>
        <v>Decor</v>
      </c>
    </row>
    <row r="10" spans="1:12" x14ac:dyDescent="0.25">
      <c r="A10" s="5" t="s">
        <v>369</v>
      </c>
      <c r="B10" s="5" t="s">
        <v>40</v>
      </c>
      <c r="C10" s="5" t="s">
        <v>97</v>
      </c>
      <c r="D10" s="5" t="str">
        <f>VLOOKUP(C10,Product!$A$1:$E$12,2,0)</f>
        <v>Chenille Throw Blanket</v>
      </c>
      <c r="E10" s="6">
        <v>44231</v>
      </c>
      <c r="F10" s="5" t="s">
        <v>98</v>
      </c>
      <c r="G10" s="5">
        <f>VLOOKUP(Sales!$C10,Product!$A$1:$E$12,5,0)</f>
        <v>3150</v>
      </c>
      <c r="H10" s="5">
        <v>1</v>
      </c>
      <c r="I10" s="5">
        <v>4500</v>
      </c>
      <c r="J10" s="5">
        <f>Sales!$I10-Sales!$G10</f>
        <v>1350</v>
      </c>
      <c r="K10" s="5" t="s">
        <v>59</v>
      </c>
      <c r="L10" s="5" t="str">
        <f>INDEX(Product!$A$1:$E$12,MATCH(Sales!$C10,Product!$A$1:$A$12,0),MATCH(Sales!L$1,Product!$A$1:$E$1,0))</f>
        <v>Decor</v>
      </c>
    </row>
    <row r="11" spans="1:12" x14ac:dyDescent="0.25">
      <c r="A11" s="5" t="s">
        <v>699</v>
      </c>
      <c r="B11" s="5" t="s">
        <v>43</v>
      </c>
      <c r="C11" s="5" t="s">
        <v>57</v>
      </c>
      <c r="D11" s="5" t="str">
        <f>VLOOKUP(C11,Product!$A$1:$E$12,2,0)</f>
        <v>Turtleneck Sweater</v>
      </c>
      <c r="E11" s="6">
        <v>44231</v>
      </c>
      <c r="F11" s="5" t="s">
        <v>58</v>
      </c>
      <c r="G11" s="5">
        <f>VLOOKUP(Sales!$C11,Product!$A$1:$E$12,5,0)</f>
        <v>1750</v>
      </c>
      <c r="H11" s="5">
        <v>1</v>
      </c>
      <c r="I11" s="5">
        <v>2500</v>
      </c>
      <c r="J11" s="5">
        <f>Sales!$I11-Sales!$G11</f>
        <v>750</v>
      </c>
      <c r="K11" s="5" t="s">
        <v>15</v>
      </c>
      <c r="L11" s="5" t="str">
        <f>INDEX(Product!$A$1:$E$12,MATCH(Sales!$C11,Product!$A$1:$A$12,0),MATCH(Sales!L$1,Product!$A$1:$E$1,0))</f>
        <v>Clothing</v>
      </c>
    </row>
    <row r="12" spans="1:12" x14ac:dyDescent="0.25">
      <c r="A12" s="5" t="s">
        <v>867</v>
      </c>
      <c r="B12" s="5" t="s">
        <v>48</v>
      </c>
      <c r="C12" s="5" t="s">
        <v>9</v>
      </c>
      <c r="D12" s="5" t="str">
        <f>VLOOKUP(C12,Product!$A$1:$E$12,2,0)</f>
        <v>Pajama Pant Set</v>
      </c>
      <c r="E12" s="6">
        <v>44232</v>
      </c>
      <c r="F12" s="5" t="s">
        <v>10</v>
      </c>
      <c r="G12" s="5">
        <f>VLOOKUP(Sales!$C12,Product!$A$1:$E$12,5,0)</f>
        <v>2660</v>
      </c>
      <c r="H12" s="5">
        <v>1</v>
      </c>
      <c r="I12" s="5">
        <v>3800</v>
      </c>
      <c r="J12" s="5">
        <f>Sales!$I12-Sales!$G12</f>
        <v>1140</v>
      </c>
      <c r="K12" s="5" t="s">
        <v>900</v>
      </c>
      <c r="L12" s="5" t="str">
        <f>INDEX(Product!$A$1:$E$12,MATCH(Sales!$C12,Product!$A$1:$A$12,0),MATCH(Sales!L$1,Product!$A$1:$E$1,0))</f>
        <v>Clothing</v>
      </c>
    </row>
    <row r="13" spans="1:12" x14ac:dyDescent="0.25">
      <c r="A13" s="5" t="s">
        <v>99</v>
      </c>
      <c r="B13" s="5" t="s">
        <v>51</v>
      </c>
      <c r="C13" s="5" t="s">
        <v>9</v>
      </c>
      <c r="D13" s="5" t="str">
        <f>VLOOKUP(C13,Product!$A$1:$E$12,2,0)</f>
        <v>Pajama Pant Set</v>
      </c>
      <c r="E13" s="6">
        <v>44233</v>
      </c>
      <c r="F13" s="5" t="s">
        <v>10</v>
      </c>
      <c r="G13" s="5">
        <f>VLOOKUP(Sales!$C13,Product!$A$1:$E$12,5,0)</f>
        <v>2660</v>
      </c>
      <c r="H13" s="5">
        <v>1</v>
      </c>
      <c r="I13" s="5">
        <v>3800</v>
      </c>
      <c r="J13" s="5">
        <f>Sales!$I13-Sales!$G13</f>
        <v>1140</v>
      </c>
      <c r="K13" s="5" t="s">
        <v>35</v>
      </c>
      <c r="L13" s="5" t="str">
        <f>INDEX(Product!$A$1:$E$12,MATCH(Sales!$C13,Product!$A$1:$A$12,0),MATCH(Sales!L$1,Product!$A$1:$E$1,0))</f>
        <v>Clothing</v>
      </c>
    </row>
    <row r="14" spans="1:12" x14ac:dyDescent="0.25">
      <c r="A14" s="5" t="s">
        <v>235</v>
      </c>
      <c r="B14" s="5" t="s">
        <v>54</v>
      </c>
      <c r="C14" s="5" t="s">
        <v>118</v>
      </c>
      <c r="D14" s="5" t="str">
        <f>VLOOKUP(C14,Product!$A$1:$E$12,2,0)</f>
        <v>Indoor Sherpa Hoodie</v>
      </c>
      <c r="E14" s="6">
        <v>44233</v>
      </c>
      <c r="F14" s="5" t="s">
        <v>119</v>
      </c>
      <c r="G14" s="5">
        <f>VLOOKUP(Sales!$C14,Product!$A$1:$E$12,5,0)</f>
        <v>3150</v>
      </c>
      <c r="H14" s="5">
        <v>1</v>
      </c>
      <c r="I14" s="5">
        <v>4500</v>
      </c>
      <c r="J14" s="5">
        <f>Sales!$I14-Sales!$G14</f>
        <v>1350</v>
      </c>
      <c r="K14" s="5" t="s">
        <v>27</v>
      </c>
      <c r="L14" s="5" t="str">
        <f>INDEX(Product!$A$1:$E$12,MATCH(Sales!$C14,Product!$A$1:$A$12,0),MATCH(Sales!L$1,Product!$A$1:$E$1,0))</f>
        <v>Clothing</v>
      </c>
    </row>
    <row r="15" spans="1:12" x14ac:dyDescent="0.25">
      <c r="A15" s="5" t="s">
        <v>605</v>
      </c>
      <c r="B15" s="5" t="s">
        <v>56</v>
      </c>
      <c r="C15" s="5" t="s">
        <v>20</v>
      </c>
      <c r="D15" s="5" t="str">
        <f>VLOOKUP(C15,Product!$A$1:$E$12,2,0)</f>
        <v>Chenille Throw Pillow Cover</v>
      </c>
      <c r="E15" s="6">
        <v>44233</v>
      </c>
      <c r="F15" s="5" t="s">
        <v>21</v>
      </c>
      <c r="G15" s="5">
        <f>VLOOKUP(Sales!$C15,Product!$A$1:$E$12,5,0)</f>
        <v>1050</v>
      </c>
      <c r="H15" s="5">
        <v>1</v>
      </c>
      <c r="I15" s="5">
        <v>1500</v>
      </c>
      <c r="J15" s="5">
        <f>Sales!$I15-Sales!$G15</f>
        <v>450</v>
      </c>
      <c r="K15" s="5" t="s">
        <v>49</v>
      </c>
      <c r="L15" s="5" t="str">
        <f>INDEX(Product!$A$1:$E$12,MATCH(Sales!$C15,Product!$A$1:$A$12,0),MATCH(Sales!L$1,Product!$A$1:$E$1,0))</f>
        <v>Decor</v>
      </c>
    </row>
    <row r="16" spans="1:12" x14ac:dyDescent="0.25">
      <c r="A16" s="5" t="s">
        <v>761</v>
      </c>
      <c r="B16" s="5" t="s">
        <v>61</v>
      </c>
      <c r="C16" s="5" t="s">
        <v>20</v>
      </c>
      <c r="D16" s="5" t="str">
        <f>VLOOKUP(C16,Product!$A$1:$E$12,2,0)</f>
        <v>Chenille Throw Pillow Cover</v>
      </c>
      <c r="E16" s="6">
        <v>44233</v>
      </c>
      <c r="F16" s="5" t="s">
        <v>21</v>
      </c>
      <c r="G16" s="5">
        <f>VLOOKUP(Sales!$C16,Product!$A$1:$E$12,5,0)</f>
        <v>1050</v>
      </c>
      <c r="H16" s="5">
        <v>1</v>
      </c>
      <c r="I16" s="5">
        <v>1500</v>
      </c>
      <c r="J16" s="5">
        <f>Sales!$I16-Sales!$G16</f>
        <v>450</v>
      </c>
      <c r="K16" s="5" t="s">
        <v>900</v>
      </c>
      <c r="L16" s="5" t="str">
        <f>INDEX(Product!$A$1:$E$12,MATCH(Sales!$C16,Product!$A$1:$A$12,0),MATCH(Sales!L$1,Product!$A$1:$E$1,0))</f>
        <v>Decor</v>
      </c>
    </row>
    <row r="17" spans="1:12" x14ac:dyDescent="0.25">
      <c r="A17" s="5" t="s">
        <v>829</v>
      </c>
      <c r="B17" s="5" t="s">
        <v>63</v>
      </c>
      <c r="C17" s="5" t="s">
        <v>64</v>
      </c>
      <c r="D17" s="5" t="str">
        <f>VLOOKUP(C17,Product!$A$1:$E$12,2,0)</f>
        <v>Diffuser</v>
      </c>
      <c r="E17" s="6">
        <v>44233</v>
      </c>
      <c r="F17" s="5" t="s">
        <v>58</v>
      </c>
      <c r="G17" s="5">
        <f>VLOOKUP(Sales!$C17,Product!$A$1:$E$12,5,0)</f>
        <v>1750</v>
      </c>
      <c r="H17" s="5">
        <v>1</v>
      </c>
      <c r="I17" s="5">
        <v>2500</v>
      </c>
      <c r="J17" s="5">
        <f>Sales!$I17-Sales!$G17</f>
        <v>750</v>
      </c>
      <c r="K17" s="5" t="s">
        <v>52</v>
      </c>
      <c r="L17" s="5" t="str">
        <f>INDEX(Product!$A$1:$E$12,MATCH(Sales!$C17,Product!$A$1:$A$12,0),MATCH(Sales!L$1,Product!$A$1:$E$1,0))</f>
        <v>Home Fragrance</v>
      </c>
    </row>
    <row r="18" spans="1:12" x14ac:dyDescent="0.25">
      <c r="A18" s="5" t="s">
        <v>339</v>
      </c>
      <c r="B18" s="5" t="s">
        <v>67</v>
      </c>
      <c r="C18" s="5" t="s">
        <v>118</v>
      </c>
      <c r="D18" s="5" t="str">
        <f>VLOOKUP(C18,Product!$A$1:$E$12,2,0)</f>
        <v>Indoor Sherpa Hoodie</v>
      </c>
      <c r="E18" s="6">
        <v>44234</v>
      </c>
      <c r="F18" s="5" t="s">
        <v>119</v>
      </c>
      <c r="G18" s="5">
        <f>VLOOKUP(Sales!$C18,Product!$A$1:$E$12,5,0)</f>
        <v>3150</v>
      </c>
      <c r="H18" s="5">
        <v>1</v>
      </c>
      <c r="I18" s="5">
        <v>4500</v>
      </c>
      <c r="J18" s="5">
        <f>Sales!$I18-Sales!$G18</f>
        <v>1350</v>
      </c>
      <c r="K18" s="5" t="s">
        <v>154</v>
      </c>
      <c r="L18" s="5" t="str">
        <f>INDEX(Product!$A$1:$E$12,MATCH(Sales!$C18,Product!$A$1:$A$12,0),MATCH(Sales!L$1,Product!$A$1:$E$1,0))</f>
        <v>Clothing</v>
      </c>
    </row>
    <row r="19" spans="1:12" x14ac:dyDescent="0.25">
      <c r="A19" s="5" t="s">
        <v>749</v>
      </c>
      <c r="B19" s="5" t="s">
        <v>69</v>
      </c>
      <c r="C19" s="5" t="s">
        <v>9</v>
      </c>
      <c r="D19" s="5" t="str">
        <f>VLOOKUP(C19,Product!$A$1:$E$12,2,0)</f>
        <v>Pajama Pant Set</v>
      </c>
      <c r="E19" s="6">
        <v>44234</v>
      </c>
      <c r="F19" s="5" t="s">
        <v>10</v>
      </c>
      <c r="G19" s="5">
        <f>VLOOKUP(Sales!$C19,Product!$A$1:$E$12,5,0)</f>
        <v>2660</v>
      </c>
      <c r="H19" s="5">
        <v>1</v>
      </c>
      <c r="I19" s="5">
        <v>3800</v>
      </c>
      <c r="J19" s="5">
        <f>Sales!$I19-Sales!$G19</f>
        <v>1140</v>
      </c>
      <c r="K19" s="5" t="s">
        <v>78</v>
      </c>
      <c r="L19" s="5" t="str">
        <f>INDEX(Product!$A$1:$E$12,MATCH(Sales!$C19,Product!$A$1:$A$12,0),MATCH(Sales!L$1,Product!$A$1:$E$1,0))</f>
        <v>Clothing</v>
      </c>
    </row>
    <row r="20" spans="1:12" x14ac:dyDescent="0.25">
      <c r="A20" s="5" t="s">
        <v>627</v>
      </c>
      <c r="B20" s="5" t="s">
        <v>71</v>
      </c>
      <c r="C20" s="5" t="s">
        <v>97</v>
      </c>
      <c r="D20" s="5" t="str">
        <f>VLOOKUP(C20,Product!$A$1:$E$12,2,0)</f>
        <v>Chenille Throw Blanket</v>
      </c>
      <c r="E20" s="6">
        <v>44235</v>
      </c>
      <c r="F20" s="5" t="s">
        <v>98</v>
      </c>
      <c r="G20" s="5">
        <f>VLOOKUP(Sales!$C20,Product!$A$1:$E$12,5,0)</f>
        <v>3150</v>
      </c>
      <c r="H20" s="5">
        <v>1</v>
      </c>
      <c r="I20" s="5">
        <v>4500</v>
      </c>
      <c r="J20" s="5">
        <f>Sales!$I20-Sales!$G20</f>
        <v>1350</v>
      </c>
      <c r="K20" s="5" t="s">
        <v>49</v>
      </c>
      <c r="L20" s="5" t="str">
        <f>INDEX(Product!$A$1:$E$12,MATCH(Sales!$C20,Product!$A$1:$A$12,0),MATCH(Sales!L$1,Product!$A$1:$E$1,0))</f>
        <v>Decor</v>
      </c>
    </row>
    <row r="21" spans="1:12" x14ac:dyDescent="0.25">
      <c r="A21" s="5" t="s">
        <v>639</v>
      </c>
      <c r="B21" s="5" t="s">
        <v>74</v>
      </c>
      <c r="C21" s="5" t="s">
        <v>97</v>
      </c>
      <c r="D21" s="5" t="str">
        <f>VLOOKUP(C21,Product!$A$1:$E$12,2,0)</f>
        <v>Chenille Throw Blanket</v>
      </c>
      <c r="E21" s="6">
        <v>44238</v>
      </c>
      <c r="F21" s="5" t="s">
        <v>98</v>
      </c>
      <c r="G21" s="5">
        <f>VLOOKUP(Sales!$C21,Product!$A$1:$E$12,5,0)</f>
        <v>3150</v>
      </c>
      <c r="H21" s="5">
        <v>1</v>
      </c>
      <c r="I21" s="5">
        <v>4500</v>
      </c>
      <c r="J21" s="5">
        <f>Sales!$I21-Sales!$G21</f>
        <v>1350</v>
      </c>
      <c r="K21" s="5" t="s">
        <v>46</v>
      </c>
      <c r="L21" s="5" t="str">
        <f>INDEX(Product!$A$1:$E$12,MATCH(Sales!$C21,Product!$A$1:$A$12,0),MATCH(Sales!L$1,Product!$A$1:$E$1,0))</f>
        <v>Decor</v>
      </c>
    </row>
    <row r="22" spans="1:12" x14ac:dyDescent="0.25">
      <c r="A22" s="5" t="s">
        <v>373</v>
      </c>
      <c r="B22" s="5" t="s">
        <v>77</v>
      </c>
      <c r="C22" s="5" t="s">
        <v>14</v>
      </c>
      <c r="D22" s="5" t="str">
        <f>VLOOKUP(C22,Product!$A$1:$E$12,2,0)</f>
        <v xml:space="preserve">Tin Candle </v>
      </c>
      <c r="E22" s="6">
        <v>44239</v>
      </c>
      <c r="F22" s="5" t="s">
        <v>10</v>
      </c>
      <c r="G22" s="5">
        <f>VLOOKUP(Sales!$C22,Product!$A$1:$E$12,5,0)</f>
        <v>840</v>
      </c>
      <c r="H22" s="5">
        <v>2</v>
      </c>
      <c r="I22" s="5">
        <v>2400</v>
      </c>
      <c r="J22" s="5">
        <f>Sales!$I22-Sales!$G22</f>
        <v>1560</v>
      </c>
      <c r="K22" s="5" t="s">
        <v>22</v>
      </c>
      <c r="L22" s="5" t="str">
        <f>INDEX(Product!$A$1:$E$12,MATCH(Sales!$C22,Product!$A$1:$A$12,0),MATCH(Sales!L$1,Product!$A$1:$E$1,0))</f>
        <v>Candle</v>
      </c>
    </row>
    <row r="23" spans="1:12" x14ac:dyDescent="0.25">
      <c r="A23" s="5" t="s">
        <v>519</v>
      </c>
      <c r="B23" s="5" t="s">
        <v>80</v>
      </c>
      <c r="C23" s="5" t="s">
        <v>97</v>
      </c>
      <c r="D23" s="5" t="str">
        <f>VLOOKUP(C23,Product!$A$1:$E$12,2,0)</f>
        <v>Chenille Throw Blanket</v>
      </c>
      <c r="E23" s="6">
        <v>44239</v>
      </c>
      <c r="F23" s="5" t="s">
        <v>98</v>
      </c>
      <c r="G23" s="5">
        <f>VLOOKUP(Sales!$C23,Product!$A$1:$E$12,5,0)</f>
        <v>3150</v>
      </c>
      <c r="H23" s="5">
        <v>1</v>
      </c>
      <c r="I23" s="5">
        <v>4500</v>
      </c>
      <c r="J23" s="5">
        <f>Sales!$I23-Sales!$G23</f>
        <v>1350</v>
      </c>
      <c r="K23" s="5" t="s">
        <v>41</v>
      </c>
      <c r="L23" s="5" t="str">
        <f>INDEX(Product!$A$1:$E$12,MATCH(Sales!$C23,Product!$A$1:$A$12,0),MATCH(Sales!L$1,Product!$A$1:$E$1,0))</f>
        <v>Decor</v>
      </c>
    </row>
    <row r="24" spans="1:12" x14ac:dyDescent="0.25">
      <c r="A24" s="5" t="s">
        <v>695</v>
      </c>
      <c r="B24" s="5" t="s">
        <v>82</v>
      </c>
      <c r="C24" s="5" t="s">
        <v>72</v>
      </c>
      <c r="D24" s="5" t="str">
        <f>VLOOKUP(C24,Product!$A$1:$E$12,2,0)</f>
        <v>Cotton Knee High Socks</v>
      </c>
      <c r="E24" s="6">
        <v>44239</v>
      </c>
      <c r="F24" s="5" t="s">
        <v>26</v>
      </c>
      <c r="G24" s="5">
        <f>VLOOKUP(Sales!$C24,Product!$A$1:$E$12,5,0)</f>
        <v>909</v>
      </c>
      <c r="H24" s="5">
        <v>2</v>
      </c>
      <c r="I24" s="5">
        <v>2600</v>
      </c>
      <c r="J24" s="5">
        <f>Sales!$I24-Sales!$G24</f>
        <v>1691</v>
      </c>
      <c r="K24" s="5" t="s">
        <v>30</v>
      </c>
      <c r="L24" s="5" t="str">
        <f>INDEX(Product!$A$1:$E$12,MATCH(Sales!$C24,Product!$A$1:$A$12,0),MATCH(Sales!L$1,Product!$A$1:$E$1,0))</f>
        <v>Clothing</v>
      </c>
    </row>
    <row r="25" spans="1:12" x14ac:dyDescent="0.25">
      <c r="A25" s="5" t="s">
        <v>741</v>
      </c>
      <c r="B25" s="5" t="s">
        <v>84</v>
      </c>
      <c r="C25" s="5" t="s">
        <v>44</v>
      </c>
      <c r="D25" s="5" t="str">
        <f>VLOOKUP(C25,Product!$A$1:$E$12,2,0)</f>
        <v>Satin Robe</v>
      </c>
      <c r="E25" s="6">
        <v>44239</v>
      </c>
      <c r="F25" s="5" t="s">
        <v>45</v>
      </c>
      <c r="G25" s="5">
        <f>VLOOKUP(Sales!$C25,Product!$A$1:$E$12,5,0)</f>
        <v>1050</v>
      </c>
      <c r="H25" s="5">
        <v>1</v>
      </c>
      <c r="I25" s="5">
        <v>1500</v>
      </c>
      <c r="J25" s="5">
        <f>Sales!$I25-Sales!$G25</f>
        <v>450</v>
      </c>
      <c r="K25" s="5" t="s">
        <v>78</v>
      </c>
      <c r="L25" s="5" t="str">
        <f>INDEX(Product!$A$1:$E$12,MATCH(Sales!$C25,Product!$A$1:$A$12,0),MATCH(Sales!L$1,Product!$A$1:$E$1,0))</f>
        <v>Clothing</v>
      </c>
    </row>
    <row r="26" spans="1:12" x14ac:dyDescent="0.25">
      <c r="A26" s="5" t="s">
        <v>239</v>
      </c>
      <c r="B26" s="5" t="s">
        <v>86</v>
      </c>
      <c r="C26" s="5" t="s">
        <v>97</v>
      </c>
      <c r="D26" s="5" t="str">
        <f>VLOOKUP(C26,Product!$A$1:$E$12,2,0)</f>
        <v>Chenille Throw Blanket</v>
      </c>
      <c r="E26" s="6">
        <v>44240</v>
      </c>
      <c r="F26" s="5" t="s">
        <v>98</v>
      </c>
      <c r="G26" s="5">
        <f>VLOOKUP(Sales!$C26,Product!$A$1:$E$12,5,0)</f>
        <v>3150</v>
      </c>
      <c r="H26" s="5">
        <v>1</v>
      </c>
      <c r="I26" s="5">
        <v>4500</v>
      </c>
      <c r="J26" s="5">
        <f>Sales!$I26-Sales!$G26</f>
        <v>1350</v>
      </c>
      <c r="K26" s="5" t="s">
        <v>49</v>
      </c>
      <c r="L26" s="5" t="str">
        <f>INDEX(Product!$A$1:$E$12,MATCH(Sales!$C26,Product!$A$1:$A$12,0),MATCH(Sales!L$1,Product!$A$1:$E$1,0))</f>
        <v>Decor</v>
      </c>
    </row>
    <row r="27" spans="1:12" x14ac:dyDescent="0.25">
      <c r="A27" s="5" t="s">
        <v>589</v>
      </c>
      <c r="B27" s="5" t="s">
        <v>88</v>
      </c>
      <c r="C27" s="5" t="s">
        <v>9</v>
      </c>
      <c r="D27" s="5" t="str">
        <f>VLOOKUP(C27,Product!$A$1:$E$12,2,0)</f>
        <v>Pajama Pant Set</v>
      </c>
      <c r="E27" s="6">
        <v>44243</v>
      </c>
      <c r="F27" s="5" t="s">
        <v>10</v>
      </c>
      <c r="G27" s="5">
        <f>VLOOKUP(Sales!$C27,Product!$A$1:$E$12,5,0)</f>
        <v>2660</v>
      </c>
      <c r="H27" s="5">
        <v>1</v>
      </c>
      <c r="I27" s="5">
        <v>3800</v>
      </c>
      <c r="J27" s="5">
        <f>Sales!$I27-Sales!$G27</f>
        <v>1140</v>
      </c>
      <c r="K27" s="5" t="s">
        <v>154</v>
      </c>
      <c r="L27" s="5" t="str">
        <f>INDEX(Product!$A$1:$E$12,MATCH(Sales!$C27,Product!$A$1:$A$12,0),MATCH(Sales!L$1,Product!$A$1:$E$1,0))</f>
        <v>Clothing</v>
      </c>
    </row>
    <row r="28" spans="1:12" x14ac:dyDescent="0.25">
      <c r="A28" s="5" t="s">
        <v>431</v>
      </c>
      <c r="B28" s="5" t="s">
        <v>90</v>
      </c>
      <c r="C28" s="5" t="s">
        <v>97</v>
      </c>
      <c r="D28" s="5" t="str">
        <f>VLOOKUP(C28,Product!$A$1:$E$12,2,0)</f>
        <v>Chenille Throw Blanket</v>
      </c>
      <c r="E28" s="6">
        <v>44245</v>
      </c>
      <c r="F28" s="5" t="s">
        <v>98</v>
      </c>
      <c r="G28" s="5">
        <f>VLOOKUP(Sales!$C28,Product!$A$1:$E$12,5,0)</f>
        <v>3150</v>
      </c>
      <c r="H28" s="5">
        <v>1</v>
      </c>
      <c r="I28" s="5">
        <v>4500</v>
      </c>
      <c r="J28" s="5">
        <f>Sales!$I28-Sales!$G28</f>
        <v>1350</v>
      </c>
      <c r="K28" s="5" t="s">
        <v>91</v>
      </c>
      <c r="L28" s="5" t="str">
        <f>INDEX(Product!$A$1:$E$12,MATCH(Sales!$C28,Product!$A$1:$A$12,0),MATCH(Sales!L$1,Product!$A$1:$E$1,0))</f>
        <v>Decor</v>
      </c>
    </row>
    <row r="29" spans="1:12" x14ac:dyDescent="0.25">
      <c r="A29" s="5" t="s">
        <v>166</v>
      </c>
      <c r="B29" s="5" t="s">
        <v>93</v>
      </c>
      <c r="C29" s="5" t="s">
        <v>72</v>
      </c>
      <c r="D29" s="5" t="str">
        <f>VLOOKUP(C29,Product!$A$1:$E$12,2,0)</f>
        <v>Cotton Knee High Socks</v>
      </c>
      <c r="E29" s="6">
        <v>44250</v>
      </c>
      <c r="F29" s="5" t="s">
        <v>26</v>
      </c>
      <c r="G29" s="5">
        <f>VLOOKUP(Sales!$C29,Product!$A$1:$E$12,5,0)</f>
        <v>909</v>
      </c>
      <c r="H29" s="5">
        <v>2</v>
      </c>
      <c r="I29" s="5">
        <v>2600</v>
      </c>
      <c r="J29" s="5">
        <f>Sales!$I29-Sales!$G29</f>
        <v>1691</v>
      </c>
      <c r="K29" s="5" t="s">
        <v>75</v>
      </c>
      <c r="L29" s="5" t="str">
        <f>INDEX(Product!$A$1:$E$12,MATCH(Sales!$C29,Product!$A$1:$A$12,0),MATCH(Sales!L$1,Product!$A$1:$E$1,0))</f>
        <v>Clothing</v>
      </c>
    </row>
    <row r="30" spans="1:12" x14ac:dyDescent="0.25">
      <c r="A30" s="5" t="s">
        <v>805</v>
      </c>
      <c r="B30" s="5" t="s">
        <v>96</v>
      </c>
      <c r="C30" s="5" t="s">
        <v>9</v>
      </c>
      <c r="D30" s="5" t="str">
        <f>VLOOKUP(C30,Product!$A$1:$E$12,2,0)</f>
        <v>Pajama Pant Set</v>
      </c>
      <c r="E30" s="6">
        <v>44250</v>
      </c>
      <c r="F30" s="5" t="s">
        <v>10</v>
      </c>
      <c r="G30" s="5">
        <f>VLOOKUP(Sales!$C30,Product!$A$1:$E$12,5,0)</f>
        <v>2660</v>
      </c>
      <c r="H30" s="5">
        <v>1</v>
      </c>
      <c r="I30" s="5">
        <v>3800</v>
      </c>
      <c r="J30" s="5">
        <f>Sales!$I30-Sales!$G30</f>
        <v>1140</v>
      </c>
      <c r="K30" s="5" t="s">
        <v>222</v>
      </c>
      <c r="L30" s="5" t="str">
        <f>INDEX(Product!$A$1:$E$12,MATCH(Sales!$C30,Product!$A$1:$A$12,0),MATCH(Sales!L$1,Product!$A$1:$E$1,0))</f>
        <v>Clothing</v>
      </c>
    </row>
    <row r="31" spans="1:12" x14ac:dyDescent="0.25">
      <c r="A31" s="5" t="s">
        <v>833</v>
      </c>
      <c r="B31" s="5" t="s">
        <v>100</v>
      </c>
      <c r="C31" s="5" t="s">
        <v>25</v>
      </c>
      <c r="D31" s="5" t="str">
        <f>VLOOKUP(C31,Product!$A$1:$E$12,2,0)</f>
        <v>Pajama Short Set</v>
      </c>
      <c r="E31" s="6">
        <v>44250</v>
      </c>
      <c r="F31" s="5" t="s">
        <v>26</v>
      </c>
      <c r="G31" s="5">
        <f>VLOOKUP(Sales!$C31,Product!$A$1:$E$12,5,0)</f>
        <v>2240</v>
      </c>
      <c r="H31" s="5">
        <v>1</v>
      </c>
      <c r="I31" s="5">
        <v>3200</v>
      </c>
      <c r="J31" s="5">
        <f>Sales!$I31-Sales!$G31</f>
        <v>960</v>
      </c>
      <c r="K31" s="5" t="s">
        <v>65</v>
      </c>
      <c r="L31" s="5" t="str">
        <f>INDEX(Product!$A$1:$E$12,MATCH(Sales!$C31,Product!$A$1:$A$12,0),MATCH(Sales!L$1,Product!$A$1:$E$1,0))</f>
        <v>Clothing</v>
      </c>
    </row>
    <row r="32" spans="1:12" x14ac:dyDescent="0.25">
      <c r="A32" s="5" t="s">
        <v>661</v>
      </c>
      <c r="B32" s="5" t="s">
        <v>102</v>
      </c>
      <c r="C32" s="5" t="s">
        <v>44</v>
      </c>
      <c r="D32" s="5" t="str">
        <f>VLOOKUP(C32,Product!$A$1:$E$12,2,0)</f>
        <v>Satin Robe</v>
      </c>
      <c r="E32" s="6">
        <v>44251</v>
      </c>
      <c r="F32" s="5" t="s">
        <v>45</v>
      </c>
      <c r="G32" s="5">
        <f>VLOOKUP(Sales!$C32,Product!$A$1:$E$12,5,0)</f>
        <v>1050</v>
      </c>
      <c r="H32" s="5">
        <v>1</v>
      </c>
      <c r="I32" s="5">
        <v>1500</v>
      </c>
      <c r="J32" s="5">
        <f>Sales!$I32-Sales!$G32</f>
        <v>450</v>
      </c>
      <c r="K32" s="5" t="s">
        <v>900</v>
      </c>
      <c r="L32" s="5" t="str">
        <f>INDEX(Product!$A$1:$E$12,MATCH(Sales!$C32,Product!$A$1:$A$12,0),MATCH(Sales!L$1,Product!$A$1:$E$1,0))</f>
        <v>Clothing</v>
      </c>
    </row>
    <row r="33" spans="1:12" x14ac:dyDescent="0.25">
      <c r="A33" s="5" t="s">
        <v>717</v>
      </c>
      <c r="B33" s="5" t="s">
        <v>104</v>
      </c>
      <c r="C33" s="5" t="s">
        <v>44</v>
      </c>
      <c r="D33" s="5" t="str">
        <f>VLOOKUP(C33,Product!$A$1:$E$12,2,0)</f>
        <v>Satin Robe</v>
      </c>
      <c r="E33" s="6">
        <v>44251</v>
      </c>
      <c r="F33" s="5" t="s">
        <v>45</v>
      </c>
      <c r="G33" s="5">
        <f>VLOOKUP(Sales!$C33,Product!$A$1:$E$12,5,0)</f>
        <v>1050</v>
      </c>
      <c r="H33" s="5">
        <v>2</v>
      </c>
      <c r="I33" s="5">
        <v>3000</v>
      </c>
      <c r="J33" s="5">
        <f>Sales!$I33-Sales!$G33</f>
        <v>1950</v>
      </c>
      <c r="K33" s="5" t="s">
        <v>35</v>
      </c>
      <c r="L33" s="5" t="str">
        <f>INDEX(Product!$A$1:$E$12,MATCH(Sales!$C33,Product!$A$1:$A$12,0),MATCH(Sales!L$1,Product!$A$1:$E$1,0))</f>
        <v>Clothing</v>
      </c>
    </row>
    <row r="34" spans="1:12" x14ac:dyDescent="0.25">
      <c r="A34" s="5" t="s">
        <v>531</v>
      </c>
      <c r="B34" s="5" t="s">
        <v>106</v>
      </c>
      <c r="C34" s="5" t="s">
        <v>44</v>
      </c>
      <c r="D34" s="5" t="str">
        <f>VLOOKUP(C34,Product!$A$1:$E$12,2,0)</f>
        <v>Satin Robe</v>
      </c>
      <c r="E34" s="6">
        <v>44252</v>
      </c>
      <c r="F34" s="5" t="s">
        <v>45</v>
      </c>
      <c r="G34" s="5">
        <f>VLOOKUP(Sales!$C34,Product!$A$1:$E$12,5,0)</f>
        <v>1050</v>
      </c>
      <c r="H34" s="5">
        <v>2</v>
      </c>
      <c r="I34" s="5">
        <v>3000</v>
      </c>
      <c r="J34" s="5">
        <f>Sales!$I34-Sales!$G34</f>
        <v>1950</v>
      </c>
      <c r="K34" s="5" t="s">
        <v>11</v>
      </c>
      <c r="L34" s="5" t="str">
        <f>INDEX(Product!$A$1:$E$12,MATCH(Sales!$C34,Product!$A$1:$A$12,0),MATCH(Sales!L$1,Product!$A$1:$E$1,0))</f>
        <v>Clothing</v>
      </c>
    </row>
    <row r="35" spans="1:12" x14ac:dyDescent="0.25">
      <c r="A35" s="5" t="s">
        <v>253</v>
      </c>
      <c r="B35" s="5" t="s">
        <v>109</v>
      </c>
      <c r="C35" s="5" t="s">
        <v>64</v>
      </c>
      <c r="D35" s="5" t="str">
        <f>VLOOKUP(C35,Product!$A$1:$E$12,2,0)</f>
        <v>Diffuser</v>
      </c>
      <c r="E35" s="6">
        <v>44253</v>
      </c>
      <c r="F35" s="5" t="s">
        <v>58</v>
      </c>
      <c r="G35" s="5">
        <f>VLOOKUP(Sales!$C35,Product!$A$1:$E$12,5,0)</f>
        <v>1750</v>
      </c>
      <c r="H35" s="5">
        <v>2</v>
      </c>
      <c r="I35" s="5">
        <v>5000</v>
      </c>
      <c r="J35" s="5">
        <f>Sales!$I35-Sales!$G35</f>
        <v>3250</v>
      </c>
      <c r="K35" s="5" t="s">
        <v>222</v>
      </c>
      <c r="L35" s="5" t="str">
        <f>INDEX(Product!$A$1:$E$12,MATCH(Sales!$C35,Product!$A$1:$A$12,0),MATCH(Sales!L$1,Product!$A$1:$E$1,0))</f>
        <v>Home Fragrance</v>
      </c>
    </row>
    <row r="36" spans="1:12" x14ac:dyDescent="0.25">
      <c r="A36" s="5" t="s">
        <v>122</v>
      </c>
      <c r="B36" s="5" t="s">
        <v>111</v>
      </c>
      <c r="C36" s="5" t="s">
        <v>97</v>
      </c>
      <c r="D36" s="5" t="str">
        <f>VLOOKUP(C36,Product!$A$1:$E$12,2,0)</f>
        <v>Chenille Throw Blanket</v>
      </c>
      <c r="E36" s="6">
        <v>44254</v>
      </c>
      <c r="F36" s="5" t="s">
        <v>98</v>
      </c>
      <c r="G36" s="5">
        <f>VLOOKUP(Sales!$C36,Product!$A$1:$E$12,5,0)</f>
        <v>3150</v>
      </c>
      <c r="H36" s="5">
        <v>1</v>
      </c>
      <c r="I36" s="5">
        <v>4500</v>
      </c>
      <c r="J36" s="5">
        <f>Sales!$I36-Sales!$G36</f>
        <v>1350</v>
      </c>
      <c r="K36" s="5" t="s">
        <v>65</v>
      </c>
      <c r="L36" s="5" t="str">
        <f>INDEX(Product!$A$1:$E$12,MATCH(Sales!$C36,Product!$A$1:$A$12,0),MATCH(Sales!L$1,Product!$A$1:$E$1,0))</f>
        <v>Decor</v>
      </c>
    </row>
    <row r="37" spans="1:12" x14ac:dyDescent="0.25">
      <c r="A37" s="5" t="s">
        <v>136</v>
      </c>
      <c r="B37" s="5" t="s">
        <v>113</v>
      </c>
      <c r="C37" s="5" t="s">
        <v>57</v>
      </c>
      <c r="D37" s="5" t="str">
        <f>VLOOKUP(C37,Product!$A$1:$E$12,2,0)</f>
        <v>Turtleneck Sweater</v>
      </c>
      <c r="E37" s="6">
        <v>44256</v>
      </c>
      <c r="F37" s="5" t="s">
        <v>58</v>
      </c>
      <c r="G37" s="5">
        <f>VLOOKUP(Sales!$C37,Product!$A$1:$E$12,5,0)</f>
        <v>1750</v>
      </c>
      <c r="H37" s="5">
        <v>1</v>
      </c>
      <c r="I37" s="5">
        <v>2500</v>
      </c>
      <c r="J37" s="5">
        <f>Sales!$I37-Sales!$G37</f>
        <v>750</v>
      </c>
      <c r="K37" s="5" t="s">
        <v>11</v>
      </c>
      <c r="L37" s="5" t="str">
        <f>INDEX(Product!$A$1:$E$12,MATCH(Sales!$C37,Product!$A$1:$A$12,0),MATCH(Sales!L$1,Product!$A$1:$E$1,0))</f>
        <v>Clothing</v>
      </c>
    </row>
    <row r="38" spans="1:12" x14ac:dyDescent="0.25">
      <c r="A38" s="5" t="s">
        <v>220</v>
      </c>
      <c r="B38" s="5" t="s">
        <v>115</v>
      </c>
      <c r="C38" s="5" t="s">
        <v>57</v>
      </c>
      <c r="D38" s="5" t="str">
        <f>VLOOKUP(C38,Product!$A$1:$E$12,2,0)</f>
        <v>Turtleneck Sweater</v>
      </c>
      <c r="E38" s="6">
        <v>44256</v>
      </c>
      <c r="F38" s="5" t="s">
        <v>58</v>
      </c>
      <c r="G38" s="5">
        <f>VLOOKUP(Sales!$C38,Product!$A$1:$E$12,5,0)</f>
        <v>1750</v>
      </c>
      <c r="H38" s="5">
        <v>2</v>
      </c>
      <c r="I38" s="5">
        <v>5000</v>
      </c>
      <c r="J38" s="5">
        <f>Sales!$I38-Sales!$G38</f>
        <v>3250</v>
      </c>
      <c r="K38" s="5" t="s">
        <v>222</v>
      </c>
      <c r="L38" s="5" t="str">
        <f>INDEX(Product!$A$1:$E$12,MATCH(Sales!$C38,Product!$A$1:$A$12,0),MATCH(Sales!L$1,Product!$A$1:$E$1,0))</f>
        <v>Clothing</v>
      </c>
    </row>
    <row r="39" spans="1:12" x14ac:dyDescent="0.25">
      <c r="A39" s="5" t="s">
        <v>289</v>
      </c>
      <c r="B39" s="5" t="s">
        <v>117</v>
      </c>
      <c r="C39" s="5" t="s">
        <v>118</v>
      </c>
      <c r="D39" s="5" t="str">
        <f>VLOOKUP(C39,Product!$A$1:$E$12,2,0)</f>
        <v>Indoor Sherpa Hoodie</v>
      </c>
      <c r="E39" s="6">
        <v>44256</v>
      </c>
      <c r="F39" s="5" t="s">
        <v>119</v>
      </c>
      <c r="G39" s="5">
        <f>VLOOKUP(Sales!$C39,Product!$A$1:$E$12,5,0)</f>
        <v>3150</v>
      </c>
      <c r="H39" s="5">
        <v>1</v>
      </c>
      <c r="I39" s="5">
        <v>4500</v>
      </c>
      <c r="J39" s="5">
        <f>Sales!$I39-Sales!$G39</f>
        <v>1350</v>
      </c>
      <c r="K39" s="5" t="s">
        <v>78</v>
      </c>
      <c r="L39" s="5" t="str">
        <f>INDEX(Product!$A$1:$E$12,MATCH(Sales!$C39,Product!$A$1:$A$12,0),MATCH(Sales!L$1,Product!$A$1:$E$1,0))</f>
        <v>Clothing</v>
      </c>
    </row>
    <row r="40" spans="1:12" x14ac:dyDescent="0.25">
      <c r="A40" s="5" t="s">
        <v>483</v>
      </c>
      <c r="B40" s="5" t="s">
        <v>121</v>
      </c>
      <c r="C40" s="5" t="s">
        <v>14</v>
      </c>
      <c r="D40" s="5" t="str">
        <f>VLOOKUP(C40,Product!$A$1:$E$12,2,0)</f>
        <v xml:space="preserve">Tin Candle </v>
      </c>
      <c r="E40" s="6">
        <v>44256</v>
      </c>
      <c r="F40" s="5" t="s">
        <v>892</v>
      </c>
      <c r="G40" s="5">
        <f>VLOOKUP(Sales!$C40,Product!$A$1:$E$12,5,0)</f>
        <v>840</v>
      </c>
      <c r="H40" s="5">
        <v>2</v>
      </c>
      <c r="I40" s="5">
        <v>2400</v>
      </c>
      <c r="J40" s="5">
        <f>Sales!$I40-Sales!$G40</f>
        <v>1560</v>
      </c>
      <c r="K40" s="5" t="s">
        <v>107</v>
      </c>
      <c r="L40" s="5" t="str">
        <f>INDEX(Product!$A$1:$E$12,MATCH(Sales!$C40,Product!$A$1:$A$12,0),MATCH(Sales!L$1,Product!$A$1:$E$1,0))</f>
        <v>Candle</v>
      </c>
    </row>
    <row r="41" spans="1:12" x14ac:dyDescent="0.25">
      <c r="A41" s="5" t="s">
        <v>563</v>
      </c>
      <c r="B41" s="5" t="s">
        <v>123</v>
      </c>
      <c r="C41" s="5" t="s">
        <v>14</v>
      </c>
      <c r="D41" s="5" t="str">
        <f>VLOOKUP(C41,Product!$A$1:$E$12,2,0)</f>
        <v xml:space="preserve">Tin Candle </v>
      </c>
      <c r="E41" s="6">
        <v>44256</v>
      </c>
      <c r="F41" s="5" t="s">
        <v>10</v>
      </c>
      <c r="G41" s="5">
        <f>VLOOKUP(Sales!$C41,Product!$A$1:$E$12,5,0)</f>
        <v>840</v>
      </c>
      <c r="H41" s="5">
        <v>2</v>
      </c>
      <c r="I41" s="5">
        <v>2400</v>
      </c>
      <c r="J41" s="5">
        <f>Sales!$I41-Sales!$G41</f>
        <v>1560</v>
      </c>
      <c r="K41" s="5" t="s">
        <v>157</v>
      </c>
      <c r="L41" s="5" t="str">
        <f>INDEX(Product!$A$1:$E$12,MATCH(Sales!$C41,Product!$A$1:$A$12,0),MATCH(Sales!L$1,Product!$A$1:$E$1,0))</f>
        <v>Candle</v>
      </c>
    </row>
    <row r="42" spans="1:12" x14ac:dyDescent="0.25">
      <c r="A42" s="5" t="s">
        <v>180</v>
      </c>
      <c r="B42" s="5" t="s">
        <v>125</v>
      </c>
      <c r="C42" s="5" t="s">
        <v>64</v>
      </c>
      <c r="D42" s="5" t="str">
        <f>VLOOKUP(C42,Product!$A$1:$E$12,2,0)</f>
        <v>Diffuser</v>
      </c>
      <c r="E42" s="6">
        <v>44257</v>
      </c>
      <c r="F42" s="5" t="s">
        <v>58</v>
      </c>
      <c r="G42" s="5">
        <f>VLOOKUP(Sales!$C42,Product!$A$1:$E$12,5,0)</f>
        <v>1750</v>
      </c>
      <c r="H42" s="5">
        <v>1</v>
      </c>
      <c r="I42" s="5">
        <v>2500</v>
      </c>
      <c r="J42" s="5">
        <f>Sales!$I42-Sales!$G42</f>
        <v>750</v>
      </c>
      <c r="K42" s="5" t="s">
        <v>157</v>
      </c>
      <c r="L42" s="5" t="str">
        <f>INDEX(Product!$A$1:$E$12,MATCH(Sales!$C42,Product!$A$1:$A$12,0),MATCH(Sales!L$1,Product!$A$1:$E$1,0))</f>
        <v>Home Fragrance</v>
      </c>
    </row>
    <row r="43" spans="1:12" x14ac:dyDescent="0.25">
      <c r="A43" s="5" t="s">
        <v>196</v>
      </c>
      <c r="B43" s="5" t="s">
        <v>127</v>
      </c>
      <c r="C43" s="5" t="s">
        <v>9</v>
      </c>
      <c r="D43" s="5" t="str">
        <f>VLOOKUP(C43,Product!$A$1:$E$12,2,0)</f>
        <v>Pajama Pant Set</v>
      </c>
      <c r="E43" s="6">
        <v>44257</v>
      </c>
      <c r="F43" s="5" t="s">
        <v>10</v>
      </c>
      <c r="G43" s="5">
        <f>VLOOKUP(Sales!$C43,Product!$A$1:$E$12,5,0)</f>
        <v>2660</v>
      </c>
      <c r="H43" s="5">
        <v>1</v>
      </c>
      <c r="I43" s="5">
        <v>3800</v>
      </c>
      <c r="J43" s="5">
        <f>Sales!$I43-Sales!$G43</f>
        <v>1140</v>
      </c>
      <c r="K43" s="5" t="s">
        <v>15</v>
      </c>
      <c r="L43" s="5" t="str">
        <f>INDEX(Product!$A$1:$E$12,MATCH(Sales!$C43,Product!$A$1:$A$12,0),MATCH(Sales!L$1,Product!$A$1:$E$1,0))</f>
        <v>Clothing</v>
      </c>
    </row>
    <row r="44" spans="1:12" x14ac:dyDescent="0.25">
      <c r="A44" s="5" t="s">
        <v>174</v>
      </c>
      <c r="B44" s="5" t="s">
        <v>129</v>
      </c>
      <c r="C44" s="5" t="s">
        <v>25</v>
      </c>
      <c r="D44" s="5" t="str">
        <f>VLOOKUP(C44,Product!$A$1:$E$12,2,0)</f>
        <v>Pajama Short Set</v>
      </c>
      <c r="E44" s="6">
        <v>44258</v>
      </c>
      <c r="F44" s="5" t="s">
        <v>26</v>
      </c>
      <c r="G44" s="5">
        <f>VLOOKUP(Sales!$C44,Product!$A$1:$E$12,5,0)</f>
        <v>2240</v>
      </c>
      <c r="H44" s="5">
        <v>1</v>
      </c>
      <c r="I44" s="5">
        <v>3200</v>
      </c>
      <c r="J44" s="5">
        <f>Sales!$I44-Sales!$G44</f>
        <v>960</v>
      </c>
      <c r="K44" s="5" t="s">
        <v>27</v>
      </c>
      <c r="L44" s="5" t="str">
        <f>INDEX(Product!$A$1:$E$12,MATCH(Sales!$C44,Product!$A$1:$A$12,0),MATCH(Sales!L$1,Product!$A$1:$E$1,0))</f>
        <v>Clothing</v>
      </c>
    </row>
    <row r="45" spans="1:12" x14ac:dyDescent="0.25">
      <c r="A45" s="5" t="s">
        <v>391</v>
      </c>
      <c r="B45" s="5" t="s">
        <v>131</v>
      </c>
      <c r="C45" s="5" t="s">
        <v>97</v>
      </c>
      <c r="D45" s="5" t="str">
        <f>VLOOKUP(C45,Product!$A$1:$E$12,2,0)</f>
        <v>Chenille Throw Blanket</v>
      </c>
      <c r="E45" s="6">
        <v>44258</v>
      </c>
      <c r="F45" s="5" t="s">
        <v>98</v>
      </c>
      <c r="G45" s="5">
        <f>VLOOKUP(Sales!$C45,Product!$A$1:$E$12,5,0)</f>
        <v>3150</v>
      </c>
      <c r="H45" s="5">
        <v>1</v>
      </c>
      <c r="I45" s="5">
        <v>4500</v>
      </c>
      <c r="J45" s="5">
        <f>Sales!$I45-Sales!$G45</f>
        <v>1350</v>
      </c>
      <c r="K45" s="5" t="s">
        <v>78</v>
      </c>
      <c r="L45" s="5" t="str">
        <f>INDEX(Product!$A$1:$E$12,MATCH(Sales!$C45,Product!$A$1:$A$12,0),MATCH(Sales!L$1,Product!$A$1:$E$1,0))</f>
        <v>Decor</v>
      </c>
    </row>
    <row r="46" spans="1:12" x14ac:dyDescent="0.25">
      <c r="A46" s="5" t="s">
        <v>461</v>
      </c>
      <c r="B46" s="5" t="s">
        <v>133</v>
      </c>
      <c r="C46" s="5" t="s">
        <v>9</v>
      </c>
      <c r="D46" s="5" t="str">
        <f>VLOOKUP(C46,Product!$A$1:$E$12,2,0)</f>
        <v>Pajama Pant Set</v>
      </c>
      <c r="E46" s="6">
        <v>44258</v>
      </c>
      <c r="F46" s="5" t="s">
        <v>10</v>
      </c>
      <c r="G46" s="5">
        <f>VLOOKUP(Sales!$C46,Product!$A$1:$E$12,5,0)</f>
        <v>2660</v>
      </c>
      <c r="H46" s="5">
        <v>1</v>
      </c>
      <c r="I46" s="5">
        <v>3800</v>
      </c>
      <c r="J46" s="5">
        <f>Sales!$I46-Sales!$G46</f>
        <v>1140</v>
      </c>
      <c r="K46" s="5" t="s">
        <v>78</v>
      </c>
      <c r="L46" s="5" t="str">
        <f>INDEX(Product!$A$1:$E$12,MATCH(Sales!$C46,Product!$A$1:$A$12,0),MATCH(Sales!L$1,Product!$A$1:$E$1,0))</f>
        <v>Clothing</v>
      </c>
    </row>
    <row r="47" spans="1:12" x14ac:dyDescent="0.25">
      <c r="A47" s="5" t="s">
        <v>555</v>
      </c>
      <c r="B47" s="5" t="s">
        <v>135</v>
      </c>
      <c r="C47" s="5" t="s">
        <v>33</v>
      </c>
      <c r="D47" s="5" t="str">
        <f>VLOOKUP(C47,Product!$A$1:$E$12,2,0)</f>
        <v>Cardigan</v>
      </c>
      <c r="E47" s="6">
        <v>44258</v>
      </c>
      <c r="F47" s="5" t="s">
        <v>34</v>
      </c>
      <c r="G47" s="5">
        <f>VLOOKUP(Sales!$C47,Product!$A$1:$E$12,5,0)</f>
        <v>2450</v>
      </c>
      <c r="H47" s="5">
        <v>1</v>
      </c>
      <c r="I47" s="5">
        <v>3500</v>
      </c>
      <c r="J47" s="5">
        <f>Sales!$I47-Sales!$G47</f>
        <v>1050</v>
      </c>
      <c r="K47" s="5" t="s">
        <v>91</v>
      </c>
      <c r="L47" s="5" t="str">
        <f>INDEX(Product!$A$1:$E$12,MATCH(Sales!$C47,Product!$A$1:$A$12,0),MATCH(Sales!L$1,Product!$A$1:$E$1,0))</f>
        <v>Clothing</v>
      </c>
    </row>
    <row r="48" spans="1:12" x14ac:dyDescent="0.25">
      <c r="A48" s="5" t="s">
        <v>81</v>
      </c>
      <c r="B48" s="5" t="s">
        <v>137</v>
      </c>
      <c r="C48" s="5" t="s">
        <v>64</v>
      </c>
      <c r="D48" s="5" t="str">
        <f>VLOOKUP(C48,Product!$A$1:$E$12,2,0)</f>
        <v>Diffuser</v>
      </c>
      <c r="E48" s="6">
        <v>44260</v>
      </c>
      <c r="F48" s="5" t="s">
        <v>58</v>
      </c>
      <c r="G48" s="5">
        <f>VLOOKUP(Sales!$C48,Product!$A$1:$E$12,5,0)</f>
        <v>1750</v>
      </c>
      <c r="H48" s="5">
        <v>1</v>
      </c>
      <c r="I48" s="5">
        <v>2500</v>
      </c>
      <c r="J48" s="5">
        <f>Sales!$I48-Sales!$G48</f>
        <v>750</v>
      </c>
      <c r="K48" s="5" t="s">
        <v>78</v>
      </c>
      <c r="L48" s="5" t="str">
        <f>INDEX(Product!$A$1:$E$12,MATCH(Sales!$C48,Product!$A$1:$A$12,0),MATCH(Sales!L$1,Product!$A$1:$E$1,0))</f>
        <v>Home Fragrance</v>
      </c>
    </row>
    <row r="49" spans="1:12" x14ac:dyDescent="0.25">
      <c r="A49" s="5" t="s">
        <v>216</v>
      </c>
      <c r="B49" s="5" t="s">
        <v>139</v>
      </c>
      <c r="C49" s="5" t="s">
        <v>118</v>
      </c>
      <c r="D49" s="5" t="str">
        <f>VLOOKUP(C49,Product!$A$1:$E$12,2,0)</f>
        <v>Indoor Sherpa Hoodie</v>
      </c>
      <c r="E49" s="6">
        <v>44262</v>
      </c>
      <c r="F49" s="5" t="s">
        <v>119</v>
      </c>
      <c r="G49" s="5">
        <f>VLOOKUP(Sales!$C49,Product!$A$1:$E$12,5,0)</f>
        <v>3150</v>
      </c>
      <c r="H49" s="5">
        <v>1</v>
      </c>
      <c r="I49" s="5">
        <v>4500</v>
      </c>
      <c r="J49" s="5">
        <f>Sales!$I49-Sales!$G49</f>
        <v>1350</v>
      </c>
      <c r="K49" s="5" t="s">
        <v>75</v>
      </c>
      <c r="L49" s="5" t="str">
        <f>INDEX(Product!$A$1:$E$12,MATCH(Sales!$C49,Product!$A$1:$A$12,0),MATCH(Sales!L$1,Product!$A$1:$E$1,0))</f>
        <v>Clothing</v>
      </c>
    </row>
    <row r="50" spans="1:12" x14ac:dyDescent="0.25">
      <c r="A50" s="5" t="s">
        <v>509</v>
      </c>
      <c r="B50" s="5" t="s">
        <v>141</v>
      </c>
      <c r="C50" s="5" t="s">
        <v>33</v>
      </c>
      <c r="D50" s="5" t="str">
        <f>VLOOKUP(C50,Product!$A$1:$E$12,2,0)</f>
        <v>Cardigan</v>
      </c>
      <c r="E50" s="6">
        <v>44262</v>
      </c>
      <c r="F50" s="5" t="s">
        <v>34</v>
      </c>
      <c r="G50" s="5">
        <f>VLOOKUP(Sales!$C50,Product!$A$1:$E$12,5,0)</f>
        <v>2450</v>
      </c>
      <c r="H50" s="5">
        <v>1</v>
      </c>
      <c r="I50" s="5">
        <v>3500</v>
      </c>
      <c r="J50" s="5">
        <f>Sales!$I50-Sales!$G50</f>
        <v>1050</v>
      </c>
      <c r="K50" s="5" t="s">
        <v>22</v>
      </c>
      <c r="L50" s="5" t="str">
        <f>INDEX(Product!$A$1:$E$12,MATCH(Sales!$C50,Product!$A$1:$A$12,0),MATCH(Sales!L$1,Product!$A$1:$E$1,0))</f>
        <v>Clothing</v>
      </c>
    </row>
    <row r="51" spans="1:12" x14ac:dyDescent="0.25">
      <c r="A51" s="5" t="s">
        <v>116</v>
      </c>
      <c r="B51" s="5" t="s">
        <v>143</v>
      </c>
      <c r="C51" s="5" t="s">
        <v>118</v>
      </c>
      <c r="D51" s="5" t="str">
        <f>VLOOKUP(C51,Product!$A$1:$E$12,2,0)</f>
        <v>Indoor Sherpa Hoodie</v>
      </c>
      <c r="E51" s="6">
        <v>44263</v>
      </c>
      <c r="F51" s="5" t="s">
        <v>119</v>
      </c>
      <c r="G51" s="5">
        <f>VLOOKUP(Sales!$C51,Product!$A$1:$E$12,5,0)</f>
        <v>3150</v>
      </c>
      <c r="H51" s="5">
        <v>1</v>
      </c>
      <c r="I51" s="5">
        <v>4500</v>
      </c>
      <c r="J51" s="5">
        <f>Sales!$I51-Sales!$G51</f>
        <v>1350</v>
      </c>
      <c r="K51" s="5" t="s">
        <v>78</v>
      </c>
      <c r="L51" s="5" t="str">
        <f>INDEX(Product!$A$1:$E$12,MATCH(Sales!$C51,Product!$A$1:$A$12,0),MATCH(Sales!L$1,Product!$A$1:$E$1,0))</f>
        <v>Clothing</v>
      </c>
    </row>
    <row r="52" spans="1:12" x14ac:dyDescent="0.25">
      <c r="A52" s="5" t="s">
        <v>545</v>
      </c>
      <c r="B52" s="5" t="s">
        <v>145</v>
      </c>
      <c r="C52" s="5" t="s">
        <v>64</v>
      </c>
      <c r="D52" s="5" t="str">
        <f>VLOOKUP(C52,Product!$A$1:$E$12,2,0)</f>
        <v>Diffuser</v>
      </c>
      <c r="E52" s="6">
        <v>44263</v>
      </c>
      <c r="F52" s="5" t="s">
        <v>58</v>
      </c>
      <c r="G52" s="5">
        <f>VLOOKUP(Sales!$C52,Product!$A$1:$E$12,5,0)</f>
        <v>1750</v>
      </c>
      <c r="H52" s="5">
        <v>2</v>
      </c>
      <c r="I52" s="5">
        <v>5000</v>
      </c>
      <c r="J52" s="5">
        <f>Sales!$I52-Sales!$G52</f>
        <v>3250</v>
      </c>
      <c r="K52" s="5" t="s">
        <v>94</v>
      </c>
      <c r="L52" s="5" t="str">
        <f>INDEX(Product!$A$1:$E$12,MATCH(Sales!$C52,Product!$A$1:$A$12,0),MATCH(Sales!L$1,Product!$A$1:$E$1,0))</f>
        <v>Home Fragrance</v>
      </c>
    </row>
    <row r="53" spans="1:12" x14ac:dyDescent="0.25">
      <c r="A53" s="5" t="s">
        <v>673</v>
      </c>
      <c r="B53" s="5" t="s">
        <v>147</v>
      </c>
      <c r="C53" s="5" t="s">
        <v>97</v>
      </c>
      <c r="D53" s="5" t="str">
        <f>VLOOKUP(C53,Product!$A$1:$E$12,2,0)</f>
        <v>Chenille Throw Blanket</v>
      </c>
      <c r="E53" s="6">
        <v>44263</v>
      </c>
      <c r="F53" s="5" t="s">
        <v>98</v>
      </c>
      <c r="G53" s="5">
        <f>VLOOKUP(Sales!$C53,Product!$A$1:$E$12,5,0)</f>
        <v>3150</v>
      </c>
      <c r="H53" s="5">
        <v>1</v>
      </c>
      <c r="I53" s="5">
        <v>4500</v>
      </c>
      <c r="J53" s="5">
        <f>Sales!$I53-Sales!$G53</f>
        <v>1350</v>
      </c>
      <c r="K53" s="5" t="s">
        <v>94</v>
      </c>
      <c r="L53" s="5" t="str">
        <f>INDEX(Product!$A$1:$E$12,MATCH(Sales!$C53,Product!$A$1:$A$12,0),MATCH(Sales!L$1,Product!$A$1:$E$1,0))</f>
        <v>Decor</v>
      </c>
    </row>
    <row r="54" spans="1:12" x14ac:dyDescent="0.25">
      <c r="A54" s="5" t="s">
        <v>669</v>
      </c>
      <c r="B54" s="5" t="s">
        <v>149</v>
      </c>
      <c r="C54" s="5" t="s">
        <v>44</v>
      </c>
      <c r="D54" s="5" t="str">
        <f>VLOOKUP(C54,Product!$A$1:$E$12,2,0)</f>
        <v>Satin Robe</v>
      </c>
      <c r="E54" s="6">
        <v>44264</v>
      </c>
      <c r="F54" s="5" t="s">
        <v>45</v>
      </c>
      <c r="G54" s="5">
        <f>VLOOKUP(Sales!$C54,Product!$A$1:$E$12,5,0)</f>
        <v>1050</v>
      </c>
      <c r="H54" s="5">
        <v>1</v>
      </c>
      <c r="I54" s="5">
        <v>1500</v>
      </c>
      <c r="J54" s="5">
        <f>Sales!$I54-Sales!$G54</f>
        <v>450</v>
      </c>
      <c r="K54" s="5" t="s">
        <v>49</v>
      </c>
      <c r="L54" s="5" t="str">
        <f>INDEX(Product!$A$1:$E$12,MATCH(Sales!$C54,Product!$A$1:$A$12,0),MATCH(Sales!L$1,Product!$A$1:$E$1,0))</f>
        <v>Clothing</v>
      </c>
    </row>
    <row r="55" spans="1:12" x14ac:dyDescent="0.25">
      <c r="A55" s="5" t="s">
        <v>170</v>
      </c>
      <c r="B55" s="5" t="s">
        <v>151</v>
      </c>
      <c r="C55" s="5" t="s">
        <v>14</v>
      </c>
      <c r="D55" s="5" t="str">
        <f>VLOOKUP(C55,Product!$A$1:$E$12,2,0)</f>
        <v xml:space="preserve">Tin Candle </v>
      </c>
      <c r="E55" s="6">
        <v>44265</v>
      </c>
      <c r="F55" s="5" t="s">
        <v>10</v>
      </c>
      <c r="G55" s="5">
        <f>VLOOKUP(Sales!$C55,Product!$A$1:$E$12,5,0)</f>
        <v>840</v>
      </c>
      <c r="H55" s="5">
        <v>1</v>
      </c>
      <c r="I55" s="5">
        <v>1200</v>
      </c>
      <c r="J55" s="5">
        <f>Sales!$I55-Sales!$G55</f>
        <v>360</v>
      </c>
      <c r="K55" s="5" t="s">
        <v>15</v>
      </c>
      <c r="L55" s="5" t="str">
        <f>INDEX(Product!$A$1:$E$12,MATCH(Sales!$C55,Product!$A$1:$A$12,0),MATCH(Sales!L$1,Product!$A$1:$E$1,0))</f>
        <v>Candle</v>
      </c>
    </row>
    <row r="56" spans="1:12" x14ac:dyDescent="0.25">
      <c r="A56" s="5" t="s">
        <v>469</v>
      </c>
      <c r="B56" s="5" t="s">
        <v>153</v>
      </c>
      <c r="C56" s="5" t="s">
        <v>14</v>
      </c>
      <c r="D56" s="5" t="str">
        <f>VLOOKUP(C56,Product!$A$1:$E$12,2,0)</f>
        <v xml:space="preserve">Tin Candle </v>
      </c>
      <c r="E56" s="6">
        <v>44265</v>
      </c>
      <c r="F56" s="5" t="s">
        <v>892</v>
      </c>
      <c r="G56" s="5">
        <f>VLOOKUP(Sales!$C56,Product!$A$1:$E$12,5,0)</f>
        <v>840</v>
      </c>
      <c r="H56" s="5">
        <v>2</v>
      </c>
      <c r="I56" s="5">
        <v>2400</v>
      </c>
      <c r="J56" s="5">
        <f>Sales!$I56-Sales!$G56</f>
        <v>1560</v>
      </c>
      <c r="K56" s="5" t="s">
        <v>38</v>
      </c>
      <c r="L56" s="5" t="str">
        <f>INDEX(Product!$A$1:$E$12,MATCH(Sales!$C56,Product!$A$1:$A$12,0),MATCH(Sales!L$1,Product!$A$1:$E$1,0))</f>
        <v>Candle</v>
      </c>
    </row>
    <row r="57" spans="1:12" x14ac:dyDescent="0.25">
      <c r="A57" s="5" t="s">
        <v>105</v>
      </c>
      <c r="B57" s="5" t="s">
        <v>156</v>
      </c>
      <c r="C57" s="5" t="s">
        <v>57</v>
      </c>
      <c r="D57" s="5" t="str">
        <f>VLOOKUP(C57,Product!$A$1:$E$12,2,0)</f>
        <v>Turtleneck Sweater</v>
      </c>
      <c r="E57" s="6">
        <v>44266</v>
      </c>
      <c r="F57" s="5" t="s">
        <v>58</v>
      </c>
      <c r="G57" s="5">
        <f>VLOOKUP(Sales!$C57,Product!$A$1:$E$12,5,0)</f>
        <v>1750</v>
      </c>
      <c r="H57" s="5">
        <v>1</v>
      </c>
      <c r="I57" s="5">
        <v>2500</v>
      </c>
      <c r="J57" s="5">
        <f>Sales!$I57-Sales!$G57</f>
        <v>750</v>
      </c>
      <c r="K57" s="5" t="s">
        <v>107</v>
      </c>
      <c r="L57" s="5" t="str">
        <f>INDEX(Product!$A$1:$E$12,MATCH(Sales!$C57,Product!$A$1:$A$12,0),MATCH(Sales!L$1,Product!$A$1:$E$1,0))</f>
        <v>Clothing</v>
      </c>
    </row>
    <row r="58" spans="1:12" x14ac:dyDescent="0.25">
      <c r="A58" s="5" t="s">
        <v>427</v>
      </c>
      <c r="B58" s="5" t="s">
        <v>159</v>
      </c>
      <c r="C58" s="5" t="s">
        <v>118</v>
      </c>
      <c r="D58" s="5" t="str">
        <f>VLOOKUP(C58,Product!$A$1:$E$12,2,0)</f>
        <v>Indoor Sherpa Hoodie</v>
      </c>
      <c r="E58" s="6">
        <v>44266</v>
      </c>
      <c r="F58" s="5" t="s">
        <v>119</v>
      </c>
      <c r="G58" s="5">
        <f>VLOOKUP(Sales!$C58,Product!$A$1:$E$12,5,0)</f>
        <v>3150</v>
      </c>
      <c r="H58" s="5">
        <v>1</v>
      </c>
      <c r="I58" s="5">
        <v>4500</v>
      </c>
      <c r="J58" s="5">
        <f>Sales!$I58-Sales!$G58</f>
        <v>1350</v>
      </c>
      <c r="K58" s="5" t="s">
        <v>94</v>
      </c>
      <c r="L58" s="5" t="str">
        <f>INDEX(Product!$A$1:$E$12,MATCH(Sales!$C58,Product!$A$1:$A$12,0),MATCH(Sales!L$1,Product!$A$1:$E$1,0))</f>
        <v>Clothing</v>
      </c>
    </row>
    <row r="59" spans="1:12" x14ac:dyDescent="0.25">
      <c r="A59" s="5" t="s">
        <v>28</v>
      </c>
      <c r="B59" s="5" t="s">
        <v>161</v>
      </c>
      <c r="C59" s="5" t="s">
        <v>14</v>
      </c>
      <c r="D59" s="5" t="str">
        <f>VLOOKUP(C59,Product!$A$1:$E$12,2,0)</f>
        <v xml:space="preserve">Tin Candle </v>
      </c>
      <c r="E59" s="6">
        <v>44267</v>
      </c>
      <c r="F59" s="5" t="s">
        <v>10</v>
      </c>
      <c r="G59" s="5">
        <f>VLOOKUP(Sales!$C59,Product!$A$1:$E$12,5,0)</f>
        <v>840</v>
      </c>
      <c r="H59" s="5">
        <v>1</v>
      </c>
      <c r="I59" s="5">
        <v>1200</v>
      </c>
      <c r="J59" s="5">
        <f>Sales!$I59-Sales!$G59</f>
        <v>360</v>
      </c>
      <c r="K59" s="5" t="s">
        <v>30</v>
      </c>
      <c r="L59" s="5" t="str">
        <f>INDEX(Product!$A$1:$E$12,MATCH(Sales!$C59,Product!$A$1:$A$12,0),MATCH(Sales!L$1,Product!$A$1:$E$1,0))</f>
        <v>Candle</v>
      </c>
    </row>
    <row r="60" spans="1:12" x14ac:dyDescent="0.25">
      <c r="A60" s="5" t="s">
        <v>503</v>
      </c>
      <c r="B60" s="5" t="s">
        <v>163</v>
      </c>
      <c r="C60" s="5" t="s">
        <v>9</v>
      </c>
      <c r="D60" s="5" t="str">
        <f>VLOOKUP(C60,Product!$A$1:$E$12,2,0)</f>
        <v>Pajama Pant Set</v>
      </c>
      <c r="E60" s="6">
        <v>44267</v>
      </c>
      <c r="F60" s="5" t="s">
        <v>10</v>
      </c>
      <c r="G60" s="5">
        <f>VLOOKUP(Sales!$C60,Product!$A$1:$E$12,5,0)</f>
        <v>2660</v>
      </c>
      <c r="H60" s="5">
        <v>1</v>
      </c>
      <c r="I60" s="5">
        <v>3800</v>
      </c>
      <c r="J60" s="5">
        <f>Sales!$I60-Sales!$G60</f>
        <v>1140</v>
      </c>
      <c r="K60" s="5" t="s">
        <v>94</v>
      </c>
      <c r="L60" s="5" t="str">
        <f>INDEX(Product!$A$1:$E$12,MATCH(Sales!$C60,Product!$A$1:$A$12,0),MATCH(Sales!L$1,Product!$A$1:$E$1,0))</f>
        <v>Clothing</v>
      </c>
    </row>
    <row r="61" spans="1:12" x14ac:dyDescent="0.25">
      <c r="A61" s="5" t="s">
        <v>729</v>
      </c>
      <c r="B61" s="5" t="s">
        <v>165</v>
      </c>
      <c r="C61" s="5" t="s">
        <v>33</v>
      </c>
      <c r="D61" s="5" t="str">
        <f>VLOOKUP(C61,Product!$A$1:$E$12,2,0)</f>
        <v>Cardigan</v>
      </c>
      <c r="E61" s="6">
        <v>44267</v>
      </c>
      <c r="F61" s="5" t="s">
        <v>34</v>
      </c>
      <c r="G61" s="5">
        <f>VLOOKUP(Sales!$C61,Product!$A$1:$E$12,5,0)</f>
        <v>2450</v>
      </c>
      <c r="H61" s="5">
        <v>1</v>
      </c>
      <c r="I61" s="5">
        <v>3500</v>
      </c>
      <c r="J61" s="5">
        <f>Sales!$I61-Sales!$G61</f>
        <v>1050</v>
      </c>
      <c r="K61" s="5" t="s">
        <v>38</v>
      </c>
      <c r="L61" s="5" t="str">
        <f>INDEX(Product!$A$1:$E$12,MATCH(Sales!$C61,Product!$A$1:$A$12,0),MATCH(Sales!L$1,Product!$A$1:$E$1,0))</f>
        <v>Clothing</v>
      </c>
    </row>
    <row r="62" spans="1:12" x14ac:dyDescent="0.25">
      <c r="A62" s="5" t="s">
        <v>645</v>
      </c>
      <c r="B62" s="5" t="s">
        <v>167</v>
      </c>
      <c r="C62" s="5" t="s">
        <v>44</v>
      </c>
      <c r="D62" s="5" t="str">
        <f>VLOOKUP(C62,Product!$A$1:$E$12,2,0)</f>
        <v>Satin Robe</v>
      </c>
      <c r="E62" s="6">
        <v>44268</v>
      </c>
      <c r="F62" s="5" t="s">
        <v>45</v>
      </c>
      <c r="G62" s="5">
        <f>VLOOKUP(Sales!$C62,Product!$A$1:$E$12,5,0)</f>
        <v>1050</v>
      </c>
      <c r="H62" s="5">
        <v>1</v>
      </c>
      <c r="I62" s="5">
        <v>1500</v>
      </c>
      <c r="J62" s="5">
        <f>Sales!$I62-Sales!$G62</f>
        <v>450</v>
      </c>
      <c r="K62" s="5" t="s">
        <v>65</v>
      </c>
      <c r="L62" s="5" t="str">
        <f>INDEX(Product!$A$1:$E$12,MATCH(Sales!$C62,Product!$A$1:$A$12,0),MATCH(Sales!L$1,Product!$A$1:$E$1,0))</f>
        <v>Clothing</v>
      </c>
    </row>
    <row r="63" spans="1:12" x14ac:dyDescent="0.25">
      <c r="A63" s="5" t="s">
        <v>681</v>
      </c>
      <c r="B63" s="5" t="s">
        <v>169</v>
      </c>
      <c r="C63" s="5" t="s">
        <v>33</v>
      </c>
      <c r="D63" s="5" t="str">
        <f>VLOOKUP(C63,Product!$A$1:$E$12,2,0)</f>
        <v>Cardigan</v>
      </c>
      <c r="E63" s="6">
        <v>44268</v>
      </c>
      <c r="F63" s="5" t="s">
        <v>34</v>
      </c>
      <c r="G63" s="5">
        <f>VLOOKUP(Sales!$C63,Product!$A$1:$E$12,5,0)</f>
        <v>2450</v>
      </c>
      <c r="H63" s="5">
        <v>1</v>
      </c>
      <c r="I63" s="5">
        <v>3500</v>
      </c>
      <c r="J63" s="5">
        <f>Sales!$I63-Sales!$G63</f>
        <v>1050</v>
      </c>
      <c r="K63" s="5" t="s">
        <v>107</v>
      </c>
      <c r="L63" s="5" t="str">
        <f>INDEX(Product!$A$1:$E$12,MATCH(Sales!$C63,Product!$A$1:$A$12,0),MATCH(Sales!L$1,Product!$A$1:$E$1,0))</f>
        <v>Clothing</v>
      </c>
    </row>
    <row r="64" spans="1:12" x14ac:dyDescent="0.25">
      <c r="A64" s="5" t="s">
        <v>231</v>
      </c>
      <c r="B64" s="5" t="s">
        <v>171</v>
      </c>
      <c r="C64" s="5" t="s">
        <v>33</v>
      </c>
      <c r="D64" s="5" t="str">
        <f>VLOOKUP(C64,Product!$A$1:$E$12,2,0)</f>
        <v>Cardigan</v>
      </c>
      <c r="E64" s="6">
        <v>44269</v>
      </c>
      <c r="F64" s="5" t="s">
        <v>34</v>
      </c>
      <c r="G64" s="5">
        <f>VLOOKUP(Sales!$C64,Product!$A$1:$E$12,5,0)</f>
        <v>2450</v>
      </c>
      <c r="H64" s="5">
        <v>1</v>
      </c>
      <c r="I64" s="5">
        <v>3500</v>
      </c>
      <c r="J64" s="5">
        <f>Sales!$I64-Sales!$G64</f>
        <v>1050</v>
      </c>
      <c r="K64" s="5" t="s">
        <v>30</v>
      </c>
      <c r="L64" s="5" t="str">
        <f>INDEX(Product!$A$1:$E$12,MATCH(Sales!$C64,Product!$A$1:$A$12,0),MATCH(Sales!L$1,Product!$A$1:$E$1,0))</f>
        <v>Clothing</v>
      </c>
    </row>
    <row r="65" spans="1:12" x14ac:dyDescent="0.25">
      <c r="A65" s="5" t="s">
        <v>379</v>
      </c>
      <c r="B65" s="5" t="s">
        <v>173</v>
      </c>
      <c r="C65" s="5" t="s">
        <v>64</v>
      </c>
      <c r="D65" s="5" t="str">
        <f>VLOOKUP(C65,Product!$A$1:$E$12,2,0)</f>
        <v>Diffuser</v>
      </c>
      <c r="E65" s="6">
        <v>44269</v>
      </c>
      <c r="F65" s="5" t="s">
        <v>58</v>
      </c>
      <c r="G65" s="5">
        <f>VLOOKUP(Sales!$C65,Product!$A$1:$E$12,5,0)</f>
        <v>1750</v>
      </c>
      <c r="H65" s="5">
        <v>2</v>
      </c>
      <c r="I65" s="5">
        <v>5000</v>
      </c>
      <c r="J65" s="5">
        <f>Sales!$I65-Sales!$G65</f>
        <v>3250</v>
      </c>
      <c r="K65" s="5" t="s">
        <v>27</v>
      </c>
      <c r="L65" s="5" t="str">
        <f>INDEX(Product!$A$1:$E$12,MATCH(Sales!$C65,Product!$A$1:$A$12,0),MATCH(Sales!L$1,Product!$A$1:$E$1,0))</f>
        <v>Home Fragrance</v>
      </c>
    </row>
    <row r="66" spans="1:12" x14ac:dyDescent="0.25">
      <c r="A66" s="5" t="s">
        <v>451</v>
      </c>
      <c r="B66" s="5" t="s">
        <v>175</v>
      </c>
      <c r="C66" s="5" t="s">
        <v>64</v>
      </c>
      <c r="D66" s="5" t="str">
        <f>VLOOKUP(C66,Product!$A$1:$E$12,2,0)</f>
        <v>Diffuser</v>
      </c>
      <c r="E66" s="6">
        <v>44269</v>
      </c>
      <c r="F66" s="5" t="s">
        <v>58</v>
      </c>
      <c r="G66" s="5">
        <f>VLOOKUP(Sales!$C66,Product!$A$1:$E$12,5,0)</f>
        <v>1750</v>
      </c>
      <c r="H66" s="5">
        <v>2</v>
      </c>
      <c r="I66" s="5">
        <v>5000</v>
      </c>
      <c r="J66" s="5">
        <f>Sales!$I66-Sales!$G66</f>
        <v>3250</v>
      </c>
      <c r="K66" s="5" t="s">
        <v>900</v>
      </c>
      <c r="L66" s="5" t="str">
        <f>INDEX(Product!$A$1:$E$12,MATCH(Sales!$C66,Product!$A$1:$A$12,0),MATCH(Sales!L$1,Product!$A$1:$E$1,0))</f>
        <v>Home Fragrance</v>
      </c>
    </row>
    <row r="67" spans="1:12" x14ac:dyDescent="0.25">
      <c r="A67" s="5" t="s">
        <v>455</v>
      </c>
      <c r="B67" s="5" t="s">
        <v>177</v>
      </c>
      <c r="C67" s="5" t="s">
        <v>118</v>
      </c>
      <c r="D67" s="5" t="str">
        <f>VLOOKUP(C67,Product!$A$1:$E$12,2,0)</f>
        <v>Indoor Sherpa Hoodie</v>
      </c>
      <c r="E67" s="6">
        <v>44269</v>
      </c>
      <c r="F67" s="5" t="s">
        <v>119</v>
      </c>
      <c r="G67" s="5">
        <f>VLOOKUP(Sales!$C67,Product!$A$1:$E$12,5,0)</f>
        <v>3150</v>
      </c>
      <c r="H67" s="5">
        <v>1</v>
      </c>
      <c r="I67" s="5">
        <v>4500</v>
      </c>
      <c r="J67" s="5">
        <f>Sales!$I67-Sales!$G67</f>
        <v>1350</v>
      </c>
      <c r="K67" s="5" t="s">
        <v>65</v>
      </c>
      <c r="L67" s="5" t="str">
        <f>INDEX(Product!$A$1:$E$12,MATCH(Sales!$C67,Product!$A$1:$A$12,0),MATCH(Sales!L$1,Product!$A$1:$E$1,0))</f>
        <v>Clothing</v>
      </c>
    </row>
    <row r="68" spans="1:12" x14ac:dyDescent="0.25">
      <c r="A68" s="5" t="s">
        <v>479</v>
      </c>
      <c r="B68" s="5" t="s">
        <v>179</v>
      </c>
      <c r="C68" s="5" t="s">
        <v>25</v>
      </c>
      <c r="D68" s="5" t="str">
        <f>VLOOKUP(C68,Product!$A$1:$E$12,2,0)</f>
        <v>Pajama Short Set</v>
      </c>
      <c r="E68" s="6">
        <v>44270</v>
      </c>
      <c r="F68" s="5" t="s">
        <v>26</v>
      </c>
      <c r="G68" s="5">
        <f>VLOOKUP(Sales!$C68,Product!$A$1:$E$12,5,0)</f>
        <v>2240</v>
      </c>
      <c r="H68" s="5">
        <v>1</v>
      </c>
      <c r="I68" s="5">
        <v>3200</v>
      </c>
      <c r="J68" s="5">
        <f>Sales!$I68-Sales!$G68</f>
        <v>960</v>
      </c>
      <c r="K68" s="5" t="s">
        <v>15</v>
      </c>
      <c r="L68" s="5" t="str">
        <f>INDEX(Product!$A$1:$E$12,MATCH(Sales!$C68,Product!$A$1:$A$12,0),MATCH(Sales!L$1,Product!$A$1:$E$1,0))</f>
        <v>Clothing</v>
      </c>
    </row>
    <row r="69" spans="1:12" x14ac:dyDescent="0.25">
      <c r="A69" s="5" t="s">
        <v>755</v>
      </c>
      <c r="B69" s="5" t="s">
        <v>181</v>
      </c>
      <c r="C69" s="5" t="s">
        <v>72</v>
      </c>
      <c r="D69" s="5" t="str">
        <f>VLOOKUP(C69,Product!$A$1:$E$12,2,0)</f>
        <v>Cotton Knee High Socks</v>
      </c>
      <c r="E69" s="6">
        <v>44270</v>
      </c>
      <c r="F69" s="5" t="s">
        <v>26</v>
      </c>
      <c r="G69" s="5">
        <f>VLOOKUP(Sales!$C69,Product!$A$1:$E$12,5,0)</f>
        <v>909</v>
      </c>
      <c r="H69" s="5">
        <v>2</v>
      </c>
      <c r="I69" s="5">
        <v>2600</v>
      </c>
      <c r="J69" s="5">
        <f>Sales!$I69-Sales!$G69</f>
        <v>1691</v>
      </c>
      <c r="K69" s="5" t="s">
        <v>52</v>
      </c>
      <c r="L69" s="5" t="str">
        <f>INDEX(Product!$A$1:$E$12,MATCH(Sales!$C69,Product!$A$1:$A$12,0),MATCH(Sales!L$1,Product!$A$1:$E$1,0))</f>
        <v>Clothing</v>
      </c>
    </row>
    <row r="70" spans="1:12" x14ac:dyDescent="0.25">
      <c r="A70" s="5" t="s">
        <v>393</v>
      </c>
      <c r="B70" s="5" t="s">
        <v>183</v>
      </c>
      <c r="C70" s="5" t="s">
        <v>20</v>
      </c>
      <c r="D70" s="5" t="str">
        <f>VLOOKUP(C70,Product!$A$1:$E$12,2,0)</f>
        <v>Chenille Throw Pillow Cover</v>
      </c>
      <c r="E70" s="6">
        <v>44274</v>
      </c>
      <c r="F70" s="5" t="s">
        <v>21</v>
      </c>
      <c r="G70" s="5">
        <f>VLOOKUP(Sales!$C70,Product!$A$1:$E$12,5,0)</f>
        <v>1050</v>
      </c>
      <c r="H70" s="5">
        <v>2</v>
      </c>
      <c r="I70" s="5">
        <v>3000</v>
      </c>
      <c r="J70" s="5">
        <f>Sales!$I70-Sales!$G70</f>
        <v>1950</v>
      </c>
      <c r="K70" s="5" t="s">
        <v>35</v>
      </c>
      <c r="L70" s="5" t="str">
        <f>INDEX(Product!$A$1:$E$12,MATCH(Sales!$C70,Product!$A$1:$A$12,0),MATCH(Sales!L$1,Product!$A$1:$E$1,0))</f>
        <v>Decor</v>
      </c>
    </row>
    <row r="71" spans="1:12" x14ac:dyDescent="0.25">
      <c r="A71" s="5" t="s">
        <v>349</v>
      </c>
      <c r="B71" s="5" t="s">
        <v>185</v>
      </c>
      <c r="C71" s="5" t="s">
        <v>25</v>
      </c>
      <c r="D71" s="5" t="str">
        <f>VLOOKUP(C71,Product!$A$1:$E$12,2,0)</f>
        <v>Pajama Short Set</v>
      </c>
      <c r="E71" s="6">
        <v>44276</v>
      </c>
      <c r="F71" s="5" t="s">
        <v>26</v>
      </c>
      <c r="G71" s="5">
        <f>VLOOKUP(Sales!$C71,Product!$A$1:$E$12,5,0)</f>
        <v>2240</v>
      </c>
      <c r="H71" s="5">
        <v>1</v>
      </c>
      <c r="I71" s="5">
        <v>3200</v>
      </c>
      <c r="J71" s="5">
        <f>Sales!$I71-Sales!$G71</f>
        <v>960</v>
      </c>
      <c r="K71" s="5" t="s">
        <v>94</v>
      </c>
      <c r="L71" s="5" t="str">
        <f>INDEX(Product!$A$1:$E$12,MATCH(Sales!$C71,Product!$A$1:$A$12,0),MATCH(Sales!L$1,Product!$A$1:$E$1,0))</f>
        <v>Clothing</v>
      </c>
    </row>
    <row r="72" spans="1:12" x14ac:dyDescent="0.25">
      <c r="A72" s="5" t="s">
        <v>497</v>
      </c>
      <c r="B72" s="5" t="s">
        <v>187</v>
      </c>
      <c r="C72" s="5" t="s">
        <v>72</v>
      </c>
      <c r="D72" s="5" t="str">
        <f>VLOOKUP(C72,Product!$A$1:$E$12,2,0)</f>
        <v>Cotton Knee High Socks</v>
      </c>
      <c r="E72" s="6">
        <v>44277</v>
      </c>
      <c r="F72" s="5" t="s">
        <v>26</v>
      </c>
      <c r="G72" s="5">
        <f>VLOOKUP(Sales!$C72,Product!$A$1:$E$12,5,0)</f>
        <v>909</v>
      </c>
      <c r="H72" s="5">
        <v>2</v>
      </c>
      <c r="I72" s="5">
        <v>2600</v>
      </c>
      <c r="J72" s="5">
        <f>Sales!$I72-Sales!$G72</f>
        <v>1691</v>
      </c>
      <c r="K72" s="5" t="s">
        <v>154</v>
      </c>
      <c r="L72" s="5" t="str">
        <f>INDEX(Product!$A$1:$E$12,MATCH(Sales!$C72,Product!$A$1:$A$12,0),MATCH(Sales!L$1,Product!$A$1:$E$1,0))</f>
        <v>Clothing</v>
      </c>
    </row>
    <row r="73" spans="1:12" x14ac:dyDescent="0.25">
      <c r="A73" s="5" t="s">
        <v>495</v>
      </c>
      <c r="B73" s="5" t="s">
        <v>189</v>
      </c>
      <c r="C73" s="5" t="s">
        <v>9</v>
      </c>
      <c r="D73" s="5" t="str">
        <f>VLOOKUP(C73,Product!$A$1:$E$12,2,0)</f>
        <v>Pajama Pant Set</v>
      </c>
      <c r="E73" s="6">
        <v>44281</v>
      </c>
      <c r="F73" s="5" t="s">
        <v>10</v>
      </c>
      <c r="G73" s="5">
        <f>VLOOKUP(Sales!$C73,Product!$A$1:$E$12,5,0)</f>
        <v>2660</v>
      </c>
      <c r="H73" s="5">
        <v>1</v>
      </c>
      <c r="I73" s="5">
        <v>3800</v>
      </c>
      <c r="J73" s="5">
        <f>Sales!$I73-Sales!$G73</f>
        <v>1140</v>
      </c>
      <c r="K73" s="5" t="s">
        <v>154</v>
      </c>
      <c r="L73" s="5" t="str">
        <f>INDEX(Product!$A$1:$E$12,MATCH(Sales!$C73,Product!$A$1:$A$12,0),MATCH(Sales!L$1,Product!$A$1:$E$1,0))</f>
        <v>Clothing</v>
      </c>
    </row>
    <row r="74" spans="1:12" x14ac:dyDescent="0.25">
      <c r="A74" s="5" t="s">
        <v>813</v>
      </c>
      <c r="B74" s="5" t="s">
        <v>191</v>
      </c>
      <c r="C74" s="5" t="s">
        <v>118</v>
      </c>
      <c r="D74" s="5" t="str">
        <f>VLOOKUP(C74,Product!$A$1:$E$12,2,0)</f>
        <v>Indoor Sherpa Hoodie</v>
      </c>
      <c r="E74" s="6">
        <v>44281</v>
      </c>
      <c r="F74" s="5" t="s">
        <v>119</v>
      </c>
      <c r="G74" s="5">
        <f>VLOOKUP(Sales!$C74,Product!$A$1:$E$12,5,0)</f>
        <v>3150</v>
      </c>
      <c r="H74" s="5">
        <v>1</v>
      </c>
      <c r="I74" s="5">
        <v>4500</v>
      </c>
      <c r="J74" s="5">
        <f>Sales!$I74-Sales!$G74</f>
        <v>1350</v>
      </c>
      <c r="K74" s="5" t="s">
        <v>46</v>
      </c>
      <c r="L74" s="5" t="str">
        <f>INDEX(Product!$A$1:$E$12,MATCH(Sales!$C74,Product!$A$1:$A$12,0),MATCH(Sales!L$1,Product!$A$1:$E$1,0))</f>
        <v>Clothing</v>
      </c>
    </row>
    <row r="75" spans="1:12" x14ac:dyDescent="0.25">
      <c r="A75" s="5" t="s">
        <v>459</v>
      </c>
      <c r="B75" s="5" t="s">
        <v>193</v>
      </c>
      <c r="C75" s="5" t="s">
        <v>20</v>
      </c>
      <c r="D75" s="5" t="str">
        <f>VLOOKUP(C75,Product!$A$1:$E$12,2,0)</f>
        <v>Chenille Throw Pillow Cover</v>
      </c>
      <c r="E75" s="6">
        <v>44282</v>
      </c>
      <c r="F75" s="5" t="s">
        <v>21</v>
      </c>
      <c r="G75" s="5">
        <f>VLOOKUP(Sales!$C75,Product!$A$1:$E$12,5,0)</f>
        <v>1050</v>
      </c>
      <c r="H75" s="5">
        <v>1</v>
      </c>
      <c r="I75" s="5">
        <v>1500</v>
      </c>
      <c r="J75" s="5">
        <f>Sales!$I75-Sales!$G75</f>
        <v>450</v>
      </c>
      <c r="K75" s="5" t="s">
        <v>154</v>
      </c>
      <c r="L75" s="5" t="str">
        <f>INDEX(Product!$A$1:$E$12,MATCH(Sales!$C75,Product!$A$1:$A$12,0),MATCH(Sales!L$1,Product!$A$1:$E$1,0))</f>
        <v>Decor</v>
      </c>
    </row>
    <row r="76" spans="1:12" x14ac:dyDescent="0.25">
      <c r="A76" s="5" t="s">
        <v>335</v>
      </c>
      <c r="B76" s="5" t="s">
        <v>195</v>
      </c>
      <c r="C76" s="5" t="s">
        <v>44</v>
      </c>
      <c r="D76" s="5" t="str">
        <f>VLOOKUP(C76,Product!$A$1:$E$12,2,0)</f>
        <v>Satin Robe</v>
      </c>
      <c r="E76" s="6">
        <v>44283</v>
      </c>
      <c r="F76" s="5" t="s">
        <v>45</v>
      </c>
      <c r="G76" s="5">
        <f>VLOOKUP(Sales!$C76,Product!$A$1:$E$12,5,0)</f>
        <v>1050</v>
      </c>
      <c r="H76" s="5">
        <v>2</v>
      </c>
      <c r="I76" s="5">
        <v>3000</v>
      </c>
      <c r="J76" s="5">
        <f>Sales!$I76-Sales!$G76</f>
        <v>1950</v>
      </c>
      <c r="K76" s="5" t="s">
        <v>78</v>
      </c>
      <c r="L76" s="5" t="str">
        <f>INDEX(Product!$A$1:$E$12,MATCH(Sales!$C76,Product!$A$1:$A$12,0),MATCH(Sales!L$1,Product!$A$1:$E$1,0))</f>
        <v>Clothing</v>
      </c>
    </row>
    <row r="77" spans="1:12" x14ac:dyDescent="0.25">
      <c r="A77" s="5" t="s">
        <v>777</v>
      </c>
      <c r="B77" s="5" t="s">
        <v>197</v>
      </c>
      <c r="C77" s="5" t="s">
        <v>57</v>
      </c>
      <c r="D77" s="5" t="str">
        <f>VLOOKUP(C77,Product!$A$1:$E$12,2,0)</f>
        <v>Turtleneck Sweater</v>
      </c>
      <c r="E77" s="6">
        <v>44283</v>
      </c>
      <c r="F77" s="5" t="s">
        <v>58</v>
      </c>
      <c r="G77" s="5">
        <f>VLOOKUP(Sales!$C77,Product!$A$1:$E$12,5,0)</f>
        <v>1750</v>
      </c>
      <c r="H77" s="5">
        <v>2</v>
      </c>
      <c r="I77" s="5">
        <v>5000</v>
      </c>
      <c r="J77" s="5">
        <f>Sales!$I77-Sales!$G77</f>
        <v>3250</v>
      </c>
      <c r="K77" s="5" t="s">
        <v>52</v>
      </c>
      <c r="L77" s="5" t="str">
        <f>INDEX(Product!$A$1:$E$12,MATCH(Sales!$C77,Product!$A$1:$A$12,0),MATCH(Sales!L$1,Product!$A$1:$E$1,0))</f>
        <v>Clothing</v>
      </c>
    </row>
    <row r="78" spans="1:12" x14ac:dyDescent="0.25">
      <c r="A78" s="5" t="s">
        <v>299</v>
      </c>
      <c r="B78" s="5" t="s">
        <v>199</v>
      </c>
      <c r="C78" s="5" t="s">
        <v>33</v>
      </c>
      <c r="D78" s="5" t="str">
        <f>VLOOKUP(C78,Product!$A$1:$E$12,2,0)</f>
        <v>Cardigan</v>
      </c>
      <c r="E78" s="6">
        <v>44284</v>
      </c>
      <c r="F78" s="5" t="s">
        <v>34</v>
      </c>
      <c r="G78" s="5">
        <f>VLOOKUP(Sales!$C78,Product!$A$1:$E$12,5,0)</f>
        <v>2450</v>
      </c>
      <c r="H78" s="5">
        <v>1</v>
      </c>
      <c r="I78" s="5">
        <v>3500</v>
      </c>
      <c r="J78" s="5">
        <f>Sales!$I78-Sales!$G78</f>
        <v>1050</v>
      </c>
      <c r="K78" s="5" t="s">
        <v>94</v>
      </c>
      <c r="L78" s="5" t="str">
        <f>INDEX(Product!$A$1:$E$12,MATCH(Sales!$C78,Product!$A$1:$A$12,0),MATCH(Sales!L$1,Product!$A$1:$E$1,0))</f>
        <v>Clothing</v>
      </c>
    </row>
    <row r="79" spans="1:12" x14ac:dyDescent="0.25">
      <c r="A79" s="5" t="s">
        <v>821</v>
      </c>
      <c r="B79" s="5" t="s">
        <v>201</v>
      </c>
      <c r="C79" s="5" t="s">
        <v>33</v>
      </c>
      <c r="D79" s="5" t="str">
        <f>VLOOKUP(C79,Product!$A$1:$E$12,2,0)</f>
        <v>Cardigan</v>
      </c>
      <c r="E79" s="6">
        <v>44285</v>
      </c>
      <c r="F79" s="5" t="s">
        <v>34</v>
      </c>
      <c r="G79" s="5">
        <f>VLOOKUP(Sales!$C79,Product!$A$1:$E$12,5,0)</f>
        <v>2450</v>
      </c>
      <c r="H79" s="5">
        <v>1</v>
      </c>
      <c r="I79" s="5">
        <v>3500</v>
      </c>
      <c r="J79" s="5">
        <f>Sales!$I79-Sales!$G79</f>
        <v>1050</v>
      </c>
      <c r="K79" s="5" t="s">
        <v>52</v>
      </c>
      <c r="L79" s="5" t="str">
        <f>INDEX(Product!$A$1:$E$12,MATCH(Sales!$C79,Product!$A$1:$A$12,0),MATCH(Sales!L$1,Product!$A$1:$E$1,0))</f>
        <v>Clothing</v>
      </c>
    </row>
    <row r="80" spans="1:12" x14ac:dyDescent="0.25">
      <c r="A80" s="5" t="s">
        <v>397</v>
      </c>
      <c r="B80" s="5" t="s">
        <v>203</v>
      </c>
      <c r="C80" s="5" t="s">
        <v>64</v>
      </c>
      <c r="D80" s="5" t="str">
        <f>VLOOKUP(C80,Product!$A$1:$E$12,2,0)</f>
        <v>Diffuser</v>
      </c>
      <c r="E80" s="6">
        <v>44286</v>
      </c>
      <c r="F80" s="5" t="s">
        <v>58</v>
      </c>
      <c r="G80" s="5">
        <f>VLOOKUP(Sales!$C80,Product!$A$1:$E$12,5,0)</f>
        <v>1750</v>
      </c>
      <c r="H80" s="5">
        <v>1</v>
      </c>
      <c r="I80" s="5">
        <v>2500</v>
      </c>
      <c r="J80" s="5">
        <f>Sales!$I80-Sales!$G80</f>
        <v>750</v>
      </c>
      <c r="K80" s="5" t="s">
        <v>94</v>
      </c>
      <c r="L80" s="5" t="str">
        <f>INDEX(Product!$A$1:$E$12,MATCH(Sales!$C80,Product!$A$1:$A$12,0),MATCH(Sales!L$1,Product!$A$1:$E$1,0))</f>
        <v>Home Fragrance</v>
      </c>
    </row>
    <row r="81" spans="1:12" x14ac:dyDescent="0.25">
      <c r="A81" s="5" t="s">
        <v>753</v>
      </c>
      <c r="B81" s="5" t="s">
        <v>205</v>
      </c>
      <c r="C81" s="5" t="s">
        <v>25</v>
      </c>
      <c r="D81" s="5" t="str">
        <f>VLOOKUP(C81,Product!$A$1:$E$12,2,0)</f>
        <v>Pajama Short Set</v>
      </c>
      <c r="E81" s="6">
        <v>44286</v>
      </c>
      <c r="F81" s="5" t="s">
        <v>26</v>
      </c>
      <c r="G81" s="5">
        <f>VLOOKUP(Sales!$C81,Product!$A$1:$E$12,5,0)</f>
        <v>2240</v>
      </c>
      <c r="H81" s="5">
        <v>1</v>
      </c>
      <c r="I81" s="5">
        <v>3200</v>
      </c>
      <c r="J81" s="5">
        <f>Sales!$I81-Sales!$G81</f>
        <v>960</v>
      </c>
      <c r="K81" s="5" t="s">
        <v>91</v>
      </c>
      <c r="L81" s="5" t="str">
        <f>INDEX(Product!$A$1:$E$12,MATCH(Sales!$C81,Product!$A$1:$A$12,0),MATCH(Sales!L$1,Product!$A$1:$E$1,0))</f>
        <v>Clothing</v>
      </c>
    </row>
    <row r="82" spans="1:12" x14ac:dyDescent="0.25">
      <c r="A82" s="5" t="s">
        <v>112</v>
      </c>
      <c r="B82" s="5" t="s">
        <v>207</v>
      </c>
      <c r="C82" s="5" t="s">
        <v>44</v>
      </c>
      <c r="D82" s="5" t="str">
        <f>VLOOKUP(C82,Product!$A$1:$E$12,2,0)</f>
        <v>Satin Robe</v>
      </c>
      <c r="E82" s="6">
        <v>44287</v>
      </c>
      <c r="F82" s="5" t="s">
        <v>45</v>
      </c>
      <c r="G82" s="5">
        <f>VLOOKUP(Sales!$C82,Product!$A$1:$E$12,5,0)</f>
        <v>1050</v>
      </c>
      <c r="H82" s="5">
        <v>2</v>
      </c>
      <c r="I82" s="5">
        <v>3000</v>
      </c>
      <c r="J82" s="5">
        <f>Sales!$I82-Sales!$G82</f>
        <v>1950</v>
      </c>
      <c r="K82" s="5" t="s">
        <v>15</v>
      </c>
      <c r="L82" s="5" t="str">
        <f>INDEX(Product!$A$1:$E$12,MATCH(Sales!$C82,Product!$A$1:$A$12,0),MATCH(Sales!L$1,Product!$A$1:$E$1,0))</f>
        <v>Clothing</v>
      </c>
    </row>
    <row r="83" spans="1:12" x14ac:dyDescent="0.25">
      <c r="A83" s="5" t="s">
        <v>573</v>
      </c>
      <c r="B83" s="5" t="s">
        <v>209</v>
      </c>
      <c r="C83" s="5" t="s">
        <v>72</v>
      </c>
      <c r="D83" s="5" t="str">
        <f>VLOOKUP(C83,Product!$A$1:$E$12,2,0)</f>
        <v>Cotton Knee High Socks</v>
      </c>
      <c r="E83" s="6">
        <v>44287</v>
      </c>
      <c r="F83" s="5" t="s">
        <v>26</v>
      </c>
      <c r="G83" s="5">
        <f>VLOOKUP(Sales!$C83,Product!$A$1:$E$12,5,0)</f>
        <v>909</v>
      </c>
      <c r="H83" s="5">
        <v>1</v>
      </c>
      <c r="I83" s="5">
        <v>1300</v>
      </c>
      <c r="J83" s="5">
        <f>Sales!$I83-Sales!$G83</f>
        <v>391</v>
      </c>
      <c r="K83" s="5" t="s">
        <v>94</v>
      </c>
      <c r="L83" s="5" t="str">
        <f>INDEX(Product!$A$1:$E$12,MATCH(Sales!$C83,Product!$A$1:$A$12,0),MATCH(Sales!L$1,Product!$A$1:$E$1,0))</f>
        <v>Clothing</v>
      </c>
    </row>
    <row r="84" spans="1:12" x14ac:dyDescent="0.25">
      <c r="A84" s="5" t="s">
        <v>387</v>
      </c>
      <c r="B84" s="5" t="s">
        <v>211</v>
      </c>
      <c r="C84" s="5" t="s">
        <v>25</v>
      </c>
      <c r="D84" s="5" t="str">
        <f>VLOOKUP(C84,Product!$A$1:$E$12,2,0)</f>
        <v>Pajama Short Set</v>
      </c>
      <c r="E84" s="6">
        <v>44288</v>
      </c>
      <c r="F84" s="5" t="s">
        <v>26</v>
      </c>
      <c r="G84" s="5">
        <f>VLOOKUP(Sales!$C84,Product!$A$1:$E$12,5,0)</f>
        <v>2240</v>
      </c>
      <c r="H84" s="5">
        <v>1</v>
      </c>
      <c r="I84" s="5">
        <v>3200</v>
      </c>
      <c r="J84" s="5">
        <f>Sales!$I84-Sales!$G84</f>
        <v>960</v>
      </c>
      <c r="K84" s="5" t="s">
        <v>94</v>
      </c>
      <c r="L84" s="5" t="str">
        <f>INDEX(Product!$A$1:$E$12,MATCH(Sales!$C84,Product!$A$1:$A$12,0),MATCH(Sales!L$1,Product!$A$1:$E$1,0))</f>
        <v>Clothing</v>
      </c>
    </row>
    <row r="85" spans="1:12" x14ac:dyDescent="0.25">
      <c r="A85" s="5" t="s">
        <v>743</v>
      </c>
      <c r="B85" s="5" t="s">
        <v>213</v>
      </c>
      <c r="C85" s="5" t="s">
        <v>20</v>
      </c>
      <c r="D85" s="5" t="str">
        <f>VLOOKUP(C85,Product!$A$1:$E$12,2,0)</f>
        <v>Chenille Throw Pillow Cover</v>
      </c>
      <c r="E85" s="6">
        <v>44289</v>
      </c>
      <c r="F85" s="5" t="s">
        <v>21</v>
      </c>
      <c r="G85" s="5">
        <f>VLOOKUP(Sales!$C85,Product!$A$1:$E$12,5,0)</f>
        <v>1050</v>
      </c>
      <c r="H85" s="5">
        <v>1</v>
      </c>
      <c r="I85" s="5">
        <v>1500</v>
      </c>
      <c r="J85" s="5">
        <f>Sales!$I85-Sales!$G85</f>
        <v>450</v>
      </c>
      <c r="K85" s="5" t="s">
        <v>27</v>
      </c>
      <c r="L85" s="5" t="str">
        <f>INDEX(Product!$A$1:$E$12,MATCH(Sales!$C85,Product!$A$1:$A$12,0),MATCH(Sales!L$1,Product!$A$1:$E$1,0))</f>
        <v>Decor</v>
      </c>
    </row>
    <row r="86" spans="1:12" x14ac:dyDescent="0.25">
      <c r="A86" s="5" t="s">
        <v>92</v>
      </c>
      <c r="B86" s="5" t="s">
        <v>215</v>
      </c>
      <c r="C86" s="5" t="s">
        <v>14</v>
      </c>
      <c r="D86" s="5" t="str">
        <f>VLOOKUP(C86,Product!$A$1:$E$12,2,0)</f>
        <v xml:space="preserve">Tin Candle </v>
      </c>
      <c r="E86" s="6">
        <v>44291</v>
      </c>
      <c r="F86" s="5" t="s">
        <v>10</v>
      </c>
      <c r="G86" s="5">
        <f>VLOOKUP(Sales!$C86,Product!$A$1:$E$12,5,0)</f>
        <v>840</v>
      </c>
      <c r="H86" s="5">
        <v>2</v>
      </c>
      <c r="I86" s="5">
        <v>2400</v>
      </c>
      <c r="J86" s="5">
        <f>Sales!$I86-Sales!$G86</f>
        <v>1560</v>
      </c>
      <c r="K86" s="5" t="s">
        <v>94</v>
      </c>
      <c r="L86" s="5" t="str">
        <f>INDEX(Product!$A$1:$E$12,MATCH(Sales!$C86,Product!$A$1:$A$12,0),MATCH(Sales!L$1,Product!$A$1:$E$1,0))</f>
        <v>Candle</v>
      </c>
    </row>
    <row r="87" spans="1:12" x14ac:dyDescent="0.25">
      <c r="A87" s="5" t="s">
        <v>721</v>
      </c>
      <c r="B87" s="5" t="s">
        <v>217</v>
      </c>
      <c r="C87" s="5" t="s">
        <v>44</v>
      </c>
      <c r="D87" s="5" t="str">
        <f>VLOOKUP(C87,Product!$A$1:$E$12,2,0)</f>
        <v>Satin Robe</v>
      </c>
      <c r="E87" s="6">
        <v>44291</v>
      </c>
      <c r="F87" s="5" t="s">
        <v>45</v>
      </c>
      <c r="G87" s="5">
        <f>VLOOKUP(Sales!$C87,Product!$A$1:$E$12,5,0)</f>
        <v>1050</v>
      </c>
      <c r="H87" s="5">
        <v>2</v>
      </c>
      <c r="I87" s="5">
        <v>3000</v>
      </c>
      <c r="J87" s="5">
        <f>Sales!$I87-Sales!$G87</f>
        <v>1950</v>
      </c>
      <c r="K87" s="5" t="s">
        <v>157</v>
      </c>
      <c r="L87" s="5" t="str">
        <f>INDEX(Product!$A$1:$E$12,MATCH(Sales!$C87,Product!$A$1:$A$12,0),MATCH(Sales!L$1,Product!$A$1:$E$1,0))</f>
        <v>Clothing</v>
      </c>
    </row>
    <row r="88" spans="1:12" x14ac:dyDescent="0.25">
      <c r="A88" s="5" t="s">
        <v>477</v>
      </c>
      <c r="B88" s="5" t="s">
        <v>219</v>
      </c>
      <c r="C88" s="5" t="s">
        <v>44</v>
      </c>
      <c r="D88" s="5" t="str">
        <f>VLOOKUP(C88,Product!$A$1:$E$12,2,0)</f>
        <v>Satin Robe</v>
      </c>
      <c r="E88" s="6">
        <v>44292</v>
      </c>
      <c r="F88" s="5" t="s">
        <v>45</v>
      </c>
      <c r="G88" s="5">
        <f>VLOOKUP(Sales!$C88,Product!$A$1:$E$12,5,0)</f>
        <v>1050</v>
      </c>
      <c r="H88" s="5">
        <v>1</v>
      </c>
      <c r="I88" s="5">
        <v>1500</v>
      </c>
      <c r="J88" s="5">
        <f>Sales!$I88-Sales!$G88</f>
        <v>450</v>
      </c>
      <c r="K88" s="5" t="s">
        <v>15</v>
      </c>
      <c r="L88" s="5" t="str">
        <f>INDEX(Product!$A$1:$E$12,MATCH(Sales!$C88,Product!$A$1:$A$12,0),MATCH(Sales!L$1,Product!$A$1:$E$1,0))</f>
        <v>Clothing</v>
      </c>
    </row>
    <row r="89" spans="1:12" x14ac:dyDescent="0.25">
      <c r="A89" s="5" t="s">
        <v>126</v>
      </c>
      <c r="B89" s="5" t="s">
        <v>221</v>
      </c>
      <c r="C89" s="5" t="s">
        <v>20</v>
      </c>
      <c r="D89" s="5" t="str">
        <f>VLOOKUP(C89,Product!$A$1:$E$12,2,0)</f>
        <v>Chenille Throw Pillow Cover</v>
      </c>
      <c r="E89" s="6">
        <v>44294</v>
      </c>
      <c r="F89" s="5" t="s">
        <v>21</v>
      </c>
      <c r="G89" s="5">
        <f>VLOOKUP(Sales!$C89,Product!$A$1:$E$12,5,0)</f>
        <v>1050</v>
      </c>
      <c r="H89" s="5">
        <v>2</v>
      </c>
      <c r="I89" s="5">
        <v>3000</v>
      </c>
      <c r="J89" s="5">
        <f>Sales!$I89-Sales!$G89</f>
        <v>1950</v>
      </c>
      <c r="K89" s="5" t="s">
        <v>38</v>
      </c>
      <c r="L89" s="5" t="str">
        <f>INDEX(Product!$A$1:$E$12,MATCH(Sales!$C89,Product!$A$1:$A$12,0),MATCH(Sales!L$1,Product!$A$1:$E$1,0))</f>
        <v>Decor</v>
      </c>
    </row>
    <row r="90" spans="1:12" x14ac:dyDescent="0.25">
      <c r="A90" s="5" t="s">
        <v>599</v>
      </c>
      <c r="B90" s="5" t="s">
        <v>224</v>
      </c>
      <c r="C90" s="5" t="s">
        <v>33</v>
      </c>
      <c r="D90" s="5" t="str">
        <f>VLOOKUP(C90,Product!$A$1:$E$12,2,0)</f>
        <v>Cardigan</v>
      </c>
      <c r="E90" s="6">
        <v>44294</v>
      </c>
      <c r="F90" s="5" t="s">
        <v>34</v>
      </c>
      <c r="G90" s="5">
        <f>VLOOKUP(Sales!$C90,Product!$A$1:$E$12,5,0)</f>
        <v>2450</v>
      </c>
      <c r="H90" s="5">
        <v>1</v>
      </c>
      <c r="I90" s="5">
        <v>3500</v>
      </c>
      <c r="J90" s="5">
        <f>Sales!$I90-Sales!$G90</f>
        <v>1050</v>
      </c>
      <c r="K90" s="5" t="s">
        <v>75</v>
      </c>
      <c r="L90" s="5" t="str">
        <f>INDEX(Product!$A$1:$E$12,MATCH(Sales!$C90,Product!$A$1:$A$12,0),MATCH(Sales!L$1,Product!$A$1:$E$1,0))</f>
        <v>Clothing</v>
      </c>
    </row>
    <row r="91" spans="1:12" x14ac:dyDescent="0.25">
      <c r="A91" s="5" t="s">
        <v>781</v>
      </c>
      <c r="B91" s="5" t="s">
        <v>226</v>
      </c>
      <c r="C91" s="5" t="s">
        <v>14</v>
      </c>
      <c r="D91" s="5" t="str">
        <f>VLOOKUP(C91,Product!$A$1:$E$12,2,0)</f>
        <v xml:space="preserve">Tin Candle </v>
      </c>
      <c r="E91" s="6">
        <v>44295</v>
      </c>
      <c r="F91" s="5" t="s">
        <v>894</v>
      </c>
      <c r="G91" s="5">
        <f>VLOOKUP(Sales!$C91,Product!$A$1:$E$12,5,0)</f>
        <v>840</v>
      </c>
      <c r="H91" s="5">
        <v>2</v>
      </c>
      <c r="I91" s="5">
        <v>2400</v>
      </c>
      <c r="J91" s="5">
        <f>Sales!$I91-Sales!$G91</f>
        <v>1560</v>
      </c>
      <c r="K91" s="5" t="s">
        <v>75</v>
      </c>
      <c r="L91" s="5" t="str">
        <f>INDEX(Product!$A$1:$E$12,MATCH(Sales!$C91,Product!$A$1:$A$12,0),MATCH(Sales!L$1,Product!$A$1:$E$1,0))</f>
        <v>Candle</v>
      </c>
    </row>
    <row r="92" spans="1:12" x14ac:dyDescent="0.25">
      <c r="A92" s="5" t="s">
        <v>39</v>
      </c>
      <c r="B92" s="5" t="s">
        <v>228</v>
      </c>
      <c r="C92" s="5" t="s">
        <v>25</v>
      </c>
      <c r="D92" s="5" t="str">
        <f>VLOOKUP(C92,Product!$A$1:$E$12,2,0)</f>
        <v>Pajama Short Set</v>
      </c>
      <c r="E92" s="6">
        <v>44296</v>
      </c>
      <c r="F92" s="5" t="s">
        <v>26</v>
      </c>
      <c r="G92" s="5">
        <f>VLOOKUP(Sales!$C92,Product!$A$1:$E$12,5,0)</f>
        <v>2240</v>
      </c>
      <c r="H92" s="5">
        <v>1</v>
      </c>
      <c r="I92" s="5">
        <v>3200</v>
      </c>
      <c r="J92" s="5">
        <f>Sales!$I92-Sales!$G92</f>
        <v>960</v>
      </c>
      <c r="K92" s="5" t="s">
        <v>41</v>
      </c>
      <c r="L92" s="5" t="str">
        <f>INDEX(Product!$A$1:$E$12,MATCH(Sales!$C92,Product!$A$1:$A$12,0),MATCH(Sales!L$1,Product!$A$1:$E$1,0))</f>
        <v>Clothing</v>
      </c>
    </row>
    <row r="93" spans="1:12" x14ac:dyDescent="0.25">
      <c r="A93" s="5" t="s">
        <v>103</v>
      </c>
      <c r="B93" s="5" t="s">
        <v>230</v>
      </c>
      <c r="C93" s="5" t="s">
        <v>97</v>
      </c>
      <c r="D93" s="5" t="str">
        <f>VLOOKUP(C93,Product!$A$1:$E$12,2,0)</f>
        <v>Chenille Throw Blanket</v>
      </c>
      <c r="E93" s="6">
        <v>44298</v>
      </c>
      <c r="F93" s="5" t="s">
        <v>98</v>
      </c>
      <c r="G93" s="5">
        <f>VLOOKUP(Sales!$C93,Product!$A$1:$E$12,5,0)</f>
        <v>3150</v>
      </c>
      <c r="H93" s="5">
        <v>1</v>
      </c>
      <c r="I93" s="5">
        <v>4500</v>
      </c>
      <c r="J93" s="5">
        <f>Sales!$I93-Sales!$G93</f>
        <v>1350</v>
      </c>
      <c r="K93" s="5" t="s">
        <v>78</v>
      </c>
      <c r="L93" s="5" t="str">
        <f>INDEX(Product!$A$1:$E$12,MATCH(Sales!$C93,Product!$A$1:$A$12,0),MATCH(Sales!L$1,Product!$A$1:$E$1,0))</f>
        <v>Decor</v>
      </c>
    </row>
    <row r="94" spans="1:12" x14ac:dyDescent="0.25">
      <c r="A94" s="5" t="s">
        <v>140</v>
      </c>
      <c r="B94" s="5" t="s">
        <v>232</v>
      </c>
      <c r="C94" s="5" t="s">
        <v>64</v>
      </c>
      <c r="D94" s="5" t="str">
        <f>VLOOKUP(C94,Product!$A$1:$E$12,2,0)</f>
        <v>Diffuser</v>
      </c>
      <c r="E94" s="6">
        <v>44298</v>
      </c>
      <c r="F94" s="5" t="s">
        <v>58</v>
      </c>
      <c r="G94" s="5">
        <f>VLOOKUP(Sales!$C94,Product!$A$1:$E$12,5,0)</f>
        <v>1750</v>
      </c>
      <c r="H94" s="5">
        <v>1</v>
      </c>
      <c r="I94" s="5">
        <v>2500</v>
      </c>
      <c r="J94" s="5">
        <f>Sales!$I94-Sales!$G94</f>
        <v>750</v>
      </c>
      <c r="K94" s="5" t="s">
        <v>30</v>
      </c>
      <c r="L94" s="5" t="str">
        <f>INDEX(Product!$A$1:$E$12,MATCH(Sales!$C94,Product!$A$1:$A$12,0),MATCH(Sales!L$1,Product!$A$1:$E$1,0))</f>
        <v>Home Fragrance</v>
      </c>
    </row>
    <row r="95" spans="1:12" x14ac:dyDescent="0.25">
      <c r="A95" s="5" t="s">
        <v>593</v>
      </c>
      <c r="B95" s="5" t="s">
        <v>234</v>
      </c>
      <c r="C95" s="5" t="s">
        <v>20</v>
      </c>
      <c r="D95" s="5" t="str">
        <f>VLOOKUP(C95,Product!$A$1:$E$12,2,0)</f>
        <v>Chenille Throw Pillow Cover</v>
      </c>
      <c r="E95" s="6">
        <v>44298</v>
      </c>
      <c r="F95" s="5" t="s">
        <v>21</v>
      </c>
      <c r="G95" s="5">
        <f>VLOOKUP(Sales!$C95,Product!$A$1:$E$12,5,0)</f>
        <v>1050</v>
      </c>
      <c r="H95" s="5">
        <v>1</v>
      </c>
      <c r="I95" s="5">
        <v>1500</v>
      </c>
      <c r="J95" s="5">
        <f>Sales!$I95-Sales!$G95</f>
        <v>450</v>
      </c>
      <c r="K95" s="5" t="s">
        <v>222</v>
      </c>
      <c r="L95" s="5" t="str">
        <f>INDEX(Product!$A$1:$E$12,MATCH(Sales!$C95,Product!$A$1:$A$12,0),MATCH(Sales!L$1,Product!$A$1:$E$1,0))</f>
        <v>Decor</v>
      </c>
    </row>
    <row r="96" spans="1:12" x14ac:dyDescent="0.25">
      <c r="A96" s="5" t="s">
        <v>439</v>
      </c>
      <c r="B96" s="5" t="s">
        <v>236</v>
      </c>
      <c r="C96" s="5" t="s">
        <v>25</v>
      </c>
      <c r="D96" s="5" t="str">
        <f>VLOOKUP(C96,Product!$A$1:$E$12,2,0)</f>
        <v>Pajama Short Set</v>
      </c>
      <c r="E96" s="6">
        <v>44300</v>
      </c>
      <c r="F96" s="5" t="s">
        <v>26</v>
      </c>
      <c r="G96" s="5">
        <f>VLOOKUP(Sales!$C96,Product!$A$1:$E$12,5,0)</f>
        <v>2240</v>
      </c>
      <c r="H96" s="5">
        <v>1</v>
      </c>
      <c r="I96" s="5">
        <v>3200</v>
      </c>
      <c r="J96" s="5">
        <f>Sales!$I96-Sales!$G96</f>
        <v>960</v>
      </c>
      <c r="K96" s="5" t="s">
        <v>154</v>
      </c>
      <c r="L96" s="5" t="str">
        <f>INDEX(Product!$A$1:$E$12,MATCH(Sales!$C96,Product!$A$1:$A$12,0),MATCH(Sales!L$1,Product!$A$1:$E$1,0))</f>
        <v>Clothing</v>
      </c>
    </row>
    <row r="97" spans="1:12" x14ac:dyDescent="0.25">
      <c r="A97" s="5" t="s">
        <v>649</v>
      </c>
      <c r="B97" s="5" t="s">
        <v>238</v>
      </c>
      <c r="C97" s="5" t="s">
        <v>64</v>
      </c>
      <c r="D97" s="5" t="str">
        <f>VLOOKUP(C97,Product!$A$1:$E$12,2,0)</f>
        <v>Diffuser</v>
      </c>
      <c r="E97" s="6">
        <v>44301</v>
      </c>
      <c r="F97" s="5" t="s">
        <v>58</v>
      </c>
      <c r="G97" s="5">
        <f>VLOOKUP(Sales!$C97,Product!$A$1:$E$12,5,0)</f>
        <v>1750</v>
      </c>
      <c r="H97" s="5">
        <v>1</v>
      </c>
      <c r="I97" s="5">
        <v>2500</v>
      </c>
      <c r="J97" s="5">
        <f>Sales!$I97-Sales!$G97</f>
        <v>750</v>
      </c>
      <c r="K97" s="5" t="s">
        <v>46</v>
      </c>
      <c r="L97" s="5" t="str">
        <f>INDEX(Product!$A$1:$E$12,MATCH(Sales!$C97,Product!$A$1:$A$12,0),MATCH(Sales!L$1,Product!$A$1:$E$1,0))</f>
        <v>Home Fragrance</v>
      </c>
    </row>
    <row r="98" spans="1:12" x14ac:dyDescent="0.25">
      <c r="A98" s="5" t="s">
        <v>60</v>
      </c>
      <c r="B98" s="5" t="s">
        <v>240</v>
      </c>
      <c r="C98" s="5" t="s">
        <v>9</v>
      </c>
      <c r="D98" s="5" t="str">
        <f>VLOOKUP(C98,Product!$A$1:$E$12,2,0)</f>
        <v>Pajama Pant Set</v>
      </c>
      <c r="E98" s="6">
        <v>44302</v>
      </c>
      <c r="F98" s="5" t="s">
        <v>10</v>
      </c>
      <c r="G98" s="5">
        <f>VLOOKUP(Sales!$C98,Product!$A$1:$E$12,5,0)</f>
        <v>2660</v>
      </c>
      <c r="H98" s="5">
        <v>1</v>
      </c>
      <c r="I98" s="5">
        <v>3800</v>
      </c>
      <c r="J98" s="5">
        <f>Sales!$I98-Sales!$G98</f>
        <v>1140</v>
      </c>
      <c r="K98" s="5" t="s">
        <v>59</v>
      </c>
      <c r="L98" s="5" t="str">
        <f>INDEX(Product!$A$1:$E$12,MATCH(Sales!$C98,Product!$A$1:$A$12,0),MATCH(Sales!L$1,Product!$A$1:$E$1,0))</f>
        <v>Clothing</v>
      </c>
    </row>
    <row r="99" spans="1:12" x14ac:dyDescent="0.25">
      <c r="A99" s="5" t="s">
        <v>789</v>
      </c>
      <c r="B99" s="5" t="s">
        <v>242</v>
      </c>
      <c r="C99" s="5" t="s">
        <v>72</v>
      </c>
      <c r="D99" s="5" t="str">
        <f>VLOOKUP(C99,Product!$A$1:$E$12,2,0)</f>
        <v>Cotton Knee High Socks</v>
      </c>
      <c r="E99" s="6">
        <v>44304</v>
      </c>
      <c r="F99" s="5" t="s">
        <v>26</v>
      </c>
      <c r="G99" s="5">
        <f>VLOOKUP(Sales!$C99,Product!$A$1:$E$12,5,0)</f>
        <v>909</v>
      </c>
      <c r="H99" s="5">
        <v>1</v>
      </c>
      <c r="I99" s="5">
        <v>1300</v>
      </c>
      <c r="J99" s="5">
        <f>Sales!$I99-Sales!$G99</f>
        <v>391</v>
      </c>
      <c r="K99" s="5" t="s">
        <v>11</v>
      </c>
      <c r="L99" s="5" t="str">
        <f>INDEX(Product!$A$1:$E$12,MATCH(Sales!$C99,Product!$A$1:$A$12,0),MATCH(Sales!L$1,Product!$A$1:$E$1,0))</f>
        <v>Clothing</v>
      </c>
    </row>
    <row r="100" spans="1:12" x14ac:dyDescent="0.25">
      <c r="A100" s="5" t="s">
        <v>76</v>
      </c>
      <c r="B100" s="5" t="s">
        <v>244</v>
      </c>
      <c r="C100" s="5" t="s">
        <v>57</v>
      </c>
      <c r="D100" s="5" t="str">
        <f>VLOOKUP(C100,Product!$A$1:$E$12,2,0)</f>
        <v>Turtleneck Sweater</v>
      </c>
      <c r="E100" s="6">
        <v>44306</v>
      </c>
      <c r="F100" s="5" t="s">
        <v>58</v>
      </c>
      <c r="G100" s="5">
        <f>VLOOKUP(Sales!$C100,Product!$A$1:$E$12,5,0)</f>
        <v>1750</v>
      </c>
      <c r="H100" s="5">
        <v>1</v>
      </c>
      <c r="I100" s="5">
        <v>2500</v>
      </c>
      <c r="J100" s="5">
        <f>Sales!$I100-Sales!$G100</f>
        <v>750</v>
      </c>
      <c r="K100" s="5" t="s">
        <v>78</v>
      </c>
      <c r="L100" s="5" t="str">
        <f>INDEX(Product!$A$1:$E$12,MATCH(Sales!$C100,Product!$A$1:$A$12,0),MATCH(Sales!L$1,Product!$A$1:$E$1,0))</f>
        <v>Clothing</v>
      </c>
    </row>
    <row r="101" spans="1:12" x14ac:dyDescent="0.25">
      <c r="A101" s="5" t="s">
        <v>557</v>
      </c>
      <c r="B101" s="5" t="s">
        <v>246</v>
      </c>
      <c r="C101" s="5" t="s">
        <v>57</v>
      </c>
      <c r="D101" s="5" t="str">
        <f>VLOOKUP(C101,Product!$A$1:$E$12,2,0)</f>
        <v>Turtleneck Sweater</v>
      </c>
      <c r="E101" s="6">
        <v>44306</v>
      </c>
      <c r="F101" s="5" t="s">
        <v>58</v>
      </c>
      <c r="G101" s="5">
        <f>VLOOKUP(Sales!$C101,Product!$A$1:$E$12,5,0)</f>
        <v>1750</v>
      </c>
      <c r="H101" s="5">
        <v>2</v>
      </c>
      <c r="I101" s="5">
        <v>5000</v>
      </c>
      <c r="J101" s="5">
        <f>Sales!$I101-Sales!$G101</f>
        <v>3250</v>
      </c>
      <c r="K101" s="5" t="s">
        <v>46</v>
      </c>
      <c r="L101" s="5" t="str">
        <f>INDEX(Product!$A$1:$E$12,MATCH(Sales!$C101,Product!$A$1:$A$12,0),MATCH(Sales!L$1,Product!$A$1:$E$1,0))</f>
        <v>Clothing</v>
      </c>
    </row>
    <row r="102" spans="1:12" x14ac:dyDescent="0.25">
      <c r="A102" s="5" t="s">
        <v>733</v>
      </c>
      <c r="B102" s="5" t="s">
        <v>248</v>
      </c>
      <c r="C102" s="5" t="s">
        <v>64</v>
      </c>
      <c r="D102" s="5" t="str">
        <f>VLOOKUP(C102,Product!$A$1:$E$12,2,0)</f>
        <v>Diffuser</v>
      </c>
      <c r="E102" s="6">
        <v>44307</v>
      </c>
      <c r="F102" s="5" t="s">
        <v>58</v>
      </c>
      <c r="G102" s="5">
        <f>VLOOKUP(Sales!$C102,Product!$A$1:$E$12,5,0)</f>
        <v>1750</v>
      </c>
      <c r="H102" s="5">
        <v>1</v>
      </c>
      <c r="I102" s="5">
        <v>2500</v>
      </c>
      <c r="J102" s="5">
        <f>Sales!$I102-Sales!$G102</f>
        <v>750</v>
      </c>
      <c r="K102" s="5" t="s">
        <v>107</v>
      </c>
      <c r="L102" s="5" t="str">
        <f>INDEX(Product!$A$1:$E$12,MATCH(Sales!$C102,Product!$A$1:$A$12,0),MATCH(Sales!L$1,Product!$A$1:$E$1,0))</f>
        <v>Home Fragrance</v>
      </c>
    </row>
    <row r="103" spans="1:12" x14ac:dyDescent="0.25">
      <c r="A103" s="5" t="s">
        <v>707</v>
      </c>
      <c r="B103" s="5" t="s">
        <v>250</v>
      </c>
      <c r="C103" s="5" t="s">
        <v>44</v>
      </c>
      <c r="D103" s="5" t="str">
        <f>VLOOKUP(C103,Product!$A$1:$E$12,2,0)</f>
        <v>Satin Robe</v>
      </c>
      <c r="E103" s="6">
        <v>44308</v>
      </c>
      <c r="F103" s="5" t="s">
        <v>45</v>
      </c>
      <c r="G103" s="5">
        <f>VLOOKUP(Sales!$C103,Product!$A$1:$E$12,5,0)</f>
        <v>1050</v>
      </c>
      <c r="H103" s="5">
        <v>1</v>
      </c>
      <c r="I103" s="5">
        <v>1500</v>
      </c>
      <c r="J103" s="5">
        <f>Sales!$I103-Sales!$G103</f>
        <v>450</v>
      </c>
      <c r="K103" s="5" t="s">
        <v>30</v>
      </c>
      <c r="L103" s="5" t="str">
        <f>INDEX(Product!$A$1:$E$12,MATCH(Sales!$C103,Product!$A$1:$A$12,0),MATCH(Sales!L$1,Product!$A$1:$E$1,0))</f>
        <v>Clothing</v>
      </c>
    </row>
    <row r="104" spans="1:12" x14ac:dyDescent="0.25">
      <c r="A104" s="5" t="s">
        <v>291</v>
      </c>
      <c r="B104" s="5" t="s">
        <v>252</v>
      </c>
      <c r="C104" s="5" t="s">
        <v>72</v>
      </c>
      <c r="D104" s="5" t="str">
        <f>VLOOKUP(C104,Product!$A$1:$E$12,2,0)</f>
        <v>Cotton Knee High Socks</v>
      </c>
      <c r="E104" s="6">
        <v>44309</v>
      </c>
      <c r="F104" s="5" t="s">
        <v>26</v>
      </c>
      <c r="G104" s="5">
        <f>VLOOKUP(Sales!$C104,Product!$A$1:$E$12,5,0)</f>
        <v>909</v>
      </c>
      <c r="H104" s="5">
        <v>2</v>
      </c>
      <c r="I104" s="5">
        <v>2600</v>
      </c>
      <c r="J104" s="5">
        <f>Sales!$I104-Sales!$G104</f>
        <v>1691</v>
      </c>
      <c r="K104" s="5" t="s">
        <v>41</v>
      </c>
      <c r="L104" s="5" t="str">
        <f>INDEX(Product!$A$1:$E$12,MATCH(Sales!$C104,Product!$A$1:$A$12,0),MATCH(Sales!L$1,Product!$A$1:$E$1,0))</f>
        <v>Clothing</v>
      </c>
    </row>
    <row r="105" spans="1:12" x14ac:dyDescent="0.25">
      <c r="A105" s="5" t="s">
        <v>375</v>
      </c>
      <c r="B105" s="5" t="s">
        <v>254</v>
      </c>
      <c r="C105" s="5" t="s">
        <v>57</v>
      </c>
      <c r="D105" s="5" t="str">
        <f>VLOOKUP(C105,Product!$A$1:$E$12,2,0)</f>
        <v>Turtleneck Sweater</v>
      </c>
      <c r="E105" s="6">
        <v>44311</v>
      </c>
      <c r="F105" s="5" t="s">
        <v>58</v>
      </c>
      <c r="G105" s="5">
        <f>VLOOKUP(Sales!$C105,Product!$A$1:$E$12,5,0)</f>
        <v>1750</v>
      </c>
      <c r="H105" s="5">
        <v>1</v>
      </c>
      <c r="I105" s="5">
        <v>2500</v>
      </c>
      <c r="J105" s="5">
        <f>Sales!$I105-Sales!$G105</f>
        <v>750</v>
      </c>
      <c r="K105" s="5" t="s">
        <v>38</v>
      </c>
      <c r="L105" s="5" t="str">
        <f>INDEX(Product!$A$1:$E$12,MATCH(Sales!$C105,Product!$A$1:$A$12,0),MATCH(Sales!L$1,Product!$A$1:$E$1,0))</f>
        <v>Clothing</v>
      </c>
    </row>
    <row r="106" spans="1:12" x14ac:dyDescent="0.25">
      <c r="A106" s="5" t="s">
        <v>425</v>
      </c>
      <c r="B106" s="5" t="s">
        <v>256</v>
      </c>
      <c r="C106" s="5" t="s">
        <v>97</v>
      </c>
      <c r="D106" s="5" t="str">
        <f>VLOOKUP(C106,Product!$A$1:$E$12,2,0)</f>
        <v>Chenille Throw Blanket</v>
      </c>
      <c r="E106" s="6">
        <v>44311</v>
      </c>
      <c r="F106" s="5" t="s">
        <v>98</v>
      </c>
      <c r="G106" s="5">
        <f>VLOOKUP(Sales!$C106,Product!$A$1:$E$12,5,0)</f>
        <v>3150</v>
      </c>
      <c r="H106" s="5">
        <v>1</v>
      </c>
      <c r="I106" s="5">
        <v>4500</v>
      </c>
      <c r="J106" s="5">
        <f>Sales!$I106-Sales!$G106</f>
        <v>1350</v>
      </c>
      <c r="K106" s="5" t="s">
        <v>94</v>
      </c>
      <c r="L106" s="5" t="str">
        <f>INDEX(Product!$A$1:$E$12,MATCH(Sales!$C106,Product!$A$1:$A$12,0),MATCH(Sales!L$1,Product!$A$1:$E$1,0))</f>
        <v>Decor</v>
      </c>
    </row>
    <row r="107" spans="1:12" x14ac:dyDescent="0.25">
      <c r="A107" s="5" t="s">
        <v>685</v>
      </c>
      <c r="B107" s="5" t="s">
        <v>258</v>
      </c>
      <c r="C107" s="5" t="s">
        <v>25</v>
      </c>
      <c r="D107" s="5" t="str">
        <f>VLOOKUP(C107,Product!$A$1:$E$12,2,0)</f>
        <v>Pajama Short Set</v>
      </c>
      <c r="E107" s="6">
        <v>44311</v>
      </c>
      <c r="F107" s="5" t="s">
        <v>26</v>
      </c>
      <c r="G107" s="5">
        <f>VLOOKUP(Sales!$C107,Product!$A$1:$E$12,5,0)</f>
        <v>2240</v>
      </c>
      <c r="H107" s="5">
        <v>1</v>
      </c>
      <c r="I107" s="5">
        <v>3200</v>
      </c>
      <c r="J107" s="5">
        <f>Sales!$I107-Sales!$G107</f>
        <v>960</v>
      </c>
      <c r="K107" s="5" t="s">
        <v>78</v>
      </c>
      <c r="L107" s="5" t="str">
        <f>INDEX(Product!$A$1:$E$12,MATCH(Sales!$C107,Product!$A$1:$A$12,0),MATCH(Sales!L$1,Product!$A$1:$E$1,0))</f>
        <v>Clothing</v>
      </c>
    </row>
    <row r="108" spans="1:12" x14ac:dyDescent="0.25">
      <c r="A108" s="5" t="s">
        <v>313</v>
      </c>
      <c r="B108" s="5" t="s">
        <v>260</v>
      </c>
      <c r="C108" s="5" t="s">
        <v>14</v>
      </c>
      <c r="D108" s="5" t="str">
        <f>VLOOKUP(C108,Product!$A$1:$E$12,2,0)</f>
        <v xml:space="preserve">Tin Candle </v>
      </c>
      <c r="E108" s="6">
        <v>44312</v>
      </c>
      <c r="F108" s="5" t="s">
        <v>894</v>
      </c>
      <c r="G108" s="5">
        <f>VLOOKUP(Sales!$C108,Product!$A$1:$E$12,5,0)</f>
        <v>840</v>
      </c>
      <c r="H108" s="5">
        <v>1</v>
      </c>
      <c r="I108" s="5">
        <v>1200</v>
      </c>
      <c r="J108" s="5">
        <f>Sales!$I108-Sales!$G108</f>
        <v>360</v>
      </c>
      <c r="K108" s="5" t="s">
        <v>41</v>
      </c>
      <c r="L108" s="5" t="str">
        <f>INDEX(Product!$A$1:$E$12,MATCH(Sales!$C108,Product!$A$1:$A$12,0),MATCH(Sales!L$1,Product!$A$1:$E$1,0))</f>
        <v>Candle</v>
      </c>
    </row>
    <row r="109" spans="1:12" x14ac:dyDescent="0.25">
      <c r="A109" s="5" t="s">
        <v>581</v>
      </c>
      <c r="B109" s="5" t="s">
        <v>262</v>
      </c>
      <c r="C109" s="5" t="s">
        <v>57</v>
      </c>
      <c r="D109" s="5" t="str">
        <f>VLOOKUP(C109,Product!$A$1:$E$12,2,0)</f>
        <v>Turtleneck Sweater</v>
      </c>
      <c r="E109" s="6">
        <v>44314</v>
      </c>
      <c r="F109" s="5" t="s">
        <v>58</v>
      </c>
      <c r="G109" s="5">
        <f>VLOOKUP(Sales!$C109,Product!$A$1:$E$12,5,0)</f>
        <v>1750</v>
      </c>
      <c r="H109" s="5">
        <v>2</v>
      </c>
      <c r="I109" s="5">
        <v>5000</v>
      </c>
      <c r="J109" s="5">
        <f>Sales!$I109-Sales!$G109</f>
        <v>3250</v>
      </c>
      <c r="K109" s="5" t="s">
        <v>157</v>
      </c>
      <c r="L109" s="5" t="str">
        <f>INDEX(Product!$A$1:$E$12,MATCH(Sales!$C109,Product!$A$1:$A$12,0),MATCH(Sales!L$1,Product!$A$1:$E$1,0))</f>
        <v>Clothing</v>
      </c>
    </row>
    <row r="110" spans="1:12" x14ac:dyDescent="0.25">
      <c r="A110" s="5" t="s">
        <v>651</v>
      </c>
      <c r="B110" s="5" t="s">
        <v>264</v>
      </c>
      <c r="C110" s="5" t="s">
        <v>118</v>
      </c>
      <c r="D110" s="5" t="str">
        <f>VLOOKUP(C110,Product!$A$1:$E$12,2,0)</f>
        <v>Indoor Sherpa Hoodie</v>
      </c>
      <c r="E110" s="6">
        <v>44314</v>
      </c>
      <c r="F110" s="5" t="s">
        <v>119</v>
      </c>
      <c r="G110" s="5">
        <f>VLOOKUP(Sales!$C110,Product!$A$1:$E$12,5,0)</f>
        <v>3150</v>
      </c>
      <c r="H110" s="5">
        <v>1</v>
      </c>
      <c r="I110" s="5">
        <v>4500</v>
      </c>
      <c r="J110" s="5">
        <f>Sales!$I110-Sales!$G110</f>
        <v>1350</v>
      </c>
      <c r="K110" s="5" t="s">
        <v>157</v>
      </c>
      <c r="L110" s="5" t="str">
        <f>INDEX(Product!$A$1:$E$12,MATCH(Sales!$C110,Product!$A$1:$A$12,0),MATCH(Sales!L$1,Product!$A$1:$E$1,0))</f>
        <v>Clothing</v>
      </c>
    </row>
    <row r="111" spans="1:12" x14ac:dyDescent="0.25">
      <c r="A111" s="5" t="s">
        <v>155</v>
      </c>
      <c r="B111" s="5" t="s">
        <v>266</v>
      </c>
      <c r="C111" s="5" t="s">
        <v>9</v>
      </c>
      <c r="D111" s="5" t="str">
        <f>VLOOKUP(C111,Product!$A$1:$E$12,2,0)</f>
        <v>Pajama Pant Set</v>
      </c>
      <c r="E111" s="6">
        <v>44315</v>
      </c>
      <c r="F111" s="5" t="s">
        <v>10</v>
      </c>
      <c r="G111" s="5">
        <f>VLOOKUP(Sales!$C111,Product!$A$1:$E$12,5,0)</f>
        <v>2660</v>
      </c>
      <c r="H111" s="5">
        <v>1</v>
      </c>
      <c r="I111" s="5">
        <v>3800</v>
      </c>
      <c r="J111" s="5">
        <f>Sales!$I111-Sales!$G111</f>
        <v>1140</v>
      </c>
      <c r="K111" s="5" t="s">
        <v>157</v>
      </c>
      <c r="L111" s="5" t="str">
        <f>INDEX(Product!$A$1:$E$12,MATCH(Sales!$C111,Product!$A$1:$A$12,0),MATCH(Sales!L$1,Product!$A$1:$E$1,0))</f>
        <v>Clothing</v>
      </c>
    </row>
    <row r="112" spans="1:12" x14ac:dyDescent="0.25">
      <c r="A112" s="5" t="s">
        <v>701</v>
      </c>
      <c r="B112" s="5" t="s">
        <v>268</v>
      </c>
      <c r="C112" s="5" t="s">
        <v>97</v>
      </c>
      <c r="D112" s="5" t="str">
        <f>VLOOKUP(C112,Product!$A$1:$E$12,2,0)</f>
        <v>Chenille Throw Blanket</v>
      </c>
      <c r="E112" s="6">
        <v>44315</v>
      </c>
      <c r="F112" s="5" t="s">
        <v>98</v>
      </c>
      <c r="G112" s="5">
        <f>VLOOKUP(Sales!$C112,Product!$A$1:$E$12,5,0)</f>
        <v>3150</v>
      </c>
      <c r="H112" s="5">
        <v>1</v>
      </c>
      <c r="I112" s="5">
        <v>4500</v>
      </c>
      <c r="J112" s="5">
        <f>Sales!$I112-Sales!$G112</f>
        <v>1350</v>
      </c>
      <c r="K112" s="5" t="s">
        <v>35</v>
      </c>
      <c r="L112" s="5" t="str">
        <f>INDEX(Product!$A$1:$E$12,MATCH(Sales!$C112,Product!$A$1:$A$12,0),MATCH(Sales!L$1,Product!$A$1:$E$1,0))</f>
        <v>Decor</v>
      </c>
    </row>
    <row r="113" spans="1:12" x14ac:dyDescent="0.25">
      <c r="A113" s="5" t="s">
        <v>705</v>
      </c>
      <c r="B113" s="5" t="s">
        <v>270</v>
      </c>
      <c r="C113" s="5" t="s">
        <v>9</v>
      </c>
      <c r="D113" s="5" t="str">
        <f>VLOOKUP(C113,Product!$A$1:$E$12,2,0)</f>
        <v>Pajama Pant Set</v>
      </c>
      <c r="E113" s="6">
        <v>44315</v>
      </c>
      <c r="F113" s="5" t="s">
        <v>10</v>
      </c>
      <c r="G113" s="5">
        <f>VLOOKUP(Sales!$C113,Product!$A$1:$E$12,5,0)</f>
        <v>2660</v>
      </c>
      <c r="H113" s="5">
        <v>1</v>
      </c>
      <c r="I113" s="5">
        <v>3800</v>
      </c>
      <c r="J113" s="5">
        <f>Sales!$I113-Sales!$G113</f>
        <v>1140</v>
      </c>
      <c r="K113" s="5" t="s">
        <v>46</v>
      </c>
      <c r="L113" s="5" t="str">
        <f>INDEX(Product!$A$1:$E$12,MATCH(Sales!$C113,Product!$A$1:$A$12,0),MATCH(Sales!L$1,Product!$A$1:$E$1,0))</f>
        <v>Clothing</v>
      </c>
    </row>
    <row r="114" spans="1:12" x14ac:dyDescent="0.25">
      <c r="A114" s="5" t="s">
        <v>737</v>
      </c>
      <c r="B114" s="5" t="s">
        <v>272</v>
      </c>
      <c r="C114" s="5" t="s">
        <v>64</v>
      </c>
      <c r="D114" s="5" t="str">
        <f>VLOOKUP(C114,Product!$A$1:$E$12,2,0)</f>
        <v>Diffuser</v>
      </c>
      <c r="E114" s="6">
        <v>44315</v>
      </c>
      <c r="F114" s="5" t="s">
        <v>58</v>
      </c>
      <c r="G114" s="5">
        <f>VLOOKUP(Sales!$C114,Product!$A$1:$E$12,5,0)</f>
        <v>1750</v>
      </c>
      <c r="H114" s="5">
        <v>2</v>
      </c>
      <c r="I114" s="5">
        <v>5000</v>
      </c>
      <c r="J114" s="5">
        <f>Sales!$I114-Sales!$G114</f>
        <v>3250</v>
      </c>
      <c r="K114" s="5" t="s">
        <v>27</v>
      </c>
      <c r="L114" s="5" t="str">
        <f>INDEX(Product!$A$1:$E$12,MATCH(Sales!$C114,Product!$A$1:$A$12,0),MATCH(Sales!L$1,Product!$A$1:$E$1,0))</f>
        <v>Home Fragrance</v>
      </c>
    </row>
    <row r="115" spans="1:12" x14ac:dyDescent="0.25">
      <c r="A115" s="5" t="s">
        <v>771</v>
      </c>
      <c r="B115" s="5" t="s">
        <v>274</v>
      </c>
      <c r="C115" s="5" t="s">
        <v>57</v>
      </c>
      <c r="D115" s="5" t="str">
        <f>VLOOKUP(C115,Product!$A$1:$E$12,2,0)</f>
        <v>Turtleneck Sweater</v>
      </c>
      <c r="E115" s="6">
        <v>44315</v>
      </c>
      <c r="F115" s="5" t="s">
        <v>58</v>
      </c>
      <c r="G115" s="5">
        <f>VLOOKUP(Sales!$C115,Product!$A$1:$E$12,5,0)</f>
        <v>1750</v>
      </c>
      <c r="H115" s="5">
        <v>2</v>
      </c>
      <c r="I115" s="5">
        <v>5000</v>
      </c>
      <c r="J115" s="5">
        <f>Sales!$I115-Sales!$G115</f>
        <v>3250</v>
      </c>
      <c r="K115" s="5" t="s">
        <v>78</v>
      </c>
      <c r="L115" s="5" t="str">
        <f>INDEX(Product!$A$1:$E$12,MATCH(Sales!$C115,Product!$A$1:$A$12,0),MATCH(Sales!L$1,Product!$A$1:$E$1,0))</f>
        <v>Clothing</v>
      </c>
    </row>
    <row r="116" spans="1:12" x14ac:dyDescent="0.25">
      <c r="A116" s="5" t="s">
        <v>619</v>
      </c>
      <c r="B116" s="5" t="s">
        <v>276</v>
      </c>
      <c r="C116" s="5" t="s">
        <v>25</v>
      </c>
      <c r="D116" s="5" t="str">
        <f>VLOOKUP(C116,Product!$A$1:$E$12,2,0)</f>
        <v>Pajama Short Set</v>
      </c>
      <c r="E116" s="6">
        <v>44316</v>
      </c>
      <c r="F116" s="5" t="s">
        <v>26</v>
      </c>
      <c r="G116" s="5">
        <f>VLOOKUP(Sales!$C116,Product!$A$1:$E$12,5,0)</f>
        <v>2240</v>
      </c>
      <c r="H116" s="5">
        <v>1</v>
      </c>
      <c r="I116" s="5">
        <v>3200</v>
      </c>
      <c r="J116" s="5">
        <f>Sales!$I116-Sales!$G116</f>
        <v>960</v>
      </c>
      <c r="K116" s="5" t="s">
        <v>15</v>
      </c>
      <c r="L116" s="5" t="str">
        <f>INDEX(Product!$A$1:$E$12,MATCH(Sales!$C116,Product!$A$1:$A$12,0),MATCH(Sales!L$1,Product!$A$1:$E$1,0))</f>
        <v>Clothing</v>
      </c>
    </row>
    <row r="117" spans="1:12" x14ac:dyDescent="0.25">
      <c r="A117" s="5" t="s">
        <v>559</v>
      </c>
      <c r="B117" s="5" t="s">
        <v>278</v>
      </c>
      <c r="C117" s="5" t="s">
        <v>14</v>
      </c>
      <c r="D117" s="5" t="str">
        <f>VLOOKUP(C117,Product!$A$1:$E$12,2,0)</f>
        <v xml:space="preserve">Tin Candle </v>
      </c>
      <c r="E117" s="6">
        <v>44317</v>
      </c>
      <c r="F117" s="5" t="s">
        <v>894</v>
      </c>
      <c r="G117" s="5">
        <f>VLOOKUP(Sales!$C117,Product!$A$1:$E$12,5,0)</f>
        <v>840</v>
      </c>
      <c r="H117" s="5">
        <v>1</v>
      </c>
      <c r="I117" s="5">
        <v>1200</v>
      </c>
      <c r="J117" s="5">
        <f>Sales!$I117-Sales!$G117</f>
        <v>360</v>
      </c>
      <c r="K117" s="5" t="s">
        <v>49</v>
      </c>
      <c r="L117" s="5" t="str">
        <f>INDEX(Product!$A$1:$E$12,MATCH(Sales!$C117,Product!$A$1:$A$12,0),MATCH(Sales!L$1,Product!$A$1:$E$1,0))</f>
        <v>Candle</v>
      </c>
    </row>
    <row r="118" spans="1:12" x14ac:dyDescent="0.25">
      <c r="A118" s="5" t="s">
        <v>433</v>
      </c>
      <c r="B118" s="5" t="s">
        <v>280</v>
      </c>
      <c r="C118" s="5" t="s">
        <v>33</v>
      </c>
      <c r="D118" s="5" t="str">
        <f>VLOOKUP(C118,Product!$A$1:$E$12,2,0)</f>
        <v>Cardigan</v>
      </c>
      <c r="E118" s="6">
        <v>44319</v>
      </c>
      <c r="F118" s="5" t="s">
        <v>34</v>
      </c>
      <c r="G118" s="5">
        <f>VLOOKUP(Sales!$C118,Product!$A$1:$E$12,5,0)</f>
        <v>2450</v>
      </c>
      <c r="H118" s="5">
        <v>1</v>
      </c>
      <c r="I118" s="5">
        <v>3500</v>
      </c>
      <c r="J118" s="5">
        <f>Sales!$I118-Sales!$G118</f>
        <v>1050</v>
      </c>
      <c r="K118" s="5" t="s">
        <v>38</v>
      </c>
      <c r="L118" s="5" t="str">
        <f>INDEX(Product!$A$1:$E$12,MATCH(Sales!$C118,Product!$A$1:$A$12,0),MATCH(Sales!L$1,Product!$A$1:$E$1,0))</f>
        <v>Clothing</v>
      </c>
    </row>
    <row r="119" spans="1:12" x14ac:dyDescent="0.25">
      <c r="A119" s="5" t="s">
        <v>653</v>
      </c>
      <c r="B119" s="5" t="s">
        <v>282</v>
      </c>
      <c r="C119" s="5" t="s">
        <v>33</v>
      </c>
      <c r="D119" s="5" t="str">
        <f>VLOOKUP(C119,Product!$A$1:$E$12,2,0)</f>
        <v>Cardigan</v>
      </c>
      <c r="E119" s="6">
        <v>44319</v>
      </c>
      <c r="F119" s="5" t="s">
        <v>34</v>
      </c>
      <c r="G119" s="5">
        <f>VLOOKUP(Sales!$C119,Product!$A$1:$E$12,5,0)</f>
        <v>2450</v>
      </c>
      <c r="H119" s="5">
        <v>1</v>
      </c>
      <c r="I119" s="5">
        <v>3500</v>
      </c>
      <c r="J119" s="5">
        <f>Sales!$I119-Sales!$G119</f>
        <v>1050</v>
      </c>
      <c r="K119" s="5" t="s">
        <v>78</v>
      </c>
      <c r="L119" s="5" t="str">
        <f>INDEX(Product!$A$1:$E$12,MATCH(Sales!$C119,Product!$A$1:$A$12,0),MATCH(Sales!L$1,Product!$A$1:$E$1,0))</f>
        <v>Clothing</v>
      </c>
    </row>
    <row r="120" spans="1:12" x14ac:dyDescent="0.25">
      <c r="A120" s="5" t="s">
        <v>595</v>
      </c>
      <c r="B120" s="5" t="s">
        <v>284</v>
      </c>
      <c r="C120" s="5" t="s">
        <v>14</v>
      </c>
      <c r="D120" s="5" t="str">
        <f>VLOOKUP(C120,Product!$A$1:$E$12,2,0)</f>
        <v xml:space="preserve">Tin Candle </v>
      </c>
      <c r="E120" s="6">
        <v>44320</v>
      </c>
      <c r="F120" s="5" t="s">
        <v>10</v>
      </c>
      <c r="G120" s="5">
        <f>VLOOKUP(Sales!$C120,Product!$A$1:$E$12,5,0)</f>
        <v>840</v>
      </c>
      <c r="H120" s="5">
        <v>2</v>
      </c>
      <c r="I120" s="5">
        <v>2400</v>
      </c>
      <c r="J120" s="5">
        <f>Sales!$I120-Sales!$G120</f>
        <v>1560</v>
      </c>
      <c r="K120" s="5" t="s">
        <v>49</v>
      </c>
      <c r="L120" s="5" t="str">
        <f>INDEX(Product!$A$1:$E$12,MATCH(Sales!$C120,Product!$A$1:$A$12,0),MATCH(Sales!L$1,Product!$A$1:$E$1,0))</f>
        <v>Candle</v>
      </c>
    </row>
    <row r="121" spans="1:12" x14ac:dyDescent="0.25">
      <c r="A121" s="5" t="s">
        <v>757</v>
      </c>
      <c r="B121" s="5" t="s">
        <v>286</v>
      </c>
      <c r="C121" s="5" t="s">
        <v>97</v>
      </c>
      <c r="D121" s="5" t="str">
        <f>VLOOKUP(C121,Product!$A$1:$E$12,2,0)</f>
        <v>Chenille Throw Blanket</v>
      </c>
      <c r="E121" s="6">
        <v>44320</v>
      </c>
      <c r="F121" s="5" t="s">
        <v>98</v>
      </c>
      <c r="G121" s="5">
        <f>VLOOKUP(Sales!$C121,Product!$A$1:$E$12,5,0)</f>
        <v>3150</v>
      </c>
      <c r="H121" s="5">
        <v>1</v>
      </c>
      <c r="I121" s="5">
        <v>4500</v>
      </c>
      <c r="J121" s="5">
        <f>Sales!$I121-Sales!$G121</f>
        <v>1350</v>
      </c>
      <c r="K121" s="5" t="s">
        <v>107</v>
      </c>
      <c r="L121" s="5" t="str">
        <f>INDEX(Product!$A$1:$E$12,MATCH(Sales!$C121,Product!$A$1:$A$12,0),MATCH(Sales!L$1,Product!$A$1:$E$1,0))</f>
        <v>Decor</v>
      </c>
    </row>
    <row r="122" spans="1:12" x14ac:dyDescent="0.25">
      <c r="A122" s="5" t="s">
        <v>853</v>
      </c>
      <c r="B122" s="5" t="s">
        <v>288</v>
      </c>
      <c r="C122" s="5" t="s">
        <v>9</v>
      </c>
      <c r="D122" s="5" t="str">
        <f>VLOOKUP(C122,Product!$A$1:$E$12,2,0)</f>
        <v>Pajama Pant Set</v>
      </c>
      <c r="E122" s="6">
        <v>44322</v>
      </c>
      <c r="F122" s="5" t="s">
        <v>10</v>
      </c>
      <c r="G122" s="5">
        <f>VLOOKUP(Sales!$C122,Product!$A$1:$E$12,5,0)</f>
        <v>2660</v>
      </c>
      <c r="H122" s="5">
        <v>1</v>
      </c>
      <c r="I122" s="5">
        <v>3800</v>
      </c>
      <c r="J122" s="5">
        <f>Sales!$I122-Sales!$G122</f>
        <v>1140</v>
      </c>
      <c r="K122" s="5" t="s">
        <v>157</v>
      </c>
      <c r="L122" s="5" t="str">
        <f>INDEX(Product!$A$1:$E$12,MATCH(Sales!$C122,Product!$A$1:$A$12,0),MATCH(Sales!L$1,Product!$A$1:$E$1,0))</f>
        <v>Clothing</v>
      </c>
    </row>
    <row r="123" spans="1:12" x14ac:dyDescent="0.25">
      <c r="A123" s="5" t="s">
        <v>55</v>
      </c>
      <c r="B123" s="5" t="s">
        <v>290</v>
      </c>
      <c r="C123" s="5" t="s">
        <v>57</v>
      </c>
      <c r="D123" s="5" t="str">
        <f>VLOOKUP(C123,Product!$A$1:$E$12,2,0)</f>
        <v>Turtleneck Sweater</v>
      </c>
      <c r="E123" s="6">
        <v>44323</v>
      </c>
      <c r="F123" s="5" t="s">
        <v>58</v>
      </c>
      <c r="G123" s="5">
        <f>VLOOKUP(Sales!$C123,Product!$A$1:$E$12,5,0)</f>
        <v>1750</v>
      </c>
      <c r="H123" s="5">
        <v>2</v>
      </c>
      <c r="I123" s="5">
        <v>5000</v>
      </c>
      <c r="J123" s="5">
        <f>Sales!$I123-Sales!$G123</f>
        <v>3250</v>
      </c>
      <c r="K123" s="5" t="s">
        <v>59</v>
      </c>
      <c r="L123" s="5" t="str">
        <f>INDEX(Product!$A$1:$E$12,MATCH(Sales!$C123,Product!$A$1:$A$12,0),MATCH(Sales!L$1,Product!$A$1:$E$1,0))</f>
        <v>Clothing</v>
      </c>
    </row>
    <row r="124" spans="1:12" x14ac:dyDescent="0.25">
      <c r="A124" s="5" t="s">
        <v>549</v>
      </c>
      <c r="B124" s="5" t="s">
        <v>292</v>
      </c>
      <c r="C124" s="5" t="s">
        <v>14</v>
      </c>
      <c r="D124" s="5" t="str">
        <f>VLOOKUP(C124,Product!$A$1:$E$12,2,0)</f>
        <v xml:space="preserve">Tin Candle </v>
      </c>
      <c r="E124" s="6">
        <v>44323</v>
      </c>
      <c r="F124" s="5" t="s">
        <v>894</v>
      </c>
      <c r="G124" s="5">
        <f>VLOOKUP(Sales!$C124,Product!$A$1:$E$12,5,0)</f>
        <v>840</v>
      </c>
      <c r="H124" s="5">
        <v>1</v>
      </c>
      <c r="I124" s="5">
        <v>1200</v>
      </c>
      <c r="J124" s="5">
        <f>Sales!$I124-Sales!$G124</f>
        <v>360</v>
      </c>
      <c r="K124" s="5" t="s">
        <v>75</v>
      </c>
      <c r="L124" s="5" t="str">
        <f>INDEX(Product!$A$1:$E$12,MATCH(Sales!$C124,Product!$A$1:$A$12,0),MATCH(Sales!L$1,Product!$A$1:$E$1,0))</f>
        <v>Candle</v>
      </c>
    </row>
    <row r="125" spans="1:12" x14ac:dyDescent="0.25">
      <c r="A125" s="5" t="s">
        <v>657</v>
      </c>
      <c r="B125" s="5" t="s">
        <v>294</v>
      </c>
      <c r="C125" s="5" t="s">
        <v>64</v>
      </c>
      <c r="D125" s="5" t="str">
        <f>VLOOKUP(C125,Product!$A$1:$E$12,2,0)</f>
        <v>Diffuser</v>
      </c>
      <c r="E125" s="6">
        <v>44323</v>
      </c>
      <c r="F125" s="5" t="s">
        <v>58</v>
      </c>
      <c r="G125" s="5">
        <f>VLOOKUP(Sales!$C125,Product!$A$1:$E$12,5,0)</f>
        <v>1750</v>
      </c>
      <c r="H125" s="5">
        <v>1</v>
      </c>
      <c r="I125" s="5">
        <v>2500</v>
      </c>
      <c r="J125" s="5">
        <f>Sales!$I125-Sales!$G125</f>
        <v>750</v>
      </c>
      <c r="K125" s="5" t="s">
        <v>157</v>
      </c>
      <c r="L125" s="5" t="str">
        <f>INDEX(Product!$A$1:$E$12,MATCH(Sales!$C125,Product!$A$1:$A$12,0),MATCH(Sales!L$1,Product!$A$1:$E$1,0))</f>
        <v>Home Fragrance</v>
      </c>
    </row>
    <row r="126" spans="1:12" x14ac:dyDescent="0.25">
      <c r="A126" s="5" t="s">
        <v>817</v>
      </c>
      <c r="B126" s="5" t="s">
        <v>296</v>
      </c>
      <c r="C126" s="5" t="s">
        <v>57</v>
      </c>
      <c r="D126" s="5" t="str">
        <f>VLOOKUP(C126,Product!$A$1:$E$12,2,0)</f>
        <v>Turtleneck Sweater</v>
      </c>
      <c r="E126" s="6">
        <v>44323</v>
      </c>
      <c r="F126" s="5" t="s">
        <v>58</v>
      </c>
      <c r="G126" s="5">
        <f>VLOOKUP(Sales!$C126,Product!$A$1:$E$12,5,0)</f>
        <v>1750</v>
      </c>
      <c r="H126" s="5">
        <v>1</v>
      </c>
      <c r="I126" s="5">
        <v>2500</v>
      </c>
      <c r="J126" s="5">
        <f>Sales!$I126-Sales!$G126</f>
        <v>750</v>
      </c>
      <c r="K126" s="5" t="s">
        <v>27</v>
      </c>
      <c r="L126" s="5" t="str">
        <f>INDEX(Product!$A$1:$E$12,MATCH(Sales!$C126,Product!$A$1:$A$12,0),MATCH(Sales!L$1,Product!$A$1:$E$1,0))</f>
        <v>Clothing</v>
      </c>
    </row>
    <row r="127" spans="1:12" x14ac:dyDescent="0.25">
      <c r="A127" s="5" t="s">
        <v>192</v>
      </c>
      <c r="B127" s="5" t="s">
        <v>298</v>
      </c>
      <c r="C127" s="5" t="s">
        <v>57</v>
      </c>
      <c r="D127" s="5" t="str">
        <f>VLOOKUP(C127,Product!$A$1:$E$12,2,0)</f>
        <v>Turtleneck Sweater</v>
      </c>
      <c r="E127" s="6">
        <v>44324</v>
      </c>
      <c r="F127" s="5" t="s">
        <v>58</v>
      </c>
      <c r="G127" s="5">
        <f>VLOOKUP(Sales!$C127,Product!$A$1:$E$12,5,0)</f>
        <v>1750</v>
      </c>
      <c r="H127" s="5">
        <v>1</v>
      </c>
      <c r="I127" s="5">
        <v>2500</v>
      </c>
      <c r="J127" s="5">
        <f>Sales!$I127-Sales!$G127</f>
        <v>750</v>
      </c>
      <c r="K127" s="5" t="s">
        <v>94</v>
      </c>
      <c r="L127" s="5" t="str">
        <f>INDEX(Product!$A$1:$E$12,MATCH(Sales!$C127,Product!$A$1:$A$12,0),MATCH(Sales!L$1,Product!$A$1:$E$1,0))</f>
        <v>Clothing</v>
      </c>
    </row>
    <row r="128" spans="1:12" x14ac:dyDescent="0.25">
      <c r="A128" s="5" t="s">
        <v>333</v>
      </c>
      <c r="B128" s="5" t="s">
        <v>300</v>
      </c>
      <c r="C128" s="5" t="s">
        <v>72</v>
      </c>
      <c r="D128" s="5" t="str">
        <f>VLOOKUP(C128,Product!$A$1:$E$12,2,0)</f>
        <v>Cotton Knee High Socks</v>
      </c>
      <c r="E128" s="6">
        <v>44324</v>
      </c>
      <c r="F128" s="5" t="s">
        <v>26</v>
      </c>
      <c r="G128" s="5">
        <f>VLOOKUP(Sales!$C128,Product!$A$1:$E$12,5,0)</f>
        <v>909</v>
      </c>
      <c r="H128" s="5">
        <v>2</v>
      </c>
      <c r="I128" s="5">
        <v>2600</v>
      </c>
      <c r="J128" s="5">
        <f>Sales!$I128-Sales!$G128</f>
        <v>1691</v>
      </c>
      <c r="K128" s="5" t="s">
        <v>27</v>
      </c>
      <c r="L128" s="5" t="str">
        <f>INDEX(Product!$A$1:$E$12,MATCH(Sales!$C128,Product!$A$1:$A$12,0),MATCH(Sales!L$1,Product!$A$1:$E$1,0))</f>
        <v>Clothing</v>
      </c>
    </row>
    <row r="129" spans="1:12" x14ac:dyDescent="0.25">
      <c r="A129" s="5" t="s">
        <v>863</v>
      </c>
      <c r="B129" s="5" t="s">
        <v>302</v>
      </c>
      <c r="C129" s="5" t="s">
        <v>25</v>
      </c>
      <c r="D129" s="5" t="str">
        <f>VLOOKUP(C129,Product!$A$1:$E$12,2,0)</f>
        <v>Pajama Short Set</v>
      </c>
      <c r="E129" s="6">
        <v>44324</v>
      </c>
      <c r="F129" s="5" t="s">
        <v>26</v>
      </c>
      <c r="G129" s="5">
        <f>VLOOKUP(Sales!$C129,Product!$A$1:$E$12,5,0)</f>
        <v>2240</v>
      </c>
      <c r="H129" s="5">
        <v>1</v>
      </c>
      <c r="I129" s="5">
        <v>3200</v>
      </c>
      <c r="J129" s="5">
        <f>Sales!$I129-Sales!$G129</f>
        <v>960</v>
      </c>
      <c r="K129" s="5" t="s">
        <v>75</v>
      </c>
      <c r="L129" s="5" t="str">
        <f>INDEX(Product!$A$1:$E$12,MATCH(Sales!$C129,Product!$A$1:$A$12,0),MATCH(Sales!L$1,Product!$A$1:$E$1,0))</f>
        <v>Clothing</v>
      </c>
    </row>
    <row r="130" spans="1:12" x14ac:dyDescent="0.25">
      <c r="A130" s="5" t="s">
        <v>227</v>
      </c>
      <c r="B130" s="5" t="s">
        <v>304</v>
      </c>
      <c r="C130" s="5" t="s">
        <v>20</v>
      </c>
      <c r="D130" s="5" t="str">
        <f>VLOOKUP(C130,Product!$A$1:$E$12,2,0)</f>
        <v>Chenille Throw Pillow Cover</v>
      </c>
      <c r="E130" s="6">
        <v>44326</v>
      </c>
      <c r="F130" s="5" t="s">
        <v>21</v>
      </c>
      <c r="G130" s="5">
        <f>VLOOKUP(Sales!$C130,Product!$A$1:$E$12,5,0)</f>
        <v>1050</v>
      </c>
      <c r="H130" s="5">
        <v>1</v>
      </c>
      <c r="I130" s="5">
        <v>1500</v>
      </c>
      <c r="J130" s="5">
        <f>Sales!$I130-Sales!$G130</f>
        <v>450</v>
      </c>
      <c r="K130" s="5" t="s">
        <v>59</v>
      </c>
      <c r="L130" s="5" t="str">
        <f>INDEX(Product!$A$1:$E$12,MATCH(Sales!$C130,Product!$A$1:$A$12,0),MATCH(Sales!L$1,Product!$A$1:$E$1,0))</f>
        <v>Decor</v>
      </c>
    </row>
    <row r="131" spans="1:12" x14ac:dyDescent="0.25">
      <c r="A131" s="5" t="s">
        <v>42</v>
      </c>
      <c r="B131" s="5" t="s">
        <v>306</v>
      </c>
      <c r="C131" s="5" t="s">
        <v>44</v>
      </c>
      <c r="D131" s="5" t="str">
        <f>VLOOKUP(C131,Product!$A$1:$E$12,2,0)</f>
        <v>Satin Robe</v>
      </c>
      <c r="E131" s="6">
        <v>44327</v>
      </c>
      <c r="F131" s="5" t="s">
        <v>45</v>
      </c>
      <c r="G131" s="5">
        <f>VLOOKUP(Sales!$C131,Product!$A$1:$E$12,5,0)</f>
        <v>1050</v>
      </c>
      <c r="H131" s="5">
        <v>1</v>
      </c>
      <c r="I131" s="5">
        <v>1500</v>
      </c>
      <c r="J131" s="5">
        <f>Sales!$I131-Sales!$G131</f>
        <v>450</v>
      </c>
      <c r="K131" s="5" t="s">
        <v>46</v>
      </c>
      <c r="L131" s="5" t="str">
        <f>INDEX(Product!$A$1:$E$12,MATCH(Sales!$C131,Product!$A$1:$A$12,0),MATCH(Sales!L$1,Product!$A$1:$E$1,0))</f>
        <v>Clothing</v>
      </c>
    </row>
    <row r="132" spans="1:12" x14ac:dyDescent="0.25">
      <c r="A132" s="5" t="s">
        <v>124</v>
      </c>
      <c r="B132" s="5" t="s">
        <v>308</v>
      </c>
      <c r="C132" s="5" t="s">
        <v>9</v>
      </c>
      <c r="D132" s="5" t="str">
        <f>VLOOKUP(C132,Product!$A$1:$E$12,2,0)</f>
        <v>Pajama Pant Set</v>
      </c>
      <c r="E132" s="6">
        <v>44327</v>
      </c>
      <c r="F132" s="5" t="s">
        <v>10</v>
      </c>
      <c r="G132" s="5">
        <f>VLOOKUP(Sales!$C132,Product!$A$1:$E$12,5,0)</f>
        <v>2660</v>
      </c>
      <c r="H132" s="5">
        <v>1</v>
      </c>
      <c r="I132" s="5">
        <v>3800</v>
      </c>
      <c r="J132" s="5">
        <f>Sales!$I132-Sales!$G132</f>
        <v>1140</v>
      </c>
      <c r="K132" s="5" t="s">
        <v>75</v>
      </c>
      <c r="L132" s="5" t="str">
        <f>INDEX(Product!$A$1:$E$12,MATCH(Sales!$C132,Product!$A$1:$A$12,0),MATCH(Sales!L$1,Product!$A$1:$E$1,0))</f>
        <v>Clothing</v>
      </c>
    </row>
    <row r="133" spans="1:12" x14ac:dyDescent="0.25">
      <c r="A133" s="5" t="s">
        <v>178</v>
      </c>
      <c r="B133" s="5" t="s">
        <v>310</v>
      </c>
      <c r="C133" s="5" t="s">
        <v>44</v>
      </c>
      <c r="D133" s="5" t="str">
        <f>VLOOKUP(C133,Product!$A$1:$E$12,2,0)</f>
        <v>Satin Robe</v>
      </c>
      <c r="E133" s="6">
        <v>44327</v>
      </c>
      <c r="F133" s="5" t="s">
        <v>45</v>
      </c>
      <c r="G133" s="5">
        <f>VLOOKUP(Sales!$C133,Product!$A$1:$E$12,5,0)</f>
        <v>1050</v>
      </c>
      <c r="H133" s="5">
        <v>2</v>
      </c>
      <c r="I133" s="5">
        <v>3000</v>
      </c>
      <c r="J133" s="5">
        <f>Sales!$I133-Sales!$G133</f>
        <v>1950</v>
      </c>
      <c r="K133" s="5" t="s">
        <v>27</v>
      </c>
      <c r="L133" s="5" t="str">
        <f>INDEX(Product!$A$1:$E$12,MATCH(Sales!$C133,Product!$A$1:$A$12,0),MATCH(Sales!L$1,Product!$A$1:$E$1,0))</f>
        <v>Clothing</v>
      </c>
    </row>
    <row r="134" spans="1:12" x14ac:dyDescent="0.25">
      <c r="A134" s="5" t="s">
        <v>186</v>
      </c>
      <c r="B134" s="5" t="s">
        <v>312</v>
      </c>
      <c r="C134" s="5" t="s">
        <v>14</v>
      </c>
      <c r="D134" s="5" t="str">
        <f>VLOOKUP(C134,Product!$A$1:$E$12,2,0)</f>
        <v xml:space="preserve">Tin Candle </v>
      </c>
      <c r="E134" s="6">
        <v>44327</v>
      </c>
      <c r="F134" s="5" t="s">
        <v>892</v>
      </c>
      <c r="G134" s="5">
        <f>VLOOKUP(Sales!$C134,Product!$A$1:$E$12,5,0)</f>
        <v>840</v>
      </c>
      <c r="H134" s="5">
        <v>1</v>
      </c>
      <c r="I134" s="5">
        <v>1200</v>
      </c>
      <c r="J134" s="5">
        <f>Sales!$I134-Sales!$G134</f>
        <v>360</v>
      </c>
      <c r="K134" s="5" t="s">
        <v>49</v>
      </c>
      <c r="L134" s="5" t="str">
        <f>INDEX(Product!$A$1:$E$12,MATCH(Sales!$C134,Product!$A$1:$A$12,0),MATCH(Sales!L$1,Product!$A$1:$E$1,0))</f>
        <v>Candle</v>
      </c>
    </row>
    <row r="135" spans="1:12" x14ac:dyDescent="0.25">
      <c r="A135" s="5" t="s">
        <v>541</v>
      </c>
      <c r="B135" s="5" t="s">
        <v>314</v>
      </c>
      <c r="C135" s="5" t="s">
        <v>14</v>
      </c>
      <c r="D135" s="5" t="str">
        <f>VLOOKUP(C135,Product!$A$1:$E$12,2,0)</f>
        <v xml:space="preserve">Tin Candle </v>
      </c>
      <c r="E135" s="6">
        <v>44328</v>
      </c>
      <c r="F135" s="5" t="s">
        <v>10</v>
      </c>
      <c r="G135" s="5">
        <f>VLOOKUP(Sales!$C135,Product!$A$1:$E$12,5,0)</f>
        <v>840</v>
      </c>
      <c r="H135" s="5">
        <v>2</v>
      </c>
      <c r="I135" s="5">
        <v>2400</v>
      </c>
      <c r="J135" s="5">
        <f>Sales!$I135-Sales!$G135</f>
        <v>1560</v>
      </c>
      <c r="K135" s="5" t="s">
        <v>22</v>
      </c>
      <c r="L135" s="5" t="str">
        <f>INDEX(Product!$A$1:$E$12,MATCH(Sales!$C135,Product!$A$1:$A$12,0),MATCH(Sales!L$1,Product!$A$1:$E$1,0))</f>
        <v>Candle</v>
      </c>
    </row>
    <row r="136" spans="1:12" x14ac:dyDescent="0.25">
      <c r="A136" s="5" t="s">
        <v>233</v>
      </c>
      <c r="B136" s="5" t="s">
        <v>316</v>
      </c>
      <c r="C136" s="5" t="s">
        <v>25</v>
      </c>
      <c r="D136" s="5" t="str">
        <f>VLOOKUP(C136,Product!$A$1:$E$12,2,0)</f>
        <v>Pajama Short Set</v>
      </c>
      <c r="E136" s="6">
        <v>44331</v>
      </c>
      <c r="F136" s="5" t="s">
        <v>26</v>
      </c>
      <c r="G136" s="5">
        <f>VLOOKUP(Sales!$C136,Product!$A$1:$E$12,5,0)</f>
        <v>2240</v>
      </c>
      <c r="H136" s="5">
        <v>1</v>
      </c>
      <c r="I136" s="5">
        <v>3200</v>
      </c>
      <c r="J136" s="5">
        <f>Sales!$I136-Sales!$G136</f>
        <v>960</v>
      </c>
      <c r="K136" s="5" t="s">
        <v>30</v>
      </c>
      <c r="L136" s="5" t="str">
        <f>INDEX(Product!$A$1:$E$12,MATCH(Sales!$C136,Product!$A$1:$A$12,0),MATCH(Sales!L$1,Product!$A$1:$E$1,0))</f>
        <v>Clothing</v>
      </c>
    </row>
    <row r="137" spans="1:12" x14ac:dyDescent="0.25">
      <c r="A137" s="5" t="s">
        <v>50</v>
      </c>
      <c r="B137" s="5" t="s">
        <v>318</v>
      </c>
      <c r="C137" s="5" t="s">
        <v>9</v>
      </c>
      <c r="D137" s="5" t="str">
        <f>VLOOKUP(C137,Product!$A$1:$E$12,2,0)</f>
        <v>Pajama Pant Set</v>
      </c>
      <c r="E137" s="6">
        <v>44332</v>
      </c>
      <c r="F137" s="5" t="s">
        <v>10</v>
      </c>
      <c r="G137" s="5">
        <f>VLOOKUP(Sales!$C137,Product!$A$1:$E$12,5,0)</f>
        <v>2660</v>
      </c>
      <c r="H137" s="5">
        <v>1</v>
      </c>
      <c r="I137" s="5">
        <v>3800</v>
      </c>
      <c r="J137" s="5">
        <f>Sales!$I137-Sales!$G137</f>
        <v>1140</v>
      </c>
      <c r="K137" s="5" t="s">
        <v>52</v>
      </c>
      <c r="L137" s="5" t="str">
        <f>INDEX(Product!$A$1:$E$12,MATCH(Sales!$C137,Product!$A$1:$A$12,0),MATCH(Sales!L$1,Product!$A$1:$E$1,0))</f>
        <v>Clothing</v>
      </c>
    </row>
    <row r="138" spans="1:12" x14ac:dyDescent="0.25">
      <c r="A138" s="5" t="s">
        <v>31</v>
      </c>
      <c r="B138" s="5" t="s">
        <v>320</v>
      </c>
      <c r="C138" s="5" t="s">
        <v>33</v>
      </c>
      <c r="D138" s="5" t="str">
        <f>VLOOKUP(C138,Product!$A$1:$E$12,2,0)</f>
        <v>Cardigan</v>
      </c>
      <c r="E138" s="6">
        <v>44335</v>
      </c>
      <c r="F138" s="5" t="s">
        <v>34</v>
      </c>
      <c r="G138" s="5">
        <f>VLOOKUP(Sales!$C138,Product!$A$1:$E$12,5,0)</f>
        <v>2450</v>
      </c>
      <c r="H138" s="5">
        <v>1</v>
      </c>
      <c r="I138" s="5">
        <v>3500</v>
      </c>
      <c r="J138" s="5">
        <f>Sales!$I138-Sales!$G138</f>
        <v>1050</v>
      </c>
      <c r="K138" s="5" t="s">
        <v>35</v>
      </c>
      <c r="L138" s="5" t="str">
        <f>INDEX(Product!$A$1:$E$12,MATCH(Sales!$C138,Product!$A$1:$A$12,0),MATCH(Sales!L$1,Product!$A$1:$E$1,0))</f>
        <v>Clothing</v>
      </c>
    </row>
    <row r="139" spans="1:12" x14ac:dyDescent="0.25">
      <c r="A139" s="5" t="s">
        <v>95</v>
      </c>
      <c r="B139" s="5" t="s">
        <v>322</v>
      </c>
      <c r="C139" s="5" t="s">
        <v>97</v>
      </c>
      <c r="D139" s="5" t="str">
        <f>VLOOKUP(C139,Product!$A$1:$E$12,2,0)</f>
        <v>Chenille Throw Blanket</v>
      </c>
      <c r="E139" s="6">
        <v>44335</v>
      </c>
      <c r="F139" s="5" t="s">
        <v>98</v>
      </c>
      <c r="G139" s="5">
        <f>VLOOKUP(Sales!$C139,Product!$A$1:$E$12,5,0)</f>
        <v>3150</v>
      </c>
      <c r="H139" s="5">
        <v>1</v>
      </c>
      <c r="I139" s="5">
        <v>4500</v>
      </c>
      <c r="J139" s="5">
        <f>Sales!$I139-Sales!$G139</f>
        <v>1350</v>
      </c>
      <c r="K139" s="5" t="s">
        <v>46</v>
      </c>
      <c r="L139" s="5" t="str">
        <f>INDEX(Product!$A$1:$E$12,MATCH(Sales!$C139,Product!$A$1:$A$12,0),MATCH(Sales!L$1,Product!$A$1:$E$1,0))</f>
        <v>Decor</v>
      </c>
    </row>
    <row r="140" spans="1:12" x14ac:dyDescent="0.25">
      <c r="A140" s="5" t="s">
        <v>329</v>
      </c>
      <c r="B140" s="5" t="s">
        <v>324</v>
      </c>
      <c r="C140" s="5" t="s">
        <v>25</v>
      </c>
      <c r="D140" s="5" t="str">
        <f>VLOOKUP(C140,Product!$A$1:$E$12,2,0)</f>
        <v>Pajama Short Set</v>
      </c>
      <c r="E140" s="6">
        <v>44335</v>
      </c>
      <c r="F140" s="5" t="s">
        <v>26</v>
      </c>
      <c r="G140" s="5">
        <f>VLOOKUP(Sales!$C140,Product!$A$1:$E$12,5,0)</f>
        <v>2240</v>
      </c>
      <c r="H140" s="5">
        <v>1</v>
      </c>
      <c r="I140" s="5">
        <v>3200</v>
      </c>
      <c r="J140" s="5">
        <f>Sales!$I140-Sales!$G140</f>
        <v>960</v>
      </c>
      <c r="K140" s="5" t="s">
        <v>900</v>
      </c>
      <c r="L140" s="5" t="str">
        <f>INDEX(Product!$A$1:$E$12,MATCH(Sales!$C140,Product!$A$1:$A$12,0),MATCH(Sales!L$1,Product!$A$1:$E$1,0))</f>
        <v>Clothing</v>
      </c>
    </row>
    <row r="141" spans="1:12" x14ac:dyDescent="0.25">
      <c r="A141" s="5" t="s">
        <v>565</v>
      </c>
      <c r="B141" s="5" t="s">
        <v>326</v>
      </c>
      <c r="C141" s="5" t="s">
        <v>20</v>
      </c>
      <c r="D141" s="5" t="str">
        <f>VLOOKUP(C141,Product!$A$1:$E$12,2,0)</f>
        <v>Chenille Throw Pillow Cover</v>
      </c>
      <c r="E141" s="6">
        <v>44338</v>
      </c>
      <c r="F141" s="5" t="s">
        <v>21</v>
      </c>
      <c r="G141" s="5">
        <f>VLOOKUP(Sales!$C141,Product!$A$1:$E$12,5,0)</f>
        <v>1050</v>
      </c>
      <c r="H141" s="5">
        <v>2</v>
      </c>
      <c r="I141" s="5">
        <v>3000</v>
      </c>
      <c r="J141" s="5">
        <f>Sales!$I141-Sales!$G141</f>
        <v>1950</v>
      </c>
      <c r="K141" s="5" t="s">
        <v>30</v>
      </c>
      <c r="L141" s="5" t="str">
        <f>INDEX(Product!$A$1:$E$12,MATCH(Sales!$C141,Product!$A$1:$A$12,0),MATCH(Sales!L$1,Product!$A$1:$E$1,0))</f>
        <v>Decor</v>
      </c>
    </row>
    <row r="142" spans="1:12" x14ac:dyDescent="0.25">
      <c r="A142" s="5" t="s">
        <v>623</v>
      </c>
      <c r="B142" s="5" t="s">
        <v>328</v>
      </c>
      <c r="C142" s="5" t="s">
        <v>9</v>
      </c>
      <c r="D142" s="5" t="str">
        <f>VLOOKUP(C142,Product!$A$1:$E$12,2,0)</f>
        <v>Pajama Pant Set</v>
      </c>
      <c r="E142" s="6">
        <v>44338</v>
      </c>
      <c r="F142" s="5" t="s">
        <v>10</v>
      </c>
      <c r="G142" s="5">
        <f>VLOOKUP(Sales!$C142,Product!$A$1:$E$12,5,0)</f>
        <v>2660</v>
      </c>
      <c r="H142" s="5">
        <v>1</v>
      </c>
      <c r="I142" s="5">
        <v>3800</v>
      </c>
      <c r="J142" s="5">
        <f>Sales!$I142-Sales!$G142</f>
        <v>1140</v>
      </c>
      <c r="K142" s="5" t="s">
        <v>900</v>
      </c>
      <c r="L142" s="5" t="str">
        <f>INDEX(Product!$A$1:$E$12,MATCH(Sales!$C142,Product!$A$1:$A$12,0),MATCH(Sales!L$1,Product!$A$1:$E$1,0))</f>
        <v>Clothing</v>
      </c>
    </row>
    <row r="143" spans="1:12" x14ac:dyDescent="0.25">
      <c r="A143" s="5" t="s">
        <v>251</v>
      </c>
      <c r="B143" s="5" t="s">
        <v>330</v>
      </c>
      <c r="C143" s="5" t="s">
        <v>118</v>
      </c>
      <c r="D143" s="5" t="str">
        <f>VLOOKUP(C143,Product!$A$1:$E$12,2,0)</f>
        <v>Indoor Sherpa Hoodie</v>
      </c>
      <c r="E143" s="6">
        <v>44340</v>
      </c>
      <c r="F143" s="5" t="s">
        <v>119</v>
      </c>
      <c r="G143" s="5">
        <f>VLOOKUP(Sales!$C143,Product!$A$1:$E$12,5,0)</f>
        <v>3150</v>
      </c>
      <c r="H143" s="5">
        <v>1</v>
      </c>
      <c r="I143" s="5">
        <v>4500</v>
      </c>
      <c r="J143" s="5">
        <f>Sales!$I143-Sales!$G143</f>
        <v>1350</v>
      </c>
      <c r="K143" s="5" t="s">
        <v>900</v>
      </c>
      <c r="L143" s="5" t="str">
        <f>INDEX(Product!$A$1:$E$12,MATCH(Sales!$C143,Product!$A$1:$A$12,0),MATCH(Sales!L$1,Product!$A$1:$E$1,0))</f>
        <v>Clothing</v>
      </c>
    </row>
    <row r="144" spans="1:12" x14ac:dyDescent="0.25">
      <c r="A144" s="5" t="s">
        <v>120</v>
      </c>
      <c r="B144" s="5" t="s">
        <v>332</v>
      </c>
      <c r="C144" s="5" t="s">
        <v>118</v>
      </c>
      <c r="D144" s="5" t="str">
        <f>VLOOKUP(C144,Product!$A$1:$E$12,2,0)</f>
        <v>Indoor Sherpa Hoodie</v>
      </c>
      <c r="E144" s="6">
        <v>44341</v>
      </c>
      <c r="F144" s="5" t="s">
        <v>119</v>
      </c>
      <c r="G144" s="5">
        <f>VLOOKUP(Sales!$C144,Product!$A$1:$E$12,5,0)</f>
        <v>3150</v>
      </c>
      <c r="H144" s="5">
        <v>1</v>
      </c>
      <c r="I144" s="5">
        <v>4500</v>
      </c>
      <c r="J144" s="5">
        <f>Sales!$I144-Sales!$G144</f>
        <v>1350</v>
      </c>
      <c r="K144" s="5" t="s">
        <v>900</v>
      </c>
      <c r="L144" s="5" t="str">
        <f>INDEX(Product!$A$1:$E$12,MATCH(Sales!$C144,Product!$A$1:$A$12,0),MATCH(Sales!L$1,Product!$A$1:$E$1,0))</f>
        <v>Clothing</v>
      </c>
    </row>
    <row r="145" spans="1:12" x14ac:dyDescent="0.25">
      <c r="A145" s="5" t="s">
        <v>521</v>
      </c>
      <c r="B145" s="5" t="s">
        <v>334</v>
      </c>
      <c r="C145" s="5" t="s">
        <v>33</v>
      </c>
      <c r="D145" s="5" t="str">
        <f>VLOOKUP(C145,Product!$A$1:$E$12,2,0)</f>
        <v>Cardigan</v>
      </c>
      <c r="E145" s="6">
        <v>44342</v>
      </c>
      <c r="F145" s="5" t="s">
        <v>34</v>
      </c>
      <c r="G145" s="5">
        <f>VLOOKUP(Sales!$C145,Product!$A$1:$E$12,5,0)</f>
        <v>2450</v>
      </c>
      <c r="H145" s="5">
        <v>1</v>
      </c>
      <c r="I145" s="5">
        <v>3500</v>
      </c>
      <c r="J145" s="5">
        <f>Sales!$I145-Sales!$G145</f>
        <v>1050</v>
      </c>
      <c r="K145" s="5" t="s">
        <v>78</v>
      </c>
      <c r="L145" s="5" t="str">
        <f>INDEX(Product!$A$1:$E$12,MATCH(Sales!$C145,Product!$A$1:$A$12,0),MATCH(Sales!L$1,Product!$A$1:$E$1,0))</f>
        <v>Clothing</v>
      </c>
    </row>
    <row r="146" spans="1:12" x14ac:dyDescent="0.25">
      <c r="A146" s="5" t="s">
        <v>787</v>
      </c>
      <c r="B146" s="5" t="s">
        <v>336</v>
      </c>
      <c r="C146" s="5" t="s">
        <v>72</v>
      </c>
      <c r="D146" s="5" t="str">
        <f>VLOOKUP(C146,Product!$A$1:$E$12,2,0)</f>
        <v>Cotton Knee High Socks</v>
      </c>
      <c r="E146" s="6">
        <v>44342</v>
      </c>
      <c r="F146" s="5" t="s">
        <v>26</v>
      </c>
      <c r="G146" s="5">
        <f>VLOOKUP(Sales!$C146,Product!$A$1:$E$12,5,0)</f>
        <v>909</v>
      </c>
      <c r="H146" s="5">
        <v>2</v>
      </c>
      <c r="I146" s="5">
        <v>2600</v>
      </c>
      <c r="J146" s="5">
        <f>Sales!$I146-Sales!$G146</f>
        <v>1691</v>
      </c>
      <c r="K146" s="5" t="s">
        <v>11</v>
      </c>
      <c r="L146" s="5" t="str">
        <f>INDEX(Product!$A$1:$E$12,MATCH(Sales!$C146,Product!$A$1:$A$12,0),MATCH(Sales!L$1,Product!$A$1:$E$1,0))</f>
        <v>Clothing</v>
      </c>
    </row>
    <row r="147" spans="1:12" x14ac:dyDescent="0.25">
      <c r="A147" s="5" t="s">
        <v>747</v>
      </c>
      <c r="B147" s="5" t="s">
        <v>338</v>
      </c>
      <c r="C147" s="5" t="s">
        <v>14</v>
      </c>
      <c r="D147" s="5" t="str">
        <f>VLOOKUP(C147,Product!$A$1:$E$12,2,0)</f>
        <v xml:space="preserve">Tin Candle </v>
      </c>
      <c r="E147" s="6">
        <v>44344</v>
      </c>
      <c r="F147" s="5" t="s">
        <v>892</v>
      </c>
      <c r="G147" s="5">
        <f>VLOOKUP(Sales!$C147,Product!$A$1:$E$12,5,0)</f>
        <v>840</v>
      </c>
      <c r="H147" s="5">
        <v>2</v>
      </c>
      <c r="I147" s="5">
        <v>2400</v>
      </c>
      <c r="J147" s="5">
        <f>Sales!$I147-Sales!$G147</f>
        <v>1560</v>
      </c>
      <c r="K147" s="5" t="s">
        <v>27</v>
      </c>
      <c r="L147" s="5" t="str">
        <f>INDEX(Product!$A$1:$E$12,MATCH(Sales!$C147,Product!$A$1:$A$12,0),MATCH(Sales!L$1,Product!$A$1:$E$1,0))</f>
        <v>Candle</v>
      </c>
    </row>
    <row r="148" spans="1:12" x14ac:dyDescent="0.25">
      <c r="A148" s="5" t="s">
        <v>297</v>
      </c>
      <c r="B148" s="5" t="s">
        <v>340</v>
      </c>
      <c r="C148" s="5" t="s">
        <v>9</v>
      </c>
      <c r="D148" s="5" t="str">
        <f>VLOOKUP(C148,Product!$A$1:$E$12,2,0)</f>
        <v>Pajama Pant Set</v>
      </c>
      <c r="E148" s="6">
        <v>44345</v>
      </c>
      <c r="F148" s="5" t="s">
        <v>10</v>
      </c>
      <c r="G148" s="5">
        <f>VLOOKUP(Sales!$C148,Product!$A$1:$E$12,5,0)</f>
        <v>2660</v>
      </c>
      <c r="H148" s="5">
        <v>1</v>
      </c>
      <c r="I148" s="5">
        <v>3800</v>
      </c>
      <c r="J148" s="5">
        <f>Sales!$I148-Sales!$G148</f>
        <v>1140</v>
      </c>
      <c r="K148" s="5" t="s">
        <v>94</v>
      </c>
      <c r="L148" s="5" t="str">
        <f>INDEX(Product!$A$1:$E$12,MATCH(Sales!$C148,Product!$A$1:$A$12,0),MATCH(Sales!L$1,Product!$A$1:$E$1,0))</f>
        <v>Clothing</v>
      </c>
    </row>
    <row r="149" spans="1:12" x14ac:dyDescent="0.25">
      <c r="A149" s="5" t="s">
        <v>535</v>
      </c>
      <c r="B149" s="5" t="s">
        <v>342</v>
      </c>
      <c r="C149" s="5" t="s">
        <v>14</v>
      </c>
      <c r="D149" s="5" t="str">
        <f>VLOOKUP(C149,Product!$A$1:$E$12,2,0)</f>
        <v xml:space="preserve">Tin Candle </v>
      </c>
      <c r="E149" s="6">
        <v>44346</v>
      </c>
      <c r="F149" s="5" t="s">
        <v>10</v>
      </c>
      <c r="G149" s="5">
        <f>VLOOKUP(Sales!$C149,Product!$A$1:$E$12,5,0)</f>
        <v>840</v>
      </c>
      <c r="H149" s="5">
        <v>2</v>
      </c>
      <c r="I149" s="5">
        <v>2400</v>
      </c>
      <c r="J149" s="5">
        <f>Sales!$I149-Sales!$G149</f>
        <v>1560</v>
      </c>
      <c r="K149" s="5" t="s">
        <v>52</v>
      </c>
      <c r="L149" s="5" t="str">
        <f>INDEX(Product!$A$1:$E$12,MATCH(Sales!$C149,Product!$A$1:$A$12,0),MATCH(Sales!L$1,Product!$A$1:$E$1,0))</f>
        <v>Candle</v>
      </c>
    </row>
    <row r="150" spans="1:12" x14ac:dyDescent="0.25">
      <c r="A150" s="5" t="s">
        <v>283</v>
      </c>
      <c r="B150" s="5" t="s">
        <v>344</v>
      </c>
      <c r="C150" s="5" t="s">
        <v>72</v>
      </c>
      <c r="D150" s="5" t="str">
        <f>VLOOKUP(C150,Product!$A$1:$E$12,2,0)</f>
        <v>Cotton Knee High Socks</v>
      </c>
      <c r="E150" s="6">
        <v>44348</v>
      </c>
      <c r="F150" s="5" t="s">
        <v>26</v>
      </c>
      <c r="G150" s="5">
        <f>VLOOKUP(Sales!$C150,Product!$A$1:$E$12,5,0)</f>
        <v>909</v>
      </c>
      <c r="H150" s="5">
        <v>1</v>
      </c>
      <c r="I150" s="5">
        <v>1300</v>
      </c>
      <c r="J150" s="5">
        <f>Sales!$I150-Sales!$G150</f>
        <v>391</v>
      </c>
      <c r="K150" s="5" t="s">
        <v>94</v>
      </c>
      <c r="L150" s="5" t="str">
        <f>INDEX(Product!$A$1:$E$12,MATCH(Sales!$C150,Product!$A$1:$A$12,0),MATCH(Sales!L$1,Product!$A$1:$E$1,0))</f>
        <v>Clothing</v>
      </c>
    </row>
    <row r="151" spans="1:12" x14ac:dyDescent="0.25">
      <c r="A151" s="5" t="s">
        <v>315</v>
      </c>
      <c r="B151" s="5" t="s">
        <v>346</v>
      </c>
      <c r="C151" s="5" t="s">
        <v>97</v>
      </c>
      <c r="D151" s="5" t="str">
        <f>VLOOKUP(C151,Product!$A$1:$E$12,2,0)</f>
        <v>Chenille Throw Blanket</v>
      </c>
      <c r="E151" s="6">
        <v>44349</v>
      </c>
      <c r="F151" s="5" t="s">
        <v>98</v>
      </c>
      <c r="G151" s="5">
        <f>VLOOKUP(Sales!$C151,Product!$A$1:$E$12,5,0)</f>
        <v>3150</v>
      </c>
      <c r="H151" s="5">
        <v>1</v>
      </c>
      <c r="I151" s="5">
        <v>4500</v>
      </c>
      <c r="J151" s="5">
        <f>Sales!$I151-Sales!$G151</f>
        <v>1350</v>
      </c>
      <c r="K151" s="5" t="s">
        <v>11</v>
      </c>
      <c r="L151" s="5" t="str">
        <f>INDEX(Product!$A$1:$E$12,MATCH(Sales!$C151,Product!$A$1:$A$12,0),MATCH(Sales!L$1,Product!$A$1:$E$1,0))</f>
        <v>Decor</v>
      </c>
    </row>
    <row r="152" spans="1:12" x14ac:dyDescent="0.25">
      <c r="A152" s="5" t="s">
        <v>194</v>
      </c>
      <c r="B152" s="5" t="s">
        <v>348</v>
      </c>
      <c r="C152" s="5" t="s">
        <v>97</v>
      </c>
      <c r="D152" s="5" t="str">
        <f>VLOOKUP(C152,Product!$A$1:$E$12,2,0)</f>
        <v>Chenille Throw Blanket</v>
      </c>
      <c r="E152" s="6">
        <v>44351</v>
      </c>
      <c r="F152" s="5" t="s">
        <v>98</v>
      </c>
      <c r="G152" s="5">
        <f>VLOOKUP(Sales!$C152,Product!$A$1:$E$12,5,0)</f>
        <v>3150</v>
      </c>
      <c r="H152" s="5">
        <v>1</v>
      </c>
      <c r="I152" s="5">
        <v>4500</v>
      </c>
      <c r="J152" s="5">
        <f>Sales!$I152-Sales!$G152</f>
        <v>1350</v>
      </c>
      <c r="K152" s="5" t="s">
        <v>91</v>
      </c>
      <c r="L152" s="5" t="str">
        <f>INDEX(Product!$A$1:$E$12,MATCH(Sales!$C152,Product!$A$1:$A$12,0),MATCH(Sales!L$1,Product!$A$1:$E$1,0))</f>
        <v>Decor</v>
      </c>
    </row>
    <row r="153" spans="1:12" x14ac:dyDescent="0.25">
      <c r="A153" s="5" t="s">
        <v>437</v>
      </c>
      <c r="B153" s="5" t="s">
        <v>350</v>
      </c>
      <c r="C153" s="5" t="s">
        <v>97</v>
      </c>
      <c r="D153" s="5" t="str">
        <f>VLOOKUP(C153,Product!$A$1:$E$12,2,0)</f>
        <v>Chenille Throw Blanket</v>
      </c>
      <c r="E153" s="6">
        <v>44351</v>
      </c>
      <c r="F153" s="5" t="s">
        <v>98</v>
      </c>
      <c r="G153" s="5">
        <f>VLOOKUP(Sales!$C153,Product!$A$1:$E$12,5,0)</f>
        <v>3150</v>
      </c>
      <c r="H153" s="5">
        <v>1</v>
      </c>
      <c r="I153" s="5">
        <v>4500</v>
      </c>
      <c r="J153" s="5">
        <f>Sales!$I153-Sales!$G153</f>
        <v>1350</v>
      </c>
      <c r="K153" s="5" t="s">
        <v>154</v>
      </c>
      <c r="L153" s="5" t="str">
        <f>INDEX(Product!$A$1:$E$12,MATCH(Sales!$C153,Product!$A$1:$A$12,0),MATCH(Sales!L$1,Product!$A$1:$E$1,0))</f>
        <v>Decor</v>
      </c>
    </row>
    <row r="154" spans="1:12" x14ac:dyDescent="0.25">
      <c r="A154" s="5" t="s">
        <v>611</v>
      </c>
      <c r="B154" s="5" t="s">
        <v>352</v>
      </c>
      <c r="C154" s="5" t="s">
        <v>14</v>
      </c>
      <c r="D154" s="5" t="str">
        <f>VLOOKUP(C154,Product!$A$1:$E$12,2,0)</f>
        <v xml:space="preserve">Tin Candle </v>
      </c>
      <c r="E154" s="6">
        <v>44351</v>
      </c>
      <c r="F154" s="5" t="s">
        <v>892</v>
      </c>
      <c r="G154" s="5">
        <f>VLOOKUP(Sales!$C154,Product!$A$1:$E$12,5,0)</f>
        <v>840</v>
      </c>
      <c r="H154" s="5">
        <v>1</v>
      </c>
      <c r="I154" s="5">
        <v>1200</v>
      </c>
      <c r="J154" s="5">
        <f>Sales!$I154-Sales!$G154</f>
        <v>360</v>
      </c>
      <c r="K154" s="5" t="s">
        <v>41</v>
      </c>
      <c r="L154" s="5" t="str">
        <f>INDEX(Product!$A$1:$E$12,MATCH(Sales!$C154,Product!$A$1:$A$12,0),MATCH(Sales!L$1,Product!$A$1:$E$1,0))</f>
        <v>Candle</v>
      </c>
    </row>
    <row r="155" spans="1:12" x14ac:dyDescent="0.25">
      <c r="A155" s="5" t="s">
        <v>861</v>
      </c>
      <c r="B155" s="5" t="s">
        <v>354</v>
      </c>
      <c r="C155" s="5" t="s">
        <v>64</v>
      </c>
      <c r="D155" s="5" t="str">
        <f>VLOOKUP(C155,Product!$A$1:$E$12,2,0)</f>
        <v>Diffuser</v>
      </c>
      <c r="E155" s="6">
        <v>44352</v>
      </c>
      <c r="F155" s="5" t="s">
        <v>58</v>
      </c>
      <c r="G155" s="5">
        <f>VLOOKUP(Sales!$C155,Product!$A$1:$E$12,5,0)</f>
        <v>1750</v>
      </c>
      <c r="H155" s="5">
        <v>2</v>
      </c>
      <c r="I155" s="5">
        <v>5000</v>
      </c>
      <c r="J155" s="5">
        <f>Sales!$I155-Sales!$G155</f>
        <v>3250</v>
      </c>
      <c r="K155" s="5" t="s">
        <v>52</v>
      </c>
      <c r="L155" s="5" t="str">
        <f>INDEX(Product!$A$1:$E$12,MATCH(Sales!$C155,Product!$A$1:$A$12,0),MATCH(Sales!L$1,Product!$A$1:$E$1,0))</f>
        <v>Home Fragrance</v>
      </c>
    </row>
    <row r="156" spans="1:12" x14ac:dyDescent="0.25">
      <c r="A156" s="5" t="s">
        <v>259</v>
      </c>
      <c r="B156" s="5" t="s">
        <v>356</v>
      </c>
      <c r="C156" s="5" t="s">
        <v>9</v>
      </c>
      <c r="D156" s="5" t="str">
        <f>VLOOKUP(C156,Product!$A$1:$E$12,2,0)</f>
        <v>Pajama Pant Set</v>
      </c>
      <c r="E156" s="6">
        <v>44353</v>
      </c>
      <c r="F156" s="5" t="s">
        <v>10</v>
      </c>
      <c r="G156" s="5">
        <f>VLOOKUP(Sales!$C156,Product!$A$1:$E$12,5,0)</f>
        <v>2660</v>
      </c>
      <c r="H156" s="5">
        <v>1</v>
      </c>
      <c r="I156" s="5">
        <v>3800</v>
      </c>
      <c r="J156" s="5">
        <f>Sales!$I156-Sales!$G156</f>
        <v>1140</v>
      </c>
      <c r="K156" s="5" t="s">
        <v>59</v>
      </c>
      <c r="L156" s="5" t="str">
        <f>INDEX(Product!$A$1:$E$12,MATCH(Sales!$C156,Product!$A$1:$A$12,0),MATCH(Sales!L$1,Product!$A$1:$E$1,0))</f>
        <v>Clothing</v>
      </c>
    </row>
    <row r="157" spans="1:12" x14ac:dyDescent="0.25">
      <c r="A157" s="5" t="s">
        <v>70</v>
      </c>
      <c r="B157" s="5" t="s">
        <v>358</v>
      </c>
      <c r="C157" s="5" t="s">
        <v>72</v>
      </c>
      <c r="D157" s="5" t="str">
        <f>VLOOKUP(C157,Product!$A$1:$E$12,2,0)</f>
        <v>Cotton Knee High Socks</v>
      </c>
      <c r="E157" s="6">
        <v>44354</v>
      </c>
      <c r="F157" s="5" t="s">
        <v>26</v>
      </c>
      <c r="G157" s="5">
        <f>VLOOKUP(Sales!$C157,Product!$A$1:$E$12,5,0)</f>
        <v>909</v>
      </c>
      <c r="H157" s="5">
        <v>1</v>
      </c>
      <c r="I157" s="5">
        <v>1300</v>
      </c>
      <c r="J157" s="5">
        <f>Sales!$I157-Sales!$G157</f>
        <v>391</v>
      </c>
      <c r="K157" s="5" t="s">
        <v>27</v>
      </c>
      <c r="L157" s="5" t="str">
        <f>INDEX(Product!$A$1:$E$12,MATCH(Sales!$C157,Product!$A$1:$A$12,0),MATCH(Sales!L$1,Product!$A$1:$E$1,0))</f>
        <v>Clothing</v>
      </c>
    </row>
    <row r="158" spans="1:12" x14ac:dyDescent="0.25">
      <c r="A158" s="5" t="s">
        <v>655</v>
      </c>
      <c r="B158" s="5" t="s">
        <v>360</v>
      </c>
      <c r="C158" s="5" t="s">
        <v>72</v>
      </c>
      <c r="D158" s="5" t="str">
        <f>VLOOKUP(C158,Product!$A$1:$E$12,2,0)</f>
        <v>Cotton Knee High Socks</v>
      </c>
      <c r="E158" s="6">
        <v>44354</v>
      </c>
      <c r="F158" s="5" t="s">
        <v>26</v>
      </c>
      <c r="G158" s="5">
        <f>VLOOKUP(Sales!$C158,Product!$A$1:$E$12,5,0)</f>
        <v>909</v>
      </c>
      <c r="H158" s="5">
        <v>2</v>
      </c>
      <c r="I158" s="5">
        <v>2600</v>
      </c>
      <c r="J158" s="5">
        <f>Sales!$I158-Sales!$G158</f>
        <v>1691</v>
      </c>
      <c r="K158" s="5" t="s">
        <v>41</v>
      </c>
      <c r="L158" s="5" t="str">
        <f>INDEX(Product!$A$1:$E$12,MATCH(Sales!$C158,Product!$A$1:$A$12,0),MATCH(Sales!L$1,Product!$A$1:$E$1,0))</f>
        <v>Clothing</v>
      </c>
    </row>
    <row r="159" spans="1:12" x14ac:dyDescent="0.25">
      <c r="A159" s="5" t="s">
        <v>359</v>
      </c>
      <c r="B159" s="5" t="s">
        <v>362</v>
      </c>
      <c r="C159" s="5" t="s">
        <v>64</v>
      </c>
      <c r="D159" s="5" t="str">
        <f>VLOOKUP(C159,Product!$A$1:$E$12,2,0)</f>
        <v>Diffuser</v>
      </c>
      <c r="E159" s="6">
        <v>44355</v>
      </c>
      <c r="F159" s="5" t="s">
        <v>58</v>
      </c>
      <c r="G159" s="5">
        <f>VLOOKUP(Sales!$C159,Product!$A$1:$E$12,5,0)</f>
        <v>1750</v>
      </c>
      <c r="H159" s="5">
        <v>2</v>
      </c>
      <c r="I159" s="5">
        <v>5000</v>
      </c>
      <c r="J159" s="5">
        <f>Sales!$I159-Sales!$G159</f>
        <v>3250</v>
      </c>
      <c r="K159" s="5" t="s">
        <v>22</v>
      </c>
      <c r="L159" s="5" t="str">
        <f>INDEX(Product!$A$1:$E$12,MATCH(Sales!$C159,Product!$A$1:$A$12,0),MATCH(Sales!L$1,Product!$A$1:$E$1,0))</f>
        <v>Home Fragrance</v>
      </c>
    </row>
    <row r="160" spans="1:12" x14ac:dyDescent="0.25">
      <c r="A160" s="5" t="s">
        <v>218</v>
      </c>
      <c r="B160" s="5" t="s">
        <v>364</v>
      </c>
      <c r="C160" s="5" t="s">
        <v>25</v>
      </c>
      <c r="D160" s="5" t="str">
        <f>VLOOKUP(C160,Product!$A$1:$E$12,2,0)</f>
        <v>Pajama Short Set</v>
      </c>
      <c r="E160" s="6">
        <v>44356</v>
      </c>
      <c r="F160" s="5" t="s">
        <v>26</v>
      </c>
      <c r="G160" s="5">
        <f>VLOOKUP(Sales!$C160,Product!$A$1:$E$12,5,0)</f>
        <v>2240</v>
      </c>
      <c r="H160" s="5">
        <v>1</v>
      </c>
      <c r="I160" s="5">
        <v>3200</v>
      </c>
      <c r="J160" s="5">
        <f>Sales!$I160-Sales!$G160</f>
        <v>960</v>
      </c>
      <c r="K160" s="5" t="s">
        <v>75</v>
      </c>
      <c r="L160" s="5" t="str">
        <f>INDEX(Product!$A$1:$E$12,MATCH(Sales!$C160,Product!$A$1:$A$12,0),MATCH(Sales!L$1,Product!$A$1:$E$1,0))</f>
        <v>Clothing</v>
      </c>
    </row>
    <row r="161" spans="1:12" x14ac:dyDescent="0.25">
      <c r="A161" s="5" t="s">
        <v>631</v>
      </c>
      <c r="B161" s="5" t="s">
        <v>366</v>
      </c>
      <c r="C161" s="5" t="s">
        <v>72</v>
      </c>
      <c r="D161" s="5" t="str">
        <f>VLOOKUP(C161,Product!$A$1:$E$12,2,0)</f>
        <v>Cotton Knee High Socks</v>
      </c>
      <c r="E161" s="6">
        <v>44357</v>
      </c>
      <c r="F161" s="5" t="s">
        <v>26</v>
      </c>
      <c r="G161" s="5">
        <f>VLOOKUP(Sales!$C161,Product!$A$1:$E$12,5,0)</f>
        <v>909</v>
      </c>
      <c r="H161" s="5">
        <v>1</v>
      </c>
      <c r="I161" s="5">
        <v>1300</v>
      </c>
      <c r="J161" s="5">
        <f>Sales!$I161-Sales!$G161</f>
        <v>391</v>
      </c>
      <c r="K161" s="5" t="s">
        <v>107</v>
      </c>
      <c r="L161" s="5" t="str">
        <f>INDEX(Product!$A$1:$E$12,MATCH(Sales!$C161,Product!$A$1:$A$12,0),MATCH(Sales!L$1,Product!$A$1:$E$1,0))</f>
        <v>Clothing</v>
      </c>
    </row>
    <row r="162" spans="1:12" x14ac:dyDescent="0.25">
      <c r="A162" s="5" t="s">
        <v>625</v>
      </c>
      <c r="B162" s="5" t="s">
        <v>368</v>
      </c>
      <c r="C162" s="5" t="s">
        <v>72</v>
      </c>
      <c r="D162" s="5" t="str">
        <f>VLOOKUP(C162,Product!$A$1:$E$12,2,0)</f>
        <v>Cotton Knee High Socks</v>
      </c>
      <c r="E162" s="6">
        <v>44358</v>
      </c>
      <c r="F162" s="5" t="s">
        <v>26</v>
      </c>
      <c r="G162" s="5">
        <f>VLOOKUP(Sales!$C162,Product!$A$1:$E$12,5,0)</f>
        <v>909</v>
      </c>
      <c r="H162" s="5">
        <v>1</v>
      </c>
      <c r="I162" s="5">
        <v>1300</v>
      </c>
      <c r="J162" s="5">
        <f>Sales!$I162-Sales!$G162</f>
        <v>391</v>
      </c>
      <c r="K162" s="5" t="s">
        <v>78</v>
      </c>
      <c r="L162" s="5" t="str">
        <f>INDEX(Product!$A$1:$E$12,MATCH(Sales!$C162,Product!$A$1:$A$12,0),MATCH(Sales!L$1,Product!$A$1:$E$1,0))</f>
        <v>Clothing</v>
      </c>
    </row>
    <row r="163" spans="1:12" x14ac:dyDescent="0.25">
      <c r="A163" s="5" t="s">
        <v>693</v>
      </c>
      <c r="B163" s="5" t="s">
        <v>370</v>
      </c>
      <c r="C163" s="5" t="s">
        <v>57</v>
      </c>
      <c r="D163" s="5" t="str">
        <f>VLOOKUP(C163,Product!$A$1:$E$12,2,0)</f>
        <v>Turtleneck Sweater</v>
      </c>
      <c r="E163" s="6">
        <v>44358</v>
      </c>
      <c r="F163" s="5" t="s">
        <v>58</v>
      </c>
      <c r="G163" s="5">
        <f>VLOOKUP(Sales!$C163,Product!$A$1:$E$12,5,0)</f>
        <v>1750</v>
      </c>
      <c r="H163" s="5">
        <v>2</v>
      </c>
      <c r="I163" s="5">
        <v>5000</v>
      </c>
      <c r="J163" s="5">
        <f>Sales!$I163-Sales!$G163</f>
        <v>3250</v>
      </c>
      <c r="K163" s="5" t="s">
        <v>49</v>
      </c>
      <c r="L163" s="5" t="str">
        <f>INDEX(Product!$A$1:$E$12,MATCH(Sales!$C163,Product!$A$1:$A$12,0),MATCH(Sales!L$1,Product!$A$1:$E$1,0))</f>
        <v>Clothing</v>
      </c>
    </row>
    <row r="164" spans="1:12" x14ac:dyDescent="0.25">
      <c r="A164" s="5" t="s">
        <v>108</v>
      </c>
      <c r="B164" s="5" t="s">
        <v>372</v>
      </c>
      <c r="C164" s="5" t="s">
        <v>14</v>
      </c>
      <c r="D164" s="5" t="str">
        <f>VLOOKUP(C164,Product!$A$1:$E$12,2,0)</f>
        <v xml:space="preserve">Tin Candle </v>
      </c>
      <c r="E164" s="6">
        <v>44359</v>
      </c>
      <c r="F164" s="5" t="s">
        <v>894</v>
      </c>
      <c r="G164" s="5">
        <f>VLOOKUP(Sales!$C164,Product!$A$1:$E$12,5,0)</f>
        <v>840</v>
      </c>
      <c r="H164" s="5">
        <v>2</v>
      </c>
      <c r="I164" s="5">
        <v>2400</v>
      </c>
      <c r="J164" s="5">
        <f>Sales!$I164-Sales!$G164</f>
        <v>1560</v>
      </c>
      <c r="K164" s="5" t="s">
        <v>59</v>
      </c>
      <c r="L164" s="5" t="str">
        <f>INDEX(Product!$A$1:$E$12,MATCH(Sales!$C164,Product!$A$1:$A$12,0),MATCH(Sales!L$1,Product!$A$1:$E$1,0))</f>
        <v>Candle</v>
      </c>
    </row>
    <row r="165" spans="1:12" x14ac:dyDescent="0.25">
      <c r="A165" s="5" t="s">
        <v>515</v>
      </c>
      <c r="B165" s="5" t="s">
        <v>374</v>
      </c>
      <c r="C165" s="5" t="s">
        <v>9</v>
      </c>
      <c r="D165" s="5" t="str">
        <f>VLOOKUP(C165,Product!$A$1:$E$12,2,0)</f>
        <v>Pajama Pant Set</v>
      </c>
      <c r="E165" s="6">
        <v>44359</v>
      </c>
      <c r="F165" s="5" t="s">
        <v>10</v>
      </c>
      <c r="G165" s="5">
        <f>VLOOKUP(Sales!$C165,Product!$A$1:$E$12,5,0)</f>
        <v>2660</v>
      </c>
      <c r="H165" s="5">
        <v>1</v>
      </c>
      <c r="I165" s="5">
        <v>3800</v>
      </c>
      <c r="J165" s="5">
        <f>Sales!$I165-Sales!$G165</f>
        <v>1140</v>
      </c>
      <c r="K165" s="5" t="s">
        <v>22</v>
      </c>
      <c r="L165" s="5" t="str">
        <f>INDEX(Product!$A$1:$E$12,MATCH(Sales!$C165,Product!$A$1:$A$12,0),MATCH(Sales!L$1,Product!$A$1:$E$1,0))</f>
        <v>Clothing</v>
      </c>
    </row>
    <row r="166" spans="1:12" x14ac:dyDescent="0.25">
      <c r="A166" s="5" t="s">
        <v>295</v>
      </c>
      <c r="B166" s="5" t="s">
        <v>376</v>
      </c>
      <c r="C166" s="5" t="s">
        <v>33</v>
      </c>
      <c r="D166" s="5" t="str">
        <f>VLOOKUP(C166,Product!$A$1:$E$12,2,0)</f>
        <v>Cardigan</v>
      </c>
      <c r="E166" s="6">
        <v>44360</v>
      </c>
      <c r="F166" s="5" t="s">
        <v>34</v>
      </c>
      <c r="G166" s="5">
        <f>VLOOKUP(Sales!$C166,Product!$A$1:$E$12,5,0)</f>
        <v>2450</v>
      </c>
      <c r="H166" s="5">
        <v>1</v>
      </c>
      <c r="I166" s="5">
        <v>3500</v>
      </c>
      <c r="J166" s="5">
        <f>Sales!$I166-Sales!$G166</f>
        <v>1050</v>
      </c>
      <c r="K166" s="5" t="s">
        <v>11</v>
      </c>
      <c r="L166" s="5" t="str">
        <f>INDEX(Product!$A$1:$E$12,MATCH(Sales!$C166,Product!$A$1:$A$12,0),MATCH(Sales!L$1,Product!$A$1:$E$1,0))</f>
        <v>Clothing</v>
      </c>
    </row>
    <row r="167" spans="1:12" x14ac:dyDescent="0.25">
      <c r="A167" s="5" t="s">
        <v>395</v>
      </c>
      <c r="B167" s="5" t="s">
        <v>378</v>
      </c>
      <c r="C167" s="5" t="s">
        <v>57</v>
      </c>
      <c r="D167" s="5" t="str">
        <f>VLOOKUP(C167,Product!$A$1:$E$12,2,0)</f>
        <v>Turtleneck Sweater</v>
      </c>
      <c r="E167" s="6">
        <v>44360</v>
      </c>
      <c r="F167" s="5" t="s">
        <v>58</v>
      </c>
      <c r="G167" s="5">
        <f>VLOOKUP(Sales!$C167,Product!$A$1:$E$12,5,0)</f>
        <v>1750</v>
      </c>
      <c r="H167" s="5">
        <v>1</v>
      </c>
      <c r="I167" s="5">
        <v>2500</v>
      </c>
      <c r="J167" s="5">
        <f>Sales!$I167-Sales!$G167</f>
        <v>750</v>
      </c>
      <c r="K167" s="5" t="s">
        <v>75</v>
      </c>
      <c r="L167" s="5" t="str">
        <f>INDEX(Product!$A$1:$E$12,MATCH(Sales!$C167,Product!$A$1:$A$12,0),MATCH(Sales!L$1,Product!$A$1:$E$1,0))</f>
        <v>Clothing</v>
      </c>
    </row>
    <row r="168" spans="1:12" x14ac:dyDescent="0.25">
      <c r="A168" s="5" t="s">
        <v>715</v>
      </c>
      <c r="B168" s="5" t="s">
        <v>380</v>
      </c>
      <c r="C168" s="5" t="s">
        <v>44</v>
      </c>
      <c r="D168" s="5" t="str">
        <f>VLOOKUP(C168,Product!$A$1:$E$12,2,0)</f>
        <v>Satin Robe</v>
      </c>
      <c r="E168" s="6">
        <v>44360</v>
      </c>
      <c r="F168" s="5" t="s">
        <v>45</v>
      </c>
      <c r="G168" s="5">
        <f>VLOOKUP(Sales!$C168,Product!$A$1:$E$12,5,0)</f>
        <v>1050</v>
      </c>
      <c r="H168" s="5">
        <v>2</v>
      </c>
      <c r="I168" s="5">
        <v>3000</v>
      </c>
      <c r="J168" s="5">
        <f>Sales!$I168-Sales!$G168</f>
        <v>1950</v>
      </c>
      <c r="K168" s="5" t="s">
        <v>59</v>
      </c>
      <c r="L168" s="5" t="str">
        <f>INDEX(Product!$A$1:$E$12,MATCH(Sales!$C168,Product!$A$1:$A$12,0),MATCH(Sales!L$1,Product!$A$1:$E$1,0))</f>
        <v>Clothing</v>
      </c>
    </row>
    <row r="169" spans="1:12" x14ac:dyDescent="0.25">
      <c r="A169" s="5" t="s">
        <v>285</v>
      </c>
      <c r="B169" s="5" t="s">
        <v>382</v>
      </c>
      <c r="C169" s="5" t="s">
        <v>64</v>
      </c>
      <c r="D169" s="5" t="str">
        <f>VLOOKUP(C169,Product!$A$1:$E$12,2,0)</f>
        <v>Diffuser</v>
      </c>
      <c r="E169" s="6">
        <v>44361</v>
      </c>
      <c r="F169" s="5" t="s">
        <v>58</v>
      </c>
      <c r="G169" s="5">
        <f>VLOOKUP(Sales!$C169,Product!$A$1:$E$12,5,0)</f>
        <v>1750</v>
      </c>
      <c r="H169" s="5">
        <v>2</v>
      </c>
      <c r="I169" s="5">
        <v>5000</v>
      </c>
      <c r="J169" s="5">
        <f>Sales!$I169-Sales!$G169</f>
        <v>3250</v>
      </c>
      <c r="K169" s="5" t="s">
        <v>22</v>
      </c>
      <c r="L169" s="5" t="str">
        <f>INDEX(Product!$A$1:$E$12,MATCH(Sales!$C169,Product!$A$1:$A$12,0),MATCH(Sales!L$1,Product!$A$1:$E$1,0))</f>
        <v>Home Fragrance</v>
      </c>
    </row>
    <row r="170" spans="1:12" x14ac:dyDescent="0.25">
      <c r="A170" s="5" t="s">
        <v>367</v>
      </c>
      <c r="B170" s="5" t="s">
        <v>384</v>
      </c>
      <c r="C170" s="5" t="s">
        <v>64</v>
      </c>
      <c r="D170" s="5" t="str">
        <f>VLOOKUP(C170,Product!$A$1:$E$12,2,0)</f>
        <v>Diffuser</v>
      </c>
      <c r="E170" s="6">
        <v>44362</v>
      </c>
      <c r="F170" s="5" t="s">
        <v>58</v>
      </c>
      <c r="G170" s="5">
        <f>VLOOKUP(Sales!$C170,Product!$A$1:$E$12,5,0)</f>
        <v>1750</v>
      </c>
      <c r="H170" s="5">
        <v>2</v>
      </c>
      <c r="I170" s="5">
        <v>5000</v>
      </c>
      <c r="J170" s="5">
        <f>Sales!$I170-Sales!$G170</f>
        <v>3250</v>
      </c>
      <c r="K170" s="5" t="s">
        <v>41</v>
      </c>
      <c r="L170" s="5" t="str">
        <f>INDEX(Product!$A$1:$E$12,MATCH(Sales!$C170,Product!$A$1:$A$12,0),MATCH(Sales!L$1,Product!$A$1:$E$1,0))</f>
        <v>Home Fragrance</v>
      </c>
    </row>
    <row r="171" spans="1:12" x14ac:dyDescent="0.25">
      <c r="A171" s="5" t="s">
        <v>465</v>
      </c>
      <c r="B171" s="5" t="s">
        <v>386</v>
      </c>
      <c r="C171" s="5" t="s">
        <v>118</v>
      </c>
      <c r="D171" s="5" t="str">
        <f>VLOOKUP(C171,Product!$A$1:$E$12,2,0)</f>
        <v>Indoor Sherpa Hoodie</v>
      </c>
      <c r="E171" s="6">
        <v>44362</v>
      </c>
      <c r="F171" s="5" t="s">
        <v>119</v>
      </c>
      <c r="G171" s="5">
        <f>VLOOKUP(Sales!$C171,Product!$A$1:$E$12,5,0)</f>
        <v>3150</v>
      </c>
      <c r="H171" s="5">
        <v>1</v>
      </c>
      <c r="I171" s="5">
        <v>4500</v>
      </c>
      <c r="J171" s="5">
        <f>Sales!$I171-Sales!$G171</f>
        <v>1350</v>
      </c>
      <c r="K171" s="5" t="s">
        <v>94</v>
      </c>
      <c r="L171" s="5" t="str">
        <f>INDEX(Product!$A$1:$E$12,MATCH(Sales!$C171,Product!$A$1:$A$12,0),MATCH(Sales!L$1,Product!$A$1:$E$1,0))</f>
        <v>Clothing</v>
      </c>
    </row>
    <row r="172" spans="1:12" x14ac:dyDescent="0.25">
      <c r="A172" s="5" t="s">
        <v>629</v>
      </c>
      <c r="B172" s="5" t="s">
        <v>388</v>
      </c>
      <c r="C172" s="5" t="s">
        <v>33</v>
      </c>
      <c r="D172" s="5" t="str">
        <f>VLOOKUP(C172,Product!$A$1:$E$12,2,0)</f>
        <v>Cardigan</v>
      </c>
      <c r="E172" s="6">
        <v>44362</v>
      </c>
      <c r="F172" s="5" t="s">
        <v>34</v>
      </c>
      <c r="G172" s="5">
        <f>VLOOKUP(Sales!$C172,Product!$A$1:$E$12,5,0)</f>
        <v>2450</v>
      </c>
      <c r="H172" s="5">
        <v>1</v>
      </c>
      <c r="I172" s="5">
        <v>3500</v>
      </c>
      <c r="J172" s="5">
        <f>Sales!$I172-Sales!$G172</f>
        <v>1050</v>
      </c>
      <c r="K172" s="5" t="s">
        <v>15</v>
      </c>
      <c r="L172" s="5" t="str">
        <f>INDEX(Product!$A$1:$E$12,MATCH(Sales!$C172,Product!$A$1:$A$12,0),MATCH(Sales!L$1,Product!$A$1:$E$1,0))</f>
        <v>Clothing</v>
      </c>
    </row>
    <row r="173" spans="1:12" x14ac:dyDescent="0.25">
      <c r="A173" s="5" t="s">
        <v>263</v>
      </c>
      <c r="B173" s="5" t="s">
        <v>390</v>
      </c>
      <c r="C173" s="5" t="s">
        <v>44</v>
      </c>
      <c r="D173" s="5" t="str">
        <f>VLOOKUP(C173,Product!$A$1:$E$12,2,0)</f>
        <v>Satin Robe</v>
      </c>
      <c r="E173" s="6">
        <v>44363</v>
      </c>
      <c r="F173" s="5" t="s">
        <v>45</v>
      </c>
      <c r="G173" s="5">
        <f>VLOOKUP(Sales!$C173,Product!$A$1:$E$12,5,0)</f>
        <v>1050</v>
      </c>
      <c r="H173" s="5">
        <v>2</v>
      </c>
      <c r="I173" s="5">
        <v>3000</v>
      </c>
      <c r="J173" s="5">
        <f>Sales!$I173-Sales!$G173</f>
        <v>1950</v>
      </c>
      <c r="K173" s="5" t="s">
        <v>27</v>
      </c>
      <c r="L173" s="5" t="str">
        <f>INDEX(Product!$A$1:$E$12,MATCH(Sales!$C173,Product!$A$1:$A$12,0),MATCH(Sales!L$1,Product!$A$1:$E$1,0))</f>
        <v>Clothing</v>
      </c>
    </row>
    <row r="174" spans="1:12" x14ac:dyDescent="0.25">
      <c r="A174" s="5" t="s">
        <v>317</v>
      </c>
      <c r="B174" s="5" t="s">
        <v>392</v>
      </c>
      <c r="C174" s="5" t="s">
        <v>118</v>
      </c>
      <c r="D174" s="5" t="str">
        <f>VLOOKUP(C174,Product!$A$1:$E$12,2,0)</f>
        <v>Indoor Sherpa Hoodie</v>
      </c>
      <c r="E174" s="6">
        <v>44363</v>
      </c>
      <c r="F174" s="5" t="s">
        <v>119</v>
      </c>
      <c r="G174" s="5">
        <f>VLOOKUP(Sales!$C174,Product!$A$1:$E$12,5,0)</f>
        <v>3150</v>
      </c>
      <c r="H174" s="5">
        <v>1</v>
      </c>
      <c r="I174" s="5">
        <v>4500</v>
      </c>
      <c r="J174" s="5">
        <f>Sales!$I174-Sales!$G174</f>
        <v>1350</v>
      </c>
      <c r="K174" s="5" t="s">
        <v>91</v>
      </c>
      <c r="L174" s="5" t="str">
        <f>INDEX(Product!$A$1:$E$12,MATCH(Sales!$C174,Product!$A$1:$A$12,0),MATCH(Sales!L$1,Product!$A$1:$E$1,0))</f>
        <v>Clothing</v>
      </c>
    </row>
    <row r="175" spans="1:12" x14ac:dyDescent="0.25">
      <c r="A175" s="5" t="s">
        <v>607</v>
      </c>
      <c r="B175" s="5" t="s">
        <v>394</v>
      </c>
      <c r="C175" s="5" t="s">
        <v>64</v>
      </c>
      <c r="D175" s="5" t="str">
        <f>VLOOKUP(C175,Product!$A$1:$E$12,2,0)</f>
        <v>Diffuser</v>
      </c>
      <c r="E175" s="6">
        <v>44364</v>
      </c>
      <c r="F175" s="5" t="s">
        <v>58</v>
      </c>
      <c r="G175" s="5">
        <f>VLOOKUP(Sales!$C175,Product!$A$1:$E$12,5,0)</f>
        <v>1750</v>
      </c>
      <c r="H175" s="5">
        <v>2</v>
      </c>
      <c r="I175" s="5">
        <v>5000</v>
      </c>
      <c r="J175" s="5">
        <f>Sales!$I175-Sales!$G175</f>
        <v>3250</v>
      </c>
      <c r="K175" s="5" t="s">
        <v>35</v>
      </c>
      <c r="L175" s="5" t="str">
        <f>INDEX(Product!$A$1:$E$12,MATCH(Sales!$C175,Product!$A$1:$A$12,0),MATCH(Sales!L$1,Product!$A$1:$E$1,0))</f>
        <v>Home Fragrance</v>
      </c>
    </row>
    <row r="176" spans="1:12" x14ac:dyDescent="0.25">
      <c r="A176" s="5" t="s">
        <v>307</v>
      </c>
      <c r="B176" s="5" t="s">
        <v>396</v>
      </c>
      <c r="C176" s="5" t="s">
        <v>25</v>
      </c>
      <c r="D176" s="5" t="str">
        <f>VLOOKUP(C176,Product!$A$1:$E$12,2,0)</f>
        <v>Pajama Short Set</v>
      </c>
      <c r="E176" s="6">
        <v>44365</v>
      </c>
      <c r="F176" s="5" t="s">
        <v>26</v>
      </c>
      <c r="G176" s="5">
        <f>VLOOKUP(Sales!$C176,Product!$A$1:$E$12,5,0)</f>
        <v>2240</v>
      </c>
      <c r="H176" s="5">
        <v>1</v>
      </c>
      <c r="I176" s="5">
        <v>3200</v>
      </c>
      <c r="J176" s="5">
        <f>Sales!$I176-Sales!$G176</f>
        <v>960</v>
      </c>
      <c r="K176" s="5" t="s">
        <v>52</v>
      </c>
      <c r="L176" s="5" t="str">
        <f>INDEX(Product!$A$1:$E$12,MATCH(Sales!$C176,Product!$A$1:$A$12,0),MATCH(Sales!L$1,Product!$A$1:$E$1,0))</f>
        <v>Clothing</v>
      </c>
    </row>
    <row r="177" spans="1:12" x14ac:dyDescent="0.25">
      <c r="A177" s="5" t="s">
        <v>311</v>
      </c>
      <c r="B177" s="5" t="s">
        <v>398</v>
      </c>
      <c r="C177" s="5" t="s">
        <v>44</v>
      </c>
      <c r="D177" s="5" t="str">
        <f>VLOOKUP(C177,Product!$A$1:$E$12,2,0)</f>
        <v>Satin Robe</v>
      </c>
      <c r="E177" s="6">
        <v>44365</v>
      </c>
      <c r="F177" s="5" t="s">
        <v>45</v>
      </c>
      <c r="G177" s="5">
        <f>VLOOKUP(Sales!$C177,Product!$A$1:$E$12,5,0)</f>
        <v>1050</v>
      </c>
      <c r="H177" s="5">
        <v>1</v>
      </c>
      <c r="I177" s="5">
        <v>1500</v>
      </c>
      <c r="J177" s="5">
        <f>Sales!$I177-Sales!$G177</f>
        <v>450</v>
      </c>
      <c r="K177" s="5" t="s">
        <v>59</v>
      </c>
      <c r="L177" s="5" t="str">
        <f>INDEX(Product!$A$1:$E$12,MATCH(Sales!$C177,Product!$A$1:$A$12,0),MATCH(Sales!L$1,Product!$A$1:$E$1,0))</f>
        <v>Clothing</v>
      </c>
    </row>
    <row r="178" spans="1:12" x14ac:dyDescent="0.25">
      <c r="A178" s="5" t="s">
        <v>471</v>
      </c>
      <c r="B178" s="5" t="s">
        <v>400</v>
      </c>
      <c r="C178" s="5" t="s">
        <v>44</v>
      </c>
      <c r="D178" s="5" t="str">
        <f>VLOOKUP(C178,Product!$A$1:$E$12,2,0)</f>
        <v>Satin Robe</v>
      </c>
      <c r="E178" s="6">
        <v>44366</v>
      </c>
      <c r="F178" s="5" t="s">
        <v>45</v>
      </c>
      <c r="G178" s="5">
        <f>VLOOKUP(Sales!$C178,Product!$A$1:$E$12,5,0)</f>
        <v>1050</v>
      </c>
      <c r="H178" s="5">
        <v>2</v>
      </c>
      <c r="I178" s="5">
        <v>3000</v>
      </c>
      <c r="J178" s="5">
        <f>Sales!$I178-Sales!$G178</f>
        <v>1950</v>
      </c>
      <c r="K178" s="5" t="s">
        <v>75</v>
      </c>
      <c r="L178" s="5" t="str">
        <f>INDEX(Product!$A$1:$E$12,MATCH(Sales!$C178,Product!$A$1:$A$12,0),MATCH(Sales!L$1,Product!$A$1:$E$1,0))</f>
        <v>Clothing</v>
      </c>
    </row>
    <row r="179" spans="1:12" x14ac:dyDescent="0.25">
      <c r="A179" s="5" t="s">
        <v>831</v>
      </c>
      <c r="B179" s="5" t="s">
        <v>402</v>
      </c>
      <c r="C179" s="5" t="s">
        <v>64</v>
      </c>
      <c r="D179" s="5" t="str">
        <f>VLOOKUP(C179,Product!$A$1:$E$12,2,0)</f>
        <v>Diffuser</v>
      </c>
      <c r="E179" s="6">
        <v>44366</v>
      </c>
      <c r="F179" s="5" t="s">
        <v>58</v>
      </c>
      <c r="G179" s="5">
        <f>VLOOKUP(Sales!$C179,Product!$A$1:$E$12,5,0)</f>
        <v>1750</v>
      </c>
      <c r="H179" s="5">
        <v>2</v>
      </c>
      <c r="I179" s="5">
        <v>5000</v>
      </c>
      <c r="J179" s="5">
        <f>Sales!$I179-Sales!$G179</f>
        <v>3250</v>
      </c>
      <c r="K179" s="5" t="s">
        <v>15</v>
      </c>
      <c r="L179" s="5" t="str">
        <f>INDEX(Product!$A$1:$E$12,MATCH(Sales!$C179,Product!$A$1:$A$12,0),MATCH(Sales!L$1,Product!$A$1:$E$1,0))</f>
        <v>Home Fragrance</v>
      </c>
    </row>
    <row r="180" spans="1:12" x14ac:dyDescent="0.25">
      <c r="A180" s="5" t="s">
        <v>735</v>
      </c>
      <c r="B180" s="5" t="s">
        <v>404</v>
      </c>
      <c r="C180" s="5" t="s">
        <v>57</v>
      </c>
      <c r="D180" s="5" t="str">
        <f>VLOOKUP(C180,Product!$A$1:$E$12,2,0)</f>
        <v>Turtleneck Sweater</v>
      </c>
      <c r="E180" s="6">
        <v>44367</v>
      </c>
      <c r="F180" s="5" t="s">
        <v>58</v>
      </c>
      <c r="G180" s="5">
        <f>VLOOKUP(Sales!$C180,Product!$A$1:$E$12,5,0)</f>
        <v>1750</v>
      </c>
      <c r="H180" s="5">
        <v>2</v>
      </c>
      <c r="I180" s="5">
        <v>5000</v>
      </c>
      <c r="J180" s="5">
        <f>Sales!$I180-Sales!$G180</f>
        <v>3250</v>
      </c>
      <c r="K180" s="5" t="s">
        <v>46</v>
      </c>
      <c r="L180" s="5" t="str">
        <f>INDEX(Product!$A$1:$E$12,MATCH(Sales!$C180,Product!$A$1:$A$12,0),MATCH(Sales!L$1,Product!$A$1:$E$1,0))</f>
        <v>Clothing</v>
      </c>
    </row>
    <row r="181" spans="1:12" x14ac:dyDescent="0.25">
      <c r="A181" s="5" t="s">
        <v>601</v>
      </c>
      <c r="B181" s="5" t="s">
        <v>406</v>
      </c>
      <c r="C181" s="5" t="s">
        <v>57</v>
      </c>
      <c r="D181" s="5" t="str">
        <f>VLOOKUP(C181,Product!$A$1:$E$12,2,0)</f>
        <v>Turtleneck Sweater</v>
      </c>
      <c r="E181" s="6">
        <v>44369</v>
      </c>
      <c r="F181" s="5" t="s">
        <v>58</v>
      </c>
      <c r="G181" s="5">
        <f>VLOOKUP(Sales!$C181,Product!$A$1:$E$12,5,0)</f>
        <v>1750</v>
      </c>
      <c r="H181" s="5">
        <v>2</v>
      </c>
      <c r="I181" s="5">
        <v>5000</v>
      </c>
      <c r="J181" s="5">
        <f>Sales!$I181-Sales!$G181</f>
        <v>3250</v>
      </c>
      <c r="K181" s="5" t="s">
        <v>222</v>
      </c>
      <c r="L181" s="5" t="str">
        <f>INDEX(Product!$A$1:$E$12,MATCH(Sales!$C181,Product!$A$1:$A$12,0),MATCH(Sales!L$1,Product!$A$1:$E$1,0))</f>
        <v>Clothing</v>
      </c>
    </row>
    <row r="182" spans="1:12" x14ac:dyDescent="0.25">
      <c r="A182" s="5" t="s">
        <v>204</v>
      </c>
      <c r="B182" s="5" t="s">
        <v>408</v>
      </c>
      <c r="C182" s="5" t="s">
        <v>57</v>
      </c>
      <c r="D182" s="5" t="str">
        <f>VLOOKUP(C182,Product!$A$1:$E$12,2,0)</f>
        <v>Turtleneck Sweater</v>
      </c>
      <c r="E182" s="6">
        <v>44370</v>
      </c>
      <c r="F182" s="5" t="s">
        <v>58</v>
      </c>
      <c r="G182" s="5">
        <f>VLOOKUP(Sales!$C182,Product!$A$1:$E$12,5,0)</f>
        <v>1750</v>
      </c>
      <c r="H182" s="5">
        <v>2</v>
      </c>
      <c r="I182" s="5">
        <v>5000</v>
      </c>
      <c r="J182" s="5">
        <f>Sales!$I182-Sales!$G182</f>
        <v>3250</v>
      </c>
      <c r="K182" s="5" t="s">
        <v>15</v>
      </c>
      <c r="L182" s="5" t="str">
        <f>INDEX(Product!$A$1:$E$12,MATCH(Sales!$C182,Product!$A$1:$A$12,0),MATCH(Sales!L$1,Product!$A$1:$E$1,0))</f>
        <v>Clothing</v>
      </c>
    </row>
    <row r="183" spans="1:12" x14ac:dyDescent="0.25">
      <c r="A183" s="5" t="s">
        <v>795</v>
      </c>
      <c r="B183" s="5" t="s">
        <v>410</v>
      </c>
      <c r="C183" s="5" t="s">
        <v>14</v>
      </c>
      <c r="D183" s="5" t="str">
        <f>VLOOKUP(C183,Product!$A$1:$E$12,2,0)</f>
        <v xml:space="preserve">Tin Candle </v>
      </c>
      <c r="E183" s="6">
        <v>44370</v>
      </c>
      <c r="F183" s="5" t="s">
        <v>10</v>
      </c>
      <c r="G183" s="5">
        <f>VLOOKUP(Sales!$C183,Product!$A$1:$E$12,5,0)</f>
        <v>840</v>
      </c>
      <c r="H183" s="5">
        <v>1</v>
      </c>
      <c r="I183" s="5">
        <v>1200</v>
      </c>
      <c r="J183" s="5">
        <f>Sales!$I183-Sales!$G183</f>
        <v>360</v>
      </c>
      <c r="K183" s="5" t="s">
        <v>78</v>
      </c>
      <c r="L183" s="5" t="str">
        <f>INDEX(Product!$A$1:$E$12,MATCH(Sales!$C183,Product!$A$1:$A$12,0),MATCH(Sales!L$1,Product!$A$1:$E$1,0))</f>
        <v>Candle</v>
      </c>
    </row>
    <row r="184" spans="1:12" x14ac:dyDescent="0.25">
      <c r="A184" s="5" t="s">
        <v>513</v>
      </c>
      <c r="B184" s="5" t="s">
        <v>412</v>
      </c>
      <c r="C184" s="5" t="s">
        <v>25</v>
      </c>
      <c r="D184" s="5" t="str">
        <f>VLOOKUP(C184,Product!$A$1:$E$12,2,0)</f>
        <v>Pajama Short Set</v>
      </c>
      <c r="E184" s="6">
        <v>44371</v>
      </c>
      <c r="F184" s="5" t="s">
        <v>26</v>
      </c>
      <c r="G184" s="5">
        <f>VLOOKUP(Sales!$C184,Product!$A$1:$E$12,5,0)</f>
        <v>2240</v>
      </c>
      <c r="H184" s="5">
        <v>1</v>
      </c>
      <c r="I184" s="5">
        <v>3200</v>
      </c>
      <c r="J184" s="5">
        <f>Sales!$I184-Sales!$G184</f>
        <v>960</v>
      </c>
      <c r="K184" s="5" t="s">
        <v>22</v>
      </c>
      <c r="L184" s="5" t="str">
        <f>INDEX(Product!$A$1:$E$12,MATCH(Sales!$C184,Product!$A$1:$A$12,0),MATCH(Sales!L$1,Product!$A$1:$E$1,0))</f>
        <v>Clothing</v>
      </c>
    </row>
    <row r="185" spans="1:12" x14ac:dyDescent="0.25">
      <c r="A185" s="5" t="s">
        <v>849</v>
      </c>
      <c r="B185" s="5" t="s">
        <v>414</v>
      </c>
      <c r="C185" s="5" t="s">
        <v>57</v>
      </c>
      <c r="D185" s="5" t="str">
        <f>VLOOKUP(C185,Product!$A$1:$E$12,2,0)</f>
        <v>Turtleneck Sweater</v>
      </c>
      <c r="E185" s="6">
        <v>44371</v>
      </c>
      <c r="F185" s="5" t="s">
        <v>58</v>
      </c>
      <c r="G185" s="5">
        <f>VLOOKUP(Sales!$C185,Product!$A$1:$E$12,5,0)</f>
        <v>1750</v>
      </c>
      <c r="H185" s="5">
        <v>1</v>
      </c>
      <c r="I185" s="5">
        <v>2500</v>
      </c>
      <c r="J185" s="5">
        <f>Sales!$I185-Sales!$G185</f>
        <v>750</v>
      </c>
      <c r="K185" s="5" t="s">
        <v>52</v>
      </c>
      <c r="L185" s="5" t="str">
        <f>INDEX(Product!$A$1:$E$12,MATCH(Sales!$C185,Product!$A$1:$A$12,0),MATCH(Sales!L$1,Product!$A$1:$E$1,0))</f>
        <v>Clothing</v>
      </c>
    </row>
    <row r="186" spans="1:12" x14ac:dyDescent="0.25">
      <c r="A186" s="5" t="s">
        <v>206</v>
      </c>
      <c r="B186" s="5" t="s">
        <v>416</v>
      </c>
      <c r="C186" s="5" t="s">
        <v>33</v>
      </c>
      <c r="D186" s="5" t="str">
        <f>VLOOKUP(C186,Product!$A$1:$E$12,2,0)</f>
        <v>Cardigan</v>
      </c>
      <c r="E186" s="6">
        <v>44372</v>
      </c>
      <c r="F186" s="5" t="s">
        <v>34</v>
      </c>
      <c r="G186" s="5">
        <f>VLOOKUP(Sales!$C186,Product!$A$1:$E$12,5,0)</f>
        <v>2450</v>
      </c>
      <c r="H186" s="5">
        <v>1</v>
      </c>
      <c r="I186" s="5">
        <v>3500</v>
      </c>
      <c r="J186" s="5">
        <f>Sales!$I186-Sales!$G186</f>
        <v>1050</v>
      </c>
      <c r="K186" s="5" t="s">
        <v>49</v>
      </c>
      <c r="L186" s="5" t="str">
        <f>INDEX(Product!$A$1:$E$12,MATCH(Sales!$C186,Product!$A$1:$A$12,0),MATCH(Sales!L$1,Product!$A$1:$E$1,0))</f>
        <v>Clothing</v>
      </c>
    </row>
    <row r="187" spans="1:12" x14ac:dyDescent="0.25">
      <c r="A187" s="5" t="s">
        <v>511</v>
      </c>
      <c r="B187" s="5" t="s">
        <v>418</v>
      </c>
      <c r="C187" s="5" t="s">
        <v>9</v>
      </c>
      <c r="D187" s="5" t="str">
        <f>VLOOKUP(C187,Product!$A$1:$E$12,2,0)</f>
        <v>Pajama Pant Set</v>
      </c>
      <c r="E187" s="6">
        <v>44374</v>
      </c>
      <c r="F187" s="5" t="s">
        <v>10</v>
      </c>
      <c r="G187" s="5">
        <f>VLOOKUP(Sales!$C187,Product!$A$1:$E$12,5,0)</f>
        <v>2660</v>
      </c>
      <c r="H187" s="5">
        <v>1</v>
      </c>
      <c r="I187" s="5">
        <v>3800</v>
      </c>
      <c r="J187" s="5">
        <f>Sales!$I187-Sales!$G187</f>
        <v>1140</v>
      </c>
      <c r="K187" s="5" t="s">
        <v>30</v>
      </c>
      <c r="L187" s="5" t="str">
        <f>INDEX(Product!$A$1:$E$12,MATCH(Sales!$C187,Product!$A$1:$A$12,0),MATCH(Sales!L$1,Product!$A$1:$E$1,0))</f>
        <v>Clothing</v>
      </c>
    </row>
    <row r="188" spans="1:12" x14ac:dyDescent="0.25">
      <c r="A188" s="5" t="s">
        <v>823</v>
      </c>
      <c r="B188" s="5" t="s">
        <v>420</v>
      </c>
      <c r="C188" s="5" t="s">
        <v>97</v>
      </c>
      <c r="D188" s="5" t="str">
        <f>VLOOKUP(C188,Product!$A$1:$E$12,2,0)</f>
        <v>Chenille Throw Blanket</v>
      </c>
      <c r="E188" s="6">
        <v>44374</v>
      </c>
      <c r="F188" s="5" t="s">
        <v>98</v>
      </c>
      <c r="G188" s="5">
        <f>VLOOKUP(Sales!$C188,Product!$A$1:$E$12,5,0)</f>
        <v>3150</v>
      </c>
      <c r="H188" s="5">
        <v>1</v>
      </c>
      <c r="I188" s="5">
        <v>4500</v>
      </c>
      <c r="J188" s="5">
        <f>Sales!$I188-Sales!$G188</f>
        <v>1350</v>
      </c>
      <c r="K188" s="5" t="s">
        <v>11</v>
      </c>
      <c r="L188" s="5" t="str">
        <f>INDEX(Product!$A$1:$E$12,MATCH(Sales!$C188,Product!$A$1:$A$12,0),MATCH(Sales!L$1,Product!$A$1:$E$1,0))</f>
        <v>Decor</v>
      </c>
    </row>
    <row r="189" spans="1:12" x14ac:dyDescent="0.25">
      <c r="A189" s="5" t="s">
        <v>66</v>
      </c>
      <c r="B189" s="5" t="s">
        <v>422</v>
      </c>
      <c r="C189" s="5" t="s">
        <v>20</v>
      </c>
      <c r="D189" s="5" t="str">
        <f>VLOOKUP(C189,Product!$A$1:$E$12,2,0)</f>
        <v>Chenille Throw Pillow Cover</v>
      </c>
      <c r="E189" s="6">
        <v>44375</v>
      </c>
      <c r="F189" s="5" t="s">
        <v>21</v>
      </c>
      <c r="G189" s="5">
        <f>VLOOKUP(Sales!$C189,Product!$A$1:$E$12,5,0)</f>
        <v>1050</v>
      </c>
      <c r="H189" s="5">
        <v>1</v>
      </c>
      <c r="I189" s="5">
        <v>1500</v>
      </c>
      <c r="J189" s="5">
        <f>Sales!$I189-Sales!$G189</f>
        <v>450</v>
      </c>
      <c r="K189" s="5" t="s">
        <v>35</v>
      </c>
      <c r="L189" s="5" t="str">
        <f>INDEX(Product!$A$1:$E$12,MATCH(Sales!$C189,Product!$A$1:$A$12,0),MATCH(Sales!L$1,Product!$A$1:$E$1,0))</f>
        <v>Decor</v>
      </c>
    </row>
    <row r="190" spans="1:12" x14ac:dyDescent="0.25">
      <c r="A190" s="5" t="s">
        <v>184</v>
      </c>
      <c r="B190" s="5" t="s">
        <v>424</v>
      </c>
      <c r="C190" s="5" t="s">
        <v>14</v>
      </c>
      <c r="D190" s="5" t="str">
        <f>VLOOKUP(C190,Product!$A$1:$E$12,2,0)</f>
        <v xml:space="preserve">Tin Candle </v>
      </c>
      <c r="E190" s="6">
        <v>44375</v>
      </c>
      <c r="F190" s="5" t="s">
        <v>894</v>
      </c>
      <c r="G190" s="5">
        <f>VLOOKUP(Sales!$C190,Product!$A$1:$E$12,5,0)</f>
        <v>840</v>
      </c>
      <c r="H190" s="5">
        <v>2</v>
      </c>
      <c r="I190" s="5">
        <v>2400</v>
      </c>
      <c r="J190" s="5">
        <f>Sales!$I190-Sales!$G190</f>
        <v>1560</v>
      </c>
      <c r="K190" s="5" t="s">
        <v>157</v>
      </c>
      <c r="L190" s="5" t="str">
        <f>INDEX(Product!$A$1:$E$12,MATCH(Sales!$C190,Product!$A$1:$A$12,0),MATCH(Sales!L$1,Product!$A$1:$E$1,0))</f>
        <v>Candle</v>
      </c>
    </row>
    <row r="191" spans="1:12" x14ac:dyDescent="0.25">
      <c r="A191" s="5" t="s">
        <v>759</v>
      </c>
      <c r="B191" s="5" t="s">
        <v>426</v>
      </c>
      <c r="C191" s="5" t="s">
        <v>14</v>
      </c>
      <c r="D191" s="5" t="str">
        <f>VLOOKUP(C191,Product!$A$1:$E$12,2,0)</f>
        <v xml:space="preserve">Tin Candle </v>
      </c>
      <c r="E191" s="6">
        <v>44377</v>
      </c>
      <c r="F191" s="5" t="s">
        <v>892</v>
      </c>
      <c r="G191" s="5">
        <f>VLOOKUP(Sales!$C191,Product!$A$1:$E$12,5,0)</f>
        <v>840</v>
      </c>
      <c r="H191" s="5">
        <v>2</v>
      </c>
      <c r="I191" s="5">
        <v>2400</v>
      </c>
      <c r="J191" s="5">
        <f>Sales!$I191-Sales!$G191</f>
        <v>1560</v>
      </c>
      <c r="K191" s="5" t="s">
        <v>30</v>
      </c>
      <c r="L191" s="5" t="str">
        <f>INDEX(Product!$A$1:$E$12,MATCH(Sales!$C191,Product!$A$1:$A$12,0),MATCH(Sales!L$1,Product!$A$1:$E$1,0))</f>
        <v>Candle</v>
      </c>
    </row>
    <row r="192" spans="1:12" x14ac:dyDescent="0.25">
      <c r="A192" s="5" t="s">
        <v>793</v>
      </c>
      <c r="B192" s="5" t="s">
        <v>428</v>
      </c>
      <c r="C192" s="5" t="s">
        <v>14</v>
      </c>
      <c r="D192" s="5" t="str">
        <f>VLOOKUP(C192,Product!$A$1:$E$12,2,0)</f>
        <v xml:space="preserve">Tin Candle </v>
      </c>
      <c r="E192" s="6">
        <v>44377</v>
      </c>
      <c r="F192" s="5" t="s">
        <v>10</v>
      </c>
      <c r="G192" s="5">
        <f>VLOOKUP(Sales!$C192,Product!$A$1:$E$12,5,0)</f>
        <v>840</v>
      </c>
      <c r="H192" s="5">
        <v>2</v>
      </c>
      <c r="I192" s="5">
        <v>2400</v>
      </c>
      <c r="J192" s="5">
        <f>Sales!$I192-Sales!$G192</f>
        <v>1560</v>
      </c>
      <c r="K192" s="5" t="s">
        <v>65</v>
      </c>
      <c r="L192" s="5" t="str">
        <f>INDEX(Product!$A$1:$E$12,MATCH(Sales!$C192,Product!$A$1:$A$12,0),MATCH(Sales!L$1,Product!$A$1:$E$1,0))</f>
        <v>Candle</v>
      </c>
    </row>
    <row r="193" spans="1:12" x14ac:dyDescent="0.25">
      <c r="A193" s="5" t="s">
        <v>537</v>
      </c>
      <c r="B193" s="5" t="s">
        <v>430</v>
      </c>
      <c r="C193" s="5" t="s">
        <v>44</v>
      </c>
      <c r="D193" s="5" t="str">
        <f>VLOOKUP(C193,Product!$A$1:$E$12,2,0)</f>
        <v>Satin Robe</v>
      </c>
      <c r="E193" s="6">
        <v>44378</v>
      </c>
      <c r="F193" s="5" t="s">
        <v>45</v>
      </c>
      <c r="G193" s="5">
        <f>VLOOKUP(Sales!$C193,Product!$A$1:$E$12,5,0)</f>
        <v>1050</v>
      </c>
      <c r="H193" s="5">
        <v>1</v>
      </c>
      <c r="I193" s="5">
        <v>1500</v>
      </c>
      <c r="J193" s="5">
        <f>Sales!$I193-Sales!$G193</f>
        <v>450</v>
      </c>
      <c r="K193" s="5" t="s">
        <v>46</v>
      </c>
      <c r="L193" s="5" t="str">
        <f>INDEX(Product!$A$1:$E$12,MATCH(Sales!$C193,Product!$A$1:$A$12,0),MATCH(Sales!L$1,Product!$A$1:$E$1,0))</f>
        <v>Clothing</v>
      </c>
    </row>
    <row r="194" spans="1:12" x14ac:dyDescent="0.25">
      <c r="A194" s="5" t="s">
        <v>208</v>
      </c>
      <c r="B194" s="5" t="s">
        <v>432</v>
      </c>
      <c r="C194" s="5" t="s">
        <v>64</v>
      </c>
      <c r="D194" s="5" t="str">
        <f>VLOOKUP(C194,Product!$A$1:$E$12,2,0)</f>
        <v>Diffuser</v>
      </c>
      <c r="E194" s="6">
        <v>44379</v>
      </c>
      <c r="F194" s="5" t="s">
        <v>58</v>
      </c>
      <c r="G194" s="5">
        <f>VLOOKUP(Sales!$C194,Product!$A$1:$E$12,5,0)</f>
        <v>1750</v>
      </c>
      <c r="H194" s="5">
        <v>1</v>
      </c>
      <c r="I194" s="5">
        <v>2500</v>
      </c>
      <c r="J194" s="5">
        <f>Sales!$I194-Sales!$G194</f>
        <v>750</v>
      </c>
      <c r="K194" s="5" t="s">
        <v>59</v>
      </c>
      <c r="L194" s="5" t="str">
        <f>INDEX(Product!$A$1:$E$12,MATCH(Sales!$C194,Product!$A$1:$A$12,0),MATCH(Sales!L$1,Product!$A$1:$E$1,0))</f>
        <v>Home Fragrance</v>
      </c>
    </row>
    <row r="195" spans="1:12" x14ac:dyDescent="0.25">
      <c r="A195" s="5" t="s">
        <v>839</v>
      </c>
      <c r="B195" s="5" t="s">
        <v>434</v>
      </c>
      <c r="C195" s="5" t="s">
        <v>64</v>
      </c>
      <c r="D195" s="5" t="str">
        <f>VLOOKUP(C195,Product!$A$1:$E$12,2,0)</f>
        <v>Diffuser</v>
      </c>
      <c r="E195" s="6">
        <v>44379</v>
      </c>
      <c r="F195" s="5" t="s">
        <v>58</v>
      </c>
      <c r="G195" s="5">
        <f>VLOOKUP(Sales!$C195,Product!$A$1:$E$12,5,0)</f>
        <v>1750</v>
      </c>
      <c r="H195" s="5">
        <v>1</v>
      </c>
      <c r="I195" s="5">
        <v>2500</v>
      </c>
      <c r="J195" s="5">
        <f>Sales!$I195-Sales!$G195</f>
        <v>750</v>
      </c>
      <c r="K195" s="5" t="s">
        <v>22</v>
      </c>
      <c r="L195" s="5" t="str">
        <f>INDEX(Product!$A$1:$E$12,MATCH(Sales!$C195,Product!$A$1:$A$12,0),MATCH(Sales!L$1,Product!$A$1:$E$1,0))</f>
        <v>Home Fragrance</v>
      </c>
    </row>
    <row r="196" spans="1:12" x14ac:dyDescent="0.25">
      <c r="A196" s="5" t="s">
        <v>501</v>
      </c>
      <c r="B196" s="5" t="s">
        <v>436</v>
      </c>
      <c r="C196" s="5" t="s">
        <v>14</v>
      </c>
      <c r="D196" s="5" t="str">
        <f>VLOOKUP(C196,Product!$A$1:$E$12,2,0)</f>
        <v xml:space="preserve">Tin Candle </v>
      </c>
      <c r="E196" s="6">
        <v>44380</v>
      </c>
      <c r="F196" s="5" t="s">
        <v>10</v>
      </c>
      <c r="G196" s="5">
        <f>VLOOKUP(Sales!$C196,Product!$A$1:$E$12,5,0)</f>
        <v>840</v>
      </c>
      <c r="H196" s="5">
        <v>1</v>
      </c>
      <c r="I196" s="5">
        <v>1200</v>
      </c>
      <c r="J196" s="5">
        <f>Sales!$I196-Sales!$G196</f>
        <v>360</v>
      </c>
      <c r="K196" s="5" t="s">
        <v>27</v>
      </c>
      <c r="L196" s="5" t="str">
        <f>INDEX(Product!$A$1:$E$12,MATCH(Sales!$C196,Product!$A$1:$A$12,0),MATCH(Sales!L$1,Product!$A$1:$E$1,0))</f>
        <v>Candle</v>
      </c>
    </row>
    <row r="197" spans="1:12" x14ac:dyDescent="0.25">
      <c r="A197" s="5" t="s">
        <v>713</v>
      </c>
      <c r="B197" s="5" t="s">
        <v>438</v>
      </c>
      <c r="C197" s="5" t="s">
        <v>33</v>
      </c>
      <c r="D197" s="5" t="str">
        <f>VLOOKUP(C197,Product!$A$1:$E$12,2,0)</f>
        <v>Cardigan</v>
      </c>
      <c r="E197" s="6">
        <v>44380</v>
      </c>
      <c r="F197" s="5" t="s">
        <v>34</v>
      </c>
      <c r="G197" s="5">
        <f>VLOOKUP(Sales!$C197,Product!$A$1:$E$12,5,0)</f>
        <v>2450</v>
      </c>
      <c r="H197" s="5">
        <v>1</v>
      </c>
      <c r="I197" s="5">
        <v>3500</v>
      </c>
      <c r="J197" s="5">
        <f>Sales!$I197-Sales!$G197</f>
        <v>1050</v>
      </c>
      <c r="K197" s="5" t="s">
        <v>157</v>
      </c>
      <c r="L197" s="5" t="str">
        <f>INDEX(Product!$A$1:$E$12,MATCH(Sales!$C197,Product!$A$1:$A$12,0),MATCH(Sales!L$1,Product!$A$1:$E$1,0))</f>
        <v>Clothing</v>
      </c>
    </row>
    <row r="198" spans="1:12" x14ac:dyDescent="0.25">
      <c r="A198" s="5" t="s">
        <v>200</v>
      </c>
      <c r="B198" s="5" t="s">
        <v>440</v>
      </c>
      <c r="C198" s="5" t="s">
        <v>118</v>
      </c>
      <c r="D198" s="5" t="str">
        <f>VLOOKUP(C198,Product!$A$1:$E$12,2,0)</f>
        <v>Indoor Sherpa Hoodie</v>
      </c>
      <c r="E198" s="6">
        <v>44381</v>
      </c>
      <c r="F198" s="5" t="s">
        <v>119</v>
      </c>
      <c r="G198" s="5">
        <f>VLOOKUP(Sales!$C198,Product!$A$1:$E$12,5,0)</f>
        <v>3150</v>
      </c>
      <c r="H198" s="5">
        <v>1</v>
      </c>
      <c r="I198" s="5">
        <v>4500</v>
      </c>
      <c r="J198" s="5">
        <f>Sales!$I198-Sales!$G198</f>
        <v>1350</v>
      </c>
      <c r="K198" s="5" t="s">
        <v>22</v>
      </c>
      <c r="L198" s="5" t="str">
        <f>INDEX(Product!$A$1:$E$12,MATCH(Sales!$C198,Product!$A$1:$A$12,0),MATCH(Sales!L$1,Product!$A$1:$E$1,0))</f>
        <v>Clothing</v>
      </c>
    </row>
    <row r="199" spans="1:12" x14ac:dyDescent="0.25">
      <c r="A199" s="5" t="s">
        <v>667</v>
      </c>
      <c r="B199" s="5" t="s">
        <v>442</v>
      </c>
      <c r="C199" s="5" t="s">
        <v>57</v>
      </c>
      <c r="D199" s="5" t="str">
        <f>VLOOKUP(C199,Product!$A$1:$E$12,2,0)</f>
        <v>Turtleneck Sweater</v>
      </c>
      <c r="E199" s="6">
        <v>44382</v>
      </c>
      <c r="F199" s="5" t="s">
        <v>58</v>
      </c>
      <c r="G199" s="5">
        <f>VLOOKUP(Sales!$C199,Product!$A$1:$E$12,5,0)</f>
        <v>1750</v>
      </c>
      <c r="H199" s="5">
        <v>2</v>
      </c>
      <c r="I199" s="5">
        <v>5000</v>
      </c>
      <c r="J199" s="5">
        <f>Sales!$I199-Sales!$G199</f>
        <v>3250</v>
      </c>
      <c r="K199" s="5" t="s">
        <v>27</v>
      </c>
      <c r="L199" s="5" t="str">
        <f>INDEX(Product!$A$1:$E$12,MATCH(Sales!$C199,Product!$A$1:$A$12,0),MATCH(Sales!L$1,Product!$A$1:$E$1,0))</f>
        <v>Clothing</v>
      </c>
    </row>
    <row r="200" spans="1:12" x14ac:dyDescent="0.25">
      <c r="A200" s="5" t="s">
        <v>87</v>
      </c>
      <c r="B200" s="5" t="s">
        <v>444</v>
      </c>
      <c r="C200" s="5" t="s">
        <v>57</v>
      </c>
      <c r="D200" s="5" t="str">
        <f>VLOOKUP(C200,Product!$A$1:$E$12,2,0)</f>
        <v>Turtleneck Sweater</v>
      </c>
      <c r="E200" s="6">
        <v>44383</v>
      </c>
      <c r="F200" s="5" t="s">
        <v>58</v>
      </c>
      <c r="G200" s="5">
        <f>VLOOKUP(Sales!$C200,Product!$A$1:$E$12,5,0)</f>
        <v>1750</v>
      </c>
      <c r="H200" s="5">
        <v>1</v>
      </c>
      <c r="I200" s="5">
        <v>2500</v>
      </c>
      <c r="J200" s="5">
        <f>Sales!$I200-Sales!$G200</f>
        <v>750</v>
      </c>
      <c r="K200" s="5" t="s">
        <v>75</v>
      </c>
      <c r="L200" s="5" t="str">
        <f>INDEX(Product!$A$1:$E$12,MATCH(Sales!$C200,Product!$A$1:$A$12,0),MATCH(Sales!L$1,Product!$A$1:$E$1,0))</f>
        <v>Clothing</v>
      </c>
    </row>
    <row r="201" spans="1:12" x14ac:dyDescent="0.25">
      <c r="A201" s="5" t="s">
        <v>671</v>
      </c>
      <c r="B201" s="5" t="s">
        <v>446</v>
      </c>
      <c r="C201" s="5" t="s">
        <v>64</v>
      </c>
      <c r="D201" s="5" t="str">
        <f>VLOOKUP(C201,Product!$A$1:$E$12,2,0)</f>
        <v>Diffuser</v>
      </c>
      <c r="E201" s="6">
        <v>44383</v>
      </c>
      <c r="F201" s="5" t="s">
        <v>58</v>
      </c>
      <c r="G201" s="5">
        <f>VLOOKUP(Sales!$C201,Product!$A$1:$E$12,5,0)</f>
        <v>1750</v>
      </c>
      <c r="H201" s="5">
        <v>2</v>
      </c>
      <c r="I201" s="5">
        <v>5000</v>
      </c>
      <c r="J201" s="5">
        <f>Sales!$I201-Sales!$G201</f>
        <v>3250</v>
      </c>
      <c r="K201" s="5" t="s">
        <v>59</v>
      </c>
      <c r="L201" s="5" t="str">
        <f>INDEX(Product!$A$1:$E$12,MATCH(Sales!$C201,Product!$A$1:$A$12,0),MATCH(Sales!L$1,Product!$A$1:$E$1,0))</f>
        <v>Home Fragrance</v>
      </c>
    </row>
    <row r="202" spans="1:12" x14ac:dyDescent="0.25">
      <c r="A202" s="5" t="s">
        <v>803</v>
      </c>
      <c r="B202" s="5" t="s">
        <v>448</v>
      </c>
      <c r="C202" s="5" t="s">
        <v>20</v>
      </c>
      <c r="D202" s="5" t="str">
        <f>VLOOKUP(C202,Product!$A$1:$E$12,2,0)</f>
        <v>Chenille Throw Pillow Cover</v>
      </c>
      <c r="E202" s="6">
        <v>44384</v>
      </c>
      <c r="F202" s="5" t="s">
        <v>21</v>
      </c>
      <c r="G202" s="5">
        <f>VLOOKUP(Sales!$C202,Product!$A$1:$E$12,5,0)</f>
        <v>1050</v>
      </c>
      <c r="H202" s="5">
        <v>1</v>
      </c>
      <c r="I202" s="5">
        <v>1500</v>
      </c>
      <c r="J202" s="5">
        <f>Sales!$I202-Sales!$G202</f>
        <v>450</v>
      </c>
      <c r="K202" s="5" t="s">
        <v>52</v>
      </c>
      <c r="L202" s="5" t="str">
        <f>INDEX(Product!$A$1:$E$12,MATCH(Sales!$C202,Product!$A$1:$A$12,0),MATCH(Sales!L$1,Product!$A$1:$E$1,0))</f>
        <v>Decor</v>
      </c>
    </row>
    <row r="203" spans="1:12" x14ac:dyDescent="0.25">
      <c r="A203" s="5" t="s">
        <v>851</v>
      </c>
      <c r="B203" s="5" t="s">
        <v>450</v>
      </c>
      <c r="C203" s="5" t="s">
        <v>97</v>
      </c>
      <c r="D203" s="5" t="str">
        <f>VLOOKUP(C203,Product!$A$1:$E$12,2,0)</f>
        <v>Chenille Throw Blanket</v>
      </c>
      <c r="E203" s="6">
        <v>44385</v>
      </c>
      <c r="F203" s="5" t="s">
        <v>98</v>
      </c>
      <c r="G203" s="5">
        <f>VLOOKUP(Sales!$C203,Product!$A$1:$E$12,5,0)</f>
        <v>3150</v>
      </c>
      <c r="H203" s="5">
        <v>1</v>
      </c>
      <c r="I203" s="5">
        <v>4500</v>
      </c>
      <c r="J203" s="5">
        <f>Sales!$I203-Sales!$G203</f>
        <v>1350</v>
      </c>
      <c r="K203" s="5" t="s">
        <v>78</v>
      </c>
      <c r="L203" s="5" t="str">
        <f>INDEX(Product!$A$1:$E$12,MATCH(Sales!$C203,Product!$A$1:$A$12,0),MATCH(Sales!L$1,Product!$A$1:$E$1,0))</f>
        <v>Decor</v>
      </c>
    </row>
    <row r="204" spans="1:12" x14ac:dyDescent="0.25">
      <c r="A204" s="5" t="s">
        <v>16</v>
      </c>
      <c r="B204" s="5" t="s">
        <v>452</v>
      </c>
      <c r="C204" s="5" t="s">
        <v>9</v>
      </c>
      <c r="D204" s="5" t="str">
        <f>VLOOKUP(C204,Product!$A$1:$E$12,2,0)</f>
        <v>Pajama Pant Set</v>
      </c>
      <c r="E204" s="6">
        <v>44386</v>
      </c>
      <c r="F204" s="5" t="s">
        <v>10</v>
      </c>
      <c r="G204" s="5">
        <f>VLOOKUP(Sales!$C204,Product!$A$1:$E$12,5,0)</f>
        <v>2660</v>
      </c>
      <c r="H204" s="5">
        <v>1</v>
      </c>
      <c r="I204" s="5">
        <v>3800</v>
      </c>
      <c r="J204" s="5">
        <f>Sales!$I204-Sales!$G204</f>
        <v>1140</v>
      </c>
      <c r="K204" s="5" t="s">
        <v>900</v>
      </c>
      <c r="L204" s="5" t="str">
        <f>INDEX(Product!$A$1:$E$12,MATCH(Sales!$C204,Product!$A$1:$A$12,0),MATCH(Sales!L$1,Product!$A$1:$E$1,0))</f>
        <v>Clothing</v>
      </c>
    </row>
    <row r="205" spans="1:12" x14ac:dyDescent="0.25">
      <c r="A205" s="5" t="s">
        <v>331</v>
      </c>
      <c r="B205" s="5" t="s">
        <v>454</v>
      </c>
      <c r="C205" s="5" t="s">
        <v>97</v>
      </c>
      <c r="D205" s="5" t="str">
        <f>VLOOKUP(C205,Product!$A$1:$E$12,2,0)</f>
        <v>Chenille Throw Blanket</v>
      </c>
      <c r="E205" s="6">
        <v>44386</v>
      </c>
      <c r="F205" s="5" t="s">
        <v>98</v>
      </c>
      <c r="G205" s="5">
        <f>VLOOKUP(Sales!$C205,Product!$A$1:$E$12,5,0)</f>
        <v>3150</v>
      </c>
      <c r="H205" s="5">
        <v>1</v>
      </c>
      <c r="I205" s="5">
        <v>4500</v>
      </c>
      <c r="J205" s="5">
        <f>Sales!$I205-Sales!$G205</f>
        <v>1350</v>
      </c>
      <c r="K205" s="5" t="s">
        <v>91</v>
      </c>
      <c r="L205" s="5" t="str">
        <f>INDEX(Product!$A$1:$E$12,MATCH(Sales!$C205,Product!$A$1:$A$12,0),MATCH(Sales!L$1,Product!$A$1:$E$1,0))</f>
        <v>Decor</v>
      </c>
    </row>
    <row r="206" spans="1:12" x14ac:dyDescent="0.25">
      <c r="A206" s="5" t="s">
        <v>489</v>
      </c>
      <c r="B206" s="5" t="s">
        <v>456</v>
      </c>
      <c r="C206" s="5" t="s">
        <v>118</v>
      </c>
      <c r="D206" s="5" t="str">
        <f>VLOOKUP(C206,Product!$A$1:$E$12,2,0)</f>
        <v>Indoor Sherpa Hoodie</v>
      </c>
      <c r="E206" s="6">
        <v>44386</v>
      </c>
      <c r="F206" s="5" t="s">
        <v>119</v>
      </c>
      <c r="G206" s="5">
        <f>VLOOKUP(Sales!$C206,Product!$A$1:$E$12,5,0)</f>
        <v>3150</v>
      </c>
      <c r="H206" s="5">
        <v>1</v>
      </c>
      <c r="I206" s="5">
        <v>4500</v>
      </c>
      <c r="J206" s="5">
        <f>Sales!$I206-Sales!$G206</f>
        <v>1350</v>
      </c>
      <c r="K206" s="5" t="s">
        <v>65</v>
      </c>
      <c r="L206" s="5" t="str">
        <f>INDEX(Product!$A$1:$E$12,MATCH(Sales!$C206,Product!$A$1:$A$12,0),MATCH(Sales!L$1,Product!$A$1:$E$1,0))</f>
        <v>Clothing</v>
      </c>
    </row>
    <row r="207" spans="1:12" x14ac:dyDescent="0.25">
      <c r="A207" s="5" t="s">
        <v>150</v>
      </c>
      <c r="B207" s="5" t="s">
        <v>458</v>
      </c>
      <c r="C207" s="5" t="s">
        <v>72</v>
      </c>
      <c r="D207" s="5" t="str">
        <f>VLOOKUP(C207,Product!$A$1:$E$12,2,0)</f>
        <v>Cotton Knee High Socks</v>
      </c>
      <c r="E207" s="6">
        <v>44387</v>
      </c>
      <c r="F207" s="5" t="s">
        <v>26</v>
      </c>
      <c r="G207" s="5">
        <f>VLOOKUP(Sales!$C207,Product!$A$1:$E$12,5,0)</f>
        <v>909</v>
      </c>
      <c r="H207" s="5">
        <v>1</v>
      </c>
      <c r="I207" s="5">
        <v>1300</v>
      </c>
      <c r="J207" s="5">
        <f>Sales!$I207-Sales!$G207</f>
        <v>391</v>
      </c>
      <c r="K207" s="5" t="s">
        <v>15</v>
      </c>
      <c r="L207" s="5" t="str">
        <f>INDEX(Product!$A$1:$E$12,MATCH(Sales!$C207,Product!$A$1:$A$12,0),MATCH(Sales!L$1,Product!$A$1:$E$1,0))</f>
        <v>Clothing</v>
      </c>
    </row>
    <row r="208" spans="1:12" x14ac:dyDescent="0.25">
      <c r="A208" s="5" t="s">
        <v>172</v>
      </c>
      <c r="B208" s="5" t="s">
        <v>460</v>
      </c>
      <c r="C208" s="5" t="s">
        <v>44</v>
      </c>
      <c r="D208" s="5" t="str">
        <f>VLOOKUP(C208,Product!$A$1:$E$12,2,0)</f>
        <v>Satin Robe</v>
      </c>
      <c r="E208" s="6">
        <v>44388</v>
      </c>
      <c r="F208" s="5" t="s">
        <v>45</v>
      </c>
      <c r="G208" s="5">
        <f>VLOOKUP(Sales!$C208,Product!$A$1:$E$12,5,0)</f>
        <v>1050</v>
      </c>
      <c r="H208" s="5">
        <v>1</v>
      </c>
      <c r="I208" s="5">
        <v>1500</v>
      </c>
      <c r="J208" s="5">
        <f>Sales!$I208-Sales!$G208</f>
        <v>450</v>
      </c>
      <c r="K208" s="5" t="s">
        <v>11</v>
      </c>
      <c r="L208" s="5" t="str">
        <f>INDEX(Product!$A$1:$E$12,MATCH(Sales!$C208,Product!$A$1:$A$12,0),MATCH(Sales!L$1,Product!$A$1:$E$1,0))</f>
        <v>Clothing</v>
      </c>
    </row>
    <row r="209" spans="1:12" x14ac:dyDescent="0.25">
      <c r="A209" s="5" t="s">
        <v>731</v>
      </c>
      <c r="B209" s="5" t="s">
        <v>462</v>
      </c>
      <c r="C209" s="5" t="s">
        <v>118</v>
      </c>
      <c r="D209" s="5" t="str">
        <f>VLOOKUP(C209,Product!$A$1:$E$12,2,0)</f>
        <v>Indoor Sherpa Hoodie</v>
      </c>
      <c r="E209" s="6">
        <v>44388</v>
      </c>
      <c r="F209" s="5" t="s">
        <v>119</v>
      </c>
      <c r="G209" s="5">
        <f>VLOOKUP(Sales!$C209,Product!$A$1:$E$12,5,0)</f>
        <v>3150</v>
      </c>
      <c r="H209" s="5">
        <v>1</v>
      </c>
      <c r="I209" s="5">
        <v>4500</v>
      </c>
      <c r="J209" s="5">
        <f>Sales!$I209-Sales!$G209</f>
        <v>1350</v>
      </c>
      <c r="K209" s="5" t="s">
        <v>22</v>
      </c>
      <c r="L209" s="5" t="str">
        <f>INDEX(Product!$A$1:$E$12,MATCH(Sales!$C209,Product!$A$1:$A$12,0),MATCH(Sales!L$1,Product!$A$1:$E$1,0))</f>
        <v>Clothing</v>
      </c>
    </row>
    <row r="210" spans="1:12" x14ac:dyDescent="0.25">
      <c r="A210" s="5" t="s">
        <v>132</v>
      </c>
      <c r="B210" s="5" t="s">
        <v>464</v>
      </c>
      <c r="C210" s="5" t="s">
        <v>64</v>
      </c>
      <c r="D210" s="5" t="str">
        <f>VLOOKUP(C210,Product!$A$1:$E$12,2,0)</f>
        <v>Diffuser</v>
      </c>
      <c r="E210" s="6">
        <v>44389</v>
      </c>
      <c r="F210" s="5" t="s">
        <v>58</v>
      </c>
      <c r="G210" s="5">
        <f>VLOOKUP(Sales!$C210,Product!$A$1:$E$12,5,0)</f>
        <v>1750</v>
      </c>
      <c r="H210" s="5">
        <v>1</v>
      </c>
      <c r="I210" s="5">
        <v>2500</v>
      </c>
      <c r="J210" s="5">
        <f>Sales!$I210-Sales!$G210</f>
        <v>750</v>
      </c>
      <c r="K210" s="5" t="s">
        <v>91</v>
      </c>
      <c r="L210" s="5" t="str">
        <f>INDEX(Product!$A$1:$E$12,MATCH(Sales!$C210,Product!$A$1:$A$12,0),MATCH(Sales!L$1,Product!$A$1:$E$1,0))</f>
        <v>Home Fragrance</v>
      </c>
    </row>
    <row r="211" spans="1:12" x14ac:dyDescent="0.25">
      <c r="A211" s="5" t="s">
        <v>243</v>
      </c>
      <c r="B211" s="5" t="s">
        <v>466</v>
      </c>
      <c r="C211" s="5" t="s">
        <v>20</v>
      </c>
      <c r="D211" s="5" t="str">
        <f>VLOOKUP(C211,Product!$A$1:$E$12,2,0)</f>
        <v>Chenille Throw Pillow Cover</v>
      </c>
      <c r="E211" s="6">
        <v>44389</v>
      </c>
      <c r="F211" s="5" t="s">
        <v>21</v>
      </c>
      <c r="G211" s="5">
        <f>VLOOKUP(Sales!$C211,Product!$A$1:$E$12,5,0)</f>
        <v>1050</v>
      </c>
      <c r="H211" s="5">
        <v>2</v>
      </c>
      <c r="I211" s="5">
        <v>3000</v>
      </c>
      <c r="J211" s="5">
        <f>Sales!$I211-Sales!$G211</f>
        <v>1950</v>
      </c>
      <c r="K211" s="5" t="s">
        <v>27</v>
      </c>
      <c r="L211" s="5" t="str">
        <f>INDEX(Product!$A$1:$E$12,MATCH(Sales!$C211,Product!$A$1:$A$12,0),MATCH(Sales!L$1,Product!$A$1:$E$1,0))</f>
        <v>Decor</v>
      </c>
    </row>
    <row r="212" spans="1:12" x14ac:dyDescent="0.25">
      <c r="A212" s="5" t="s">
        <v>491</v>
      </c>
      <c r="B212" s="5" t="s">
        <v>468</v>
      </c>
      <c r="C212" s="5" t="s">
        <v>20</v>
      </c>
      <c r="D212" s="5" t="str">
        <f>VLOOKUP(C212,Product!$A$1:$E$12,2,0)</f>
        <v>Chenille Throw Pillow Cover</v>
      </c>
      <c r="E212" s="6">
        <v>44389</v>
      </c>
      <c r="F212" s="5" t="s">
        <v>21</v>
      </c>
      <c r="G212" s="5">
        <f>VLOOKUP(Sales!$C212,Product!$A$1:$E$12,5,0)</f>
        <v>1050</v>
      </c>
      <c r="H212" s="5">
        <v>1</v>
      </c>
      <c r="I212" s="5">
        <v>1500</v>
      </c>
      <c r="J212" s="5">
        <f>Sales!$I212-Sales!$G212</f>
        <v>450</v>
      </c>
      <c r="K212" s="5" t="s">
        <v>94</v>
      </c>
      <c r="L212" s="5" t="str">
        <f>INDEX(Product!$A$1:$E$12,MATCH(Sales!$C212,Product!$A$1:$A$12,0),MATCH(Sales!L$1,Product!$A$1:$E$1,0))</f>
        <v>Decor</v>
      </c>
    </row>
    <row r="213" spans="1:12" x14ac:dyDescent="0.25">
      <c r="A213" s="5" t="s">
        <v>323</v>
      </c>
      <c r="B213" s="5" t="s">
        <v>470</v>
      </c>
      <c r="C213" s="5" t="s">
        <v>9</v>
      </c>
      <c r="D213" s="5" t="str">
        <f>VLOOKUP(C213,Product!$A$1:$E$12,2,0)</f>
        <v>Pajama Pant Set</v>
      </c>
      <c r="E213" s="6">
        <v>44390</v>
      </c>
      <c r="F213" s="5" t="s">
        <v>10</v>
      </c>
      <c r="G213" s="5">
        <f>VLOOKUP(Sales!$C213,Product!$A$1:$E$12,5,0)</f>
        <v>2660</v>
      </c>
      <c r="H213" s="5">
        <v>1</v>
      </c>
      <c r="I213" s="5">
        <v>3800</v>
      </c>
      <c r="J213" s="5">
        <f>Sales!$I213-Sales!$G213</f>
        <v>1140</v>
      </c>
      <c r="K213" s="5" t="s">
        <v>75</v>
      </c>
      <c r="L213" s="5" t="str">
        <f>INDEX(Product!$A$1:$E$12,MATCH(Sales!$C213,Product!$A$1:$A$12,0),MATCH(Sales!L$1,Product!$A$1:$E$1,0))</f>
        <v>Clothing</v>
      </c>
    </row>
    <row r="214" spans="1:12" x14ac:dyDescent="0.25">
      <c r="A214" s="5" t="s">
        <v>533</v>
      </c>
      <c r="B214" s="5" t="s">
        <v>472</v>
      </c>
      <c r="C214" s="5" t="s">
        <v>118</v>
      </c>
      <c r="D214" s="5" t="str">
        <f>VLOOKUP(C214,Product!$A$1:$E$12,2,0)</f>
        <v>Indoor Sherpa Hoodie</v>
      </c>
      <c r="E214" s="6">
        <v>44390</v>
      </c>
      <c r="F214" s="5" t="s">
        <v>119</v>
      </c>
      <c r="G214" s="5">
        <f>VLOOKUP(Sales!$C214,Product!$A$1:$E$12,5,0)</f>
        <v>3150</v>
      </c>
      <c r="H214" s="5">
        <v>1</v>
      </c>
      <c r="I214" s="5">
        <v>4500</v>
      </c>
      <c r="J214" s="5">
        <f>Sales!$I214-Sales!$G214</f>
        <v>1350</v>
      </c>
      <c r="K214" s="5" t="s">
        <v>157</v>
      </c>
      <c r="L214" s="5" t="str">
        <f>INDEX(Product!$A$1:$E$12,MATCH(Sales!$C214,Product!$A$1:$A$12,0),MATCH(Sales!L$1,Product!$A$1:$E$1,0))</f>
        <v>Clothing</v>
      </c>
    </row>
    <row r="215" spans="1:12" x14ac:dyDescent="0.25">
      <c r="A215" s="5" t="s">
        <v>591</v>
      </c>
      <c r="B215" s="5" t="s">
        <v>474</v>
      </c>
      <c r="C215" s="5" t="s">
        <v>118</v>
      </c>
      <c r="D215" s="5" t="str">
        <f>VLOOKUP(C215,Product!$A$1:$E$12,2,0)</f>
        <v>Indoor Sherpa Hoodie</v>
      </c>
      <c r="E215" s="6">
        <v>44390</v>
      </c>
      <c r="F215" s="5" t="s">
        <v>119</v>
      </c>
      <c r="G215" s="5">
        <f>VLOOKUP(Sales!$C215,Product!$A$1:$E$12,5,0)</f>
        <v>3150</v>
      </c>
      <c r="H215" s="5">
        <v>1</v>
      </c>
      <c r="I215" s="5">
        <v>4500</v>
      </c>
      <c r="J215" s="5">
        <f>Sales!$I215-Sales!$G215</f>
        <v>1350</v>
      </c>
      <c r="K215" s="5" t="s">
        <v>107</v>
      </c>
      <c r="L215" s="5" t="str">
        <f>INDEX(Product!$A$1:$E$12,MATCH(Sales!$C215,Product!$A$1:$A$12,0),MATCH(Sales!L$1,Product!$A$1:$E$1,0))</f>
        <v>Clothing</v>
      </c>
    </row>
    <row r="216" spans="1:12" x14ac:dyDescent="0.25">
      <c r="A216" s="5" t="s">
        <v>237</v>
      </c>
      <c r="B216" s="5" t="s">
        <v>476</v>
      </c>
      <c r="C216" s="5" t="s">
        <v>20</v>
      </c>
      <c r="D216" s="5" t="str">
        <f>VLOOKUP(C216,Product!$A$1:$E$12,2,0)</f>
        <v>Chenille Throw Pillow Cover</v>
      </c>
      <c r="E216" s="6">
        <v>44393</v>
      </c>
      <c r="F216" s="5" t="s">
        <v>21</v>
      </c>
      <c r="G216" s="5">
        <f>VLOOKUP(Sales!$C216,Product!$A$1:$E$12,5,0)</f>
        <v>1050</v>
      </c>
      <c r="H216" s="5">
        <v>1</v>
      </c>
      <c r="I216" s="5">
        <v>1500</v>
      </c>
      <c r="J216" s="5">
        <f>Sales!$I216-Sales!$G216</f>
        <v>450</v>
      </c>
      <c r="K216" s="5" t="s">
        <v>27</v>
      </c>
      <c r="L216" s="5" t="str">
        <f>INDEX(Product!$A$1:$E$12,MATCH(Sales!$C216,Product!$A$1:$A$12,0),MATCH(Sales!L$1,Product!$A$1:$E$1,0))</f>
        <v>Decor</v>
      </c>
    </row>
    <row r="217" spans="1:12" x14ac:dyDescent="0.25">
      <c r="A217" s="5" t="s">
        <v>663</v>
      </c>
      <c r="B217" s="5" t="s">
        <v>478</v>
      </c>
      <c r="C217" s="5" t="s">
        <v>44</v>
      </c>
      <c r="D217" s="5" t="str">
        <f>VLOOKUP(C217,Product!$A$1:$E$12,2,0)</f>
        <v>Satin Robe</v>
      </c>
      <c r="E217" s="6">
        <v>44393</v>
      </c>
      <c r="F217" s="5" t="s">
        <v>45</v>
      </c>
      <c r="G217" s="5">
        <f>VLOOKUP(Sales!$C217,Product!$A$1:$E$12,5,0)</f>
        <v>1050</v>
      </c>
      <c r="H217" s="5">
        <v>2</v>
      </c>
      <c r="I217" s="5">
        <v>3000</v>
      </c>
      <c r="J217" s="5">
        <f>Sales!$I217-Sales!$G217</f>
        <v>1950</v>
      </c>
      <c r="K217" s="5" t="s">
        <v>22</v>
      </c>
      <c r="L217" s="5" t="str">
        <f>INDEX(Product!$A$1:$E$12,MATCH(Sales!$C217,Product!$A$1:$A$12,0),MATCH(Sales!L$1,Product!$A$1:$E$1,0))</f>
        <v>Clothing</v>
      </c>
    </row>
    <row r="218" spans="1:12" x14ac:dyDescent="0.25">
      <c r="A218" s="5" t="s">
        <v>210</v>
      </c>
      <c r="B218" s="5" t="s">
        <v>480</v>
      </c>
      <c r="C218" s="5" t="s">
        <v>9</v>
      </c>
      <c r="D218" s="5" t="str">
        <f>VLOOKUP(C218,Product!$A$1:$E$12,2,0)</f>
        <v>Pajama Pant Set</v>
      </c>
      <c r="E218" s="6">
        <v>44394</v>
      </c>
      <c r="F218" s="5" t="s">
        <v>10</v>
      </c>
      <c r="G218" s="5">
        <f>VLOOKUP(Sales!$C218,Product!$A$1:$E$12,5,0)</f>
        <v>2660</v>
      </c>
      <c r="H218" s="5">
        <v>1</v>
      </c>
      <c r="I218" s="5">
        <v>3800</v>
      </c>
      <c r="J218" s="5">
        <f>Sales!$I218-Sales!$G218</f>
        <v>1140</v>
      </c>
      <c r="K218" s="5" t="s">
        <v>15</v>
      </c>
      <c r="L218" s="5" t="str">
        <f>INDEX(Product!$A$1:$E$12,MATCH(Sales!$C218,Product!$A$1:$A$12,0),MATCH(Sales!L$1,Product!$A$1:$E$1,0))</f>
        <v>Clothing</v>
      </c>
    </row>
    <row r="219" spans="1:12" x14ac:dyDescent="0.25">
      <c r="A219" s="5" t="s">
        <v>409</v>
      </c>
      <c r="B219" s="5" t="s">
        <v>482</v>
      </c>
      <c r="C219" s="5" t="s">
        <v>57</v>
      </c>
      <c r="D219" s="5" t="str">
        <f>VLOOKUP(C219,Product!$A$1:$E$12,2,0)</f>
        <v>Turtleneck Sweater</v>
      </c>
      <c r="E219" s="6">
        <v>44394</v>
      </c>
      <c r="F219" s="5" t="s">
        <v>58</v>
      </c>
      <c r="G219" s="5">
        <f>VLOOKUP(Sales!$C219,Product!$A$1:$E$12,5,0)</f>
        <v>1750</v>
      </c>
      <c r="H219" s="5">
        <v>2</v>
      </c>
      <c r="I219" s="5">
        <v>5000</v>
      </c>
      <c r="J219" s="5">
        <f>Sales!$I219-Sales!$G219</f>
        <v>3250</v>
      </c>
      <c r="K219" s="5" t="s">
        <v>65</v>
      </c>
      <c r="L219" s="5" t="str">
        <f>INDEX(Product!$A$1:$E$12,MATCH(Sales!$C219,Product!$A$1:$A$12,0),MATCH(Sales!L$1,Product!$A$1:$E$1,0))</f>
        <v>Clothing</v>
      </c>
    </row>
    <row r="220" spans="1:12" x14ac:dyDescent="0.25">
      <c r="A220" s="5" t="s">
        <v>585</v>
      </c>
      <c r="B220" s="5" t="s">
        <v>484</v>
      </c>
      <c r="C220" s="5" t="s">
        <v>72</v>
      </c>
      <c r="D220" s="5" t="str">
        <f>VLOOKUP(C220,Product!$A$1:$E$12,2,0)</f>
        <v>Cotton Knee High Socks</v>
      </c>
      <c r="E220" s="6">
        <v>44394</v>
      </c>
      <c r="F220" s="5" t="s">
        <v>26</v>
      </c>
      <c r="G220" s="5">
        <f>VLOOKUP(Sales!$C220,Product!$A$1:$E$12,5,0)</f>
        <v>909</v>
      </c>
      <c r="H220" s="5">
        <v>1</v>
      </c>
      <c r="I220" s="5">
        <v>1300</v>
      </c>
      <c r="J220" s="5">
        <f>Sales!$I220-Sales!$G220</f>
        <v>391</v>
      </c>
      <c r="K220" s="5" t="s">
        <v>157</v>
      </c>
      <c r="L220" s="5" t="str">
        <f>INDEX(Product!$A$1:$E$12,MATCH(Sales!$C220,Product!$A$1:$A$12,0),MATCH(Sales!L$1,Product!$A$1:$E$1,0))</f>
        <v>Clothing</v>
      </c>
    </row>
    <row r="221" spans="1:12" x14ac:dyDescent="0.25">
      <c r="A221" s="5" t="s">
        <v>83</v>
      </c>
      <c r="B221" s="5" t="s">
        <v>486</v>
      </c>
      <c r="C221" s="5" t="s">
        <v>20</v>
      </c>
      <c r="D221" s="5" t="str">
        <f>VLOOKUP(C221,Product!$A$1:$E$12,2,0)</f>
        <v>Chenille Throw Pillow Cover</v>
      </c>
      <c r="E221" s="6">
        <v>44395</v>
      </c>
      <c r="F221" s="5" t="s">
        <v>21</v>
      </c>
      <c r="G221" s="5">
        <f>VLOOKUP(Sales!$C221,Product!$A$1:$E$12,5,0)</f>
        <v>1050</v>
      </c>
      <c r="H221" s="5">
        <v>1</v>
      </c>
      <c r="I221" s="5">
        <v>1500</v>
      </c>
      <c r="J221" s="5">
        <f>Sales!$I221-Sales!$G221</f>
        <v>450</v>
      </c>
      <c r="K221" s="5" t="s">
        <v>78</v>
      </c>
      <c r="L221" s="5" t="str">
        <f>INDEX(Product!$A$1:$E$12,MATCH(Sales!$C221,Product!$A$1:$A$12,0),MATCH(Sales!L$1,Product!$A$1:$E$1,0))</f>
        <v>Decor</v>
      </c>
    </row>
    <row r="222" spans="1:12" x14ac:dyDescent="0.25">
      <c r="A222" s="5" t="s">
        <v>493</v>
      </c>
      <c r="B222" s="5" t="s">
        <v>488</v>
      </c>
      <c r="C222" s="5" t="s">
        <v>118</v>
      </c>
      <c r="D222" s="5" t="str">
        <f>VLOOKUP(C222,Product!$A$1:$E$12,2,0)</f>
        <v>Indoor Sherpa Hoodie</v>
      </c>
      <c r="E222" s="6">
        <v>44396</v>
      </c>
      <c r="F222" s="5" t="s">
        <v>119</v>
      </c>
      <c r="G222" s="5">
        <f>VLOOKUP(Sales!$C222,Product!$A$1:$E$12,5,0)</f>
        <v>3150</v>
      </c>
      <c r="H222" s="5">
        <v>1</v>
      </c>
      <c r="I222" s="5">
        <v>4500</v>
      </c>
      <c r="J222" s="5">
        <f>Sales!$I222-Sales!$G222</f>
        <v>1350</v>
      </c>
      <c r="K222" s="5" t="s">
        <v>222</v>
      </c>
      <c r="L222" s="5" t="str">
        <f>INDEX(Product!$A$1:$E$12,MATCH(Sales!$C222,Product!$A$1:$A$12,0),MATCH(Sales!L$1,Product!$A$1:$E$1,0))</f>
        <v>Clothing</v>
      </c>
    </row>
    <row r="223" spans="1:12" x14ac:dyDescent="0.25">
      <c r="A223" s="5" t="s">
        <v>763</v>
      </c>
      <c r="B223" s="5" t="s">
        <v>490</v>
      </c>
      <c r="C223" s="5" t="s">
        <v>118</v>
      </c>
      <c r="D223" s="5" t="str">
        <f>VLOOKUP(C223,Product!$A$1:$E$12,2,0)</f>
        <v>Indoor Sherpa Hoodie</v>
      </c>
      <c r="E223" s="6">
        <v>44396</v>
      </c>
      <c r="F223" s="5" t="s">
        <v>119</v>
      </c>
      <c r="G223" s="5">
        <f>VLOOKUP(Sales!$C223,Product!$A$1:$E$12,5,0)</f>
        <v>3150</v>
      </c>
      <c r="H223" s="5">
        <v>1</v>
      </c>
      <c r="I223" s="5">
        <v>4500</v>
      </c>
      <c r="J223" s="5">
        <f>Sales!$I223-Sales!$G223</f>
        <v>1350</v>
      </c>
      <c r="K223" s="5" t="s">
        <v>41</v>
      </c>
      <c r="L223" s="5" t="str">
        <f>INDEX(Product!$A$1:$E$12,MATCH(Sales!$C223,Product!$A$1:$A$12,0),MATCH(Sales!L$1,Product!$A$1:$E$1,0))</f>
        <v>Clothing</v>
      </c>
    </row>
    <row r="224" spans="1:12" x14ac:dyDescent="0.25">
      <c r="A224" s="5" t="s">
        <v>797</v>
      </c>
      <c r="B224" s="5" t="s">
        <v>492</v>
      </c>
      <c r="C224" s="5" t="s">
        <v>20</v>
      </c>
      <c r="D224" s="5" t="str">
        <f>VLOOKUP(C224,Product!$A$1:$E$12,2,0)</f>
        <v>Chenille Throw Pillow Cover</v>
      </c>
      <c r="E224" s="6">
        <v>44396</v>
      </c>
      <c r="F224" s="5" t="s">
        <v>21</v>
      </c>
      <c r="G224" s="5">
        <f>VLOOKUP(Sales!$C224,Product!$A$1:$E$12,5,0)</f>
        <v>1050</v>
      </c>
      <c r="H224" s="5">
        <v>1</v>
      </c>
      <c r="I224" s="5">
        <v>1500</v>
      </c>
      <c r="J224" s="5">
        <f>Sales!$I224-Sales!$G224</f>
        <v>450</v>
      </c>
      <c r="K224" s="5" t="s">
        <v>46</v>
      </c>
      <c r="L224" s="5" t="str">
        <f>INDEX(Product!$A$1:$E$12,MATCH(Sales!$C224,Product!$A$1:$A$12,0),MATCH(Sales!L$1,Product!$A$1:$E$1,0))</f>
        <v>Decor</v>
      </c>
    </row>
    <row r="225" spans="1:12" x14ac:dyDescent="0.25">
      <c r="A225" s="5" t="s">
        <v>357</v>
      </c>
      <c r="B225" s="5" t="s">
        <v>494</v>
      </c>
      <c r="C225" s="5" t="s">
        <v>72</v>
      </c>
      <c r="D225" s="5" t="str">
        <f>VLOOKUP(C225,Product!$A$1:$E$12,2,0)</f>
        <v>Cotton Knee High Socks</v>
      </c>
      <c r="E225" s="6">
        <v>44399</v>
      </c>
      <c r="F225" s="5" t="s">
        <v>26</v>
      </c>
      <c r="G225" s="5">
        <f>VLOOKUP(Sales!$C225,Product!$A$1:$E$12,5,0)</f>
        <v>909</v>
      </c>
      <c r="H225" s="5">
        <v>2</v>
      </c>
      <c r="I225" s="5">
        <v>2600</v>
      </c>
      <c r="J225" s="5">
        <f>Sales!$I225-Sales!$G225</f>
        <v>1691</v>
      </c>
      <c r="K225" s="5" t="s">
        <v>30</v>
      </c>
      <c r="L225" s="5" t="str">
        <f>INDEX(Product!$A$1:$E$12,MATCH(Sales!$C225,Product!$A$1:$A$12,0),MATCH(Sales!L$1,Product!$A$1:$E$1,0))</f>
        <v>Clothing</v>
      </c>
    </row>
    <row r="226" spans="1:12" x14ac:dyDescent="0.25">
      <c r="A226" s="5" t="s">
        <v>401</v>
      </c>
      <c r="B226" s="5" t="s">
        <v>496</v>
      </c>
      <c r="C226" s="5" t="s">
        <v>118</v>
      </c>
      <c r="D226" s="5" t="str">
        <f>VLOOKUP(C226,Product!$A$1:$E$12,2,0)</f>
        <v>Indoor Sherpa Hoodie</v>
      </c>
      <c r="E226" s="6">
        <v>44399</v>
      </c>
      <c r="F226" s="5" t="s">
        <v>119</v>
      </c>
      <c r="G226" s="5">
        <f>VLOOKUP(Sales!$C226,Product!$A$1:$E$12,5,0)</f>
        <v>3150</v>
      </c>
      <c r="H226" s="5">
        <v>1</v>
      </c>
      <c r="I226" s="5">
        <v>4500</v>
      </c>
      <c r="J226" s="5">
        <f>Sales!$I226-Sales!$G226</f>
        <v>1350</v>
      </c>
      <c r="K226" s="5" t="s">
        <v>94</v>
      </c>
      <c r="L226" s="5" t="str">
        <f>INDEX(Product!$A$1:$E$12,MATCH(Sales!$C226,Product!$A$1:$A$12,0),MATCH(Sales!L$1,Product!$A$1:$E$1,0))</f>
        <v>Clothing</v>
      </c>
    </row>
    <row r="227" spans="1:12" x14ac:dyDescent="0.25">
      <c r="A227" s="5" t="s">
        <v>835</v>
      </c>
      <c r="B227" s="5" t="s">
        <v>498</v>
      </c>
      <c r="C227" s="5" t="s">
        <v>20</v>
      </c>
      <c r="D227" s="5" t="str">
        <f>VLOOKUP(C227,Product!$A$1:$E$12,2,0)</f>
        <v>Chenille Throw Pillow Cover</v>
      </c>
      <c r="E227" s="6">
        <v>44399</v>
      </c>
      <c r="F227" s="5" t="s">
        <v>21</v>
      </c>
      <c r="G227" s="5">
        <f>VLOOKUP(Sales!$C227,Product!$A$1:$E$12,5,0)</f>
        <v>1050</v>
      </c>
      <c r="H227" s="5">
        <v>1</v>
      </c>
      <c r="I227" s="5">
        <v>1500</v>
      </c>
      <c r="J227" s="5">
        <f>Sales!$I227-Sales!$G227</f>
        <v>450</v>
      </c>
      <c r="K227" s="5" t="s">
        <v>15</v>
      </c>
      <c r="L227" s="5" t="str">
        <f>INDEX(Product!$A$1:$E$12,MATCH(Sales!$C227,Product!$A$1:$A$12,0),MATCH(Sales!L$1,Product!$A$1:$E$1,0))</f>
        <v>Decor</v>
      </c>
    </row>
    <row r="228" spans="1:12" x14ac:dyDescent="0.25">
      <c r="A228" s="5" t="s">
        <v>269</v>
      </c>
      <c r="B228" s="5" t="s">
        <v>500</v>
      </c>
      <c r="C228" s="5" t="s">
        <v>20</v>
      </c>
      <c r="D228" s="5" t="str">
        <f>VLOOKUP(C228,Product!$A$1:$E$12,2,0)</f>
        <v>Chenille Throw Pillow Cover</v>
      </c>
      <c r="E228" s="6">
        <v>44401</v>
      </c>
      <c r="F228" s="5" t="s">
        <v>21</v>
      </c>
      <c r="G228" s="5">
        <f>VLOOKUP(Sales!$C228,Product!$A$1:$E$12,5,0)</f>
        <v>1050</v>
      </c>
      <c r="H228" s="5">
        <v>1</v>
      </c>
      <c r="I228" s="5">
        <v>1500</v>
      </c>
      <c r="J228" s="5">
        <f>Sales!$I228-Sales!$G228</f>
        <v>450</v>
      </c>
      <c r="K228" s="5" t="s">
        <v>78</v>
      </c>
      <c r="L228" s="5" t="str">
        <f>INDEX(Product!$A$1:$E$12,MATCH(Sales!$C228,Product!$A$1:$A$12,0),MATCH(Sales!L$1,Product!$A$1:$E$1,0))</f>
        <v>Decor</v>
      </c>
    </row>
    <row r="229" spans="1:12" x14ac:dyDescent="0.25">
      <c r="A229" s="5" t="s">
        <v>697</v>
      </c>
      <c r="B229" s="5" t="s">
        <v>502</v>
      </c>
      <c r="C229" s="5" t="s">
        <v>97</v>
      </c>
      <c r="D229" s="5" t="str">
        <f>VLOOKUP(C229,Product!$A$1:$E$12,2,0)</f>
        <v>Chenille Throw Blanket</v>
      </c>
      <c r="E229" s="6">
        <v>44401</v>
      </c>
      <c r="F229" s="5" t="s">
        <v>98</v>
      </c>
      <c r="G229" s="5">
        <f>VLOOKUP(Sales!$C229,Product!$A$1:$E$12,5,0)</f>
        <v>3150</v>
      </c>
      <c r="H229" s="5">
        <v>1</v>
      </c>
      <c r="I229" s="5">
        <v>4500</v>
      </c>
      <c r="J229" s="5">
        <f>Sales!$I229-Sales!$G229</f>
        <v>1350</v>
      </c>
      <c r="K229" s="5" t="s">
        <v>157</v>
      </c>
      <c r="L229" s="5" t="str">
        <f>INDEX(Product!$A$1:$E$12,MATCH(Sales!$C229,Product!$A$1:$A$12,0),MATCH(Sales!L$1,Product!$A$1:$E$1,0))</f>
        <v>Decor</v>
      </c>
    </row>
    <row r="230" spans="1:12" x14ac:dyDescent="0.25">
      <c r="A230" s="5" t="s">
        <v>53</v>
      </c>
      <c r="B230" s="5" t="s">
        <v>504</v>
      </c>
      <c r="C230" s="5" t="s">
        <v>20</v>
      </c>
      <c r="D230" s="5" t="str">
        <f>VLOOKUP(C230,Product!$A$1:$E$12,2,0)</f>
        <v>Chenille Throw Pillow Cover</v>
      </c>
      <c r="E230" s="6">
        <v>44402</v>
      </c>
      <c r="F230" s="5" t="s">
        <v>21</v>
      </c>
      <c r="G230" s="5">
        <f>VLOOKUP(Sales!$C230,Product!$A$1:$E$12,5,0)</f>
        <v>1050</v>
      </c>
      <c r="H230" s="5">
        <v>1</v>
      </c>
      <c r="I230" s="5">
        <v>1500</v>
      </c>
      <c r="J230" s="5">
        <f>Sales!$I230-Sales!$G230</f>
        <v>450</v>
      </c>
      <c r="K230" s="5" t="s">
        <v>46</v>
      </c>
      <c r="L230" s="5" t="str">
        <f>INDEX(Product!$A$1:$E$12,MATCH(Sales!$C230,Product!$A$1:$A$12,0),MATCH(Sales!L$1,Product!$A$1:$E$1,0))</f>
        <v>Decor</v>
      </c>
    </row>
    <row r="231" spans="1:12" x14ac:dyDescent="0.25">
      <c r="A231" s="5" t="s">
        <v>825</v>
      </c>
      <c r="B231" s="5" t="s">
        <v>506</v>
      </c>
      <c r="C231" s="5" t="s">
        <v>72</v>
      </c>
      <c r="D231" s="5" t="str">
        <f>VLOOKUP(C231,Product!$A$1:$E$12,2,0)</f>
        <v>Cotton Knee High Socks</v>
      </c>
      <c r="E231" s="6">
        <v>44402</v>
      </c>
      <c r="F231" s="5" t="s">
        <v>26</v>
      </c>
      <c r="G231" s="5">
        <f>VLOOKUP(Sales!$C231,Product!$A$1:$E$12,5,0)</f>
        <v>909</v>
      </c>
      <c r="H231" s="5">
        <v>1</v>
      </c>
      <c r="I231" s="5">
        <v>1300</v>
      </c>
      <c r="J231" s="5">
        <f>Sales!$I231-Sales!$G231</f>
        <v>391</v>
      </c>
      <c r="K231" s="5" t="s">
        <v>59</v>
      </c>
      <c r="L231" s="5" t="str">
        <f>INDEX(Product!$A$1:$E$12,MATCH(Sales!$C231,Product!$A$1:$A$12,0),MATCH(Sales!L$1,Product!$A$1:$E$1,0))</f>
        <v>Clothing</v>
      </c>
    </row>
    <row r="232" spans="1:12" x14ac:dyDescent="0.25">
      <c r="A232" s="5" t="s">
        <v>152</v>
      </c>
      <c r="B232" s="5" t="s">
        <v>508</v>
      </c>
      <c r="C232" s="5" t="s">
        <v>14</v>
      </c>
      <c r="D232" s="5" t="str">
        <f>VLOOKUP(C232,Product!$A$1:$E$12,2,0)</f>
        <v xml:space="preserve">Tin Candle </v>
      </c>
      <c r="E232" s="6">
        <v>44404</v>
      </c>
      <c r="F232" s="5" t="s">
        <v>10</v>
      </c>
      <c r="G232" s="5">
        <f>VLOOKUP(Sales!$C232,Product!$A$1:$E$12,5,0)</f>
        <v>840</v>
      </c>
      <c r="H232" s="5">
        <v>1</v>
      </c>
      <c r="I232" s="5">
        <v>1200</v>
      </c>
      <c r="J232" s="5">
        <f>Sales!$I232-Sales!$G232</f>
        <v>360</v>
      </c>
      <c r="K232" s="5" t="s">
        <v>154</v>
      </c>
      <c r="L232" s="5" t="str">
        <f>INDEX(Product!$A$1:$E$12,MATCH(Sales!$C232,Product!$A$1:$A$12,0),MATCH(Sales!L$1,Product!$A$1:$E$1,0))</f>
        <v>Candle</v>
      </c>
    </row>
    <row r="233" spans="1:12" x14ac:dyDescent="0.25">
      <c r="A233" s="5" t="s">
        <v>869</v>
      </c>
      <c r="B233" s="5" t="s">
        <v>510</v>
      </c>
      <c r="C233" s="5" t="s">
        <v>64</v>
      </c>
      <c r="D233" s="5" t="str">
        <f>VLOOKUP(C233,Product!$A$1:$E$12,2,0)</f>
        <v>Diffuser</v>
      </c>
      <c r="E233" s="6">
        <v>44404</v>
      </c>
      <c r="F233" s="5" t="s">
        <v>58</v>
      </c>
      <c r="G233" s="5">
        <f>VLOOKUP(Sales!$C233,Product!$A$1:$E$12,5,0)</f>
        <v>1750</v>
      </c>
      <c r="H233" s="5">
        <v>1</v>
      </c>
      <c r="I233" s="5">
        <v>2500</v>
      </c>
      <c r="J233" s="5">
        <f>Sales!$I233-Sales!$G233</f>
        <v>750</v>
      </c>
      <c r="K233" s="5" t="s">
        <v>78</v>
      </c>
      <c r="L233" s="5" t="str">
        <f>INDEX(Product!$A$1:$E$12,MATCH(Sales!$C233,Product!$A$1:$A$12,0),MATCH(Sales!L$1,Product!$A$1:$E$1,0))</f>
        <v>Home Fragrance</v>
      </c>
    </row>
    <row r="234" spans="1:12" x14ac:dyDescent="0.25">
      <c r="A234" s="5" t="s">
        <v>463</v>
      </c>
      <c r="B234" s="5" t="s">
        <v>512</v>
      </c>
      <c r="C234" s="5" t="s">
        <v>118</v>
      </c>
      <c r="D234" s="5" t="str">
        <f>VLOOKUP(C234,Product!$A$1:$E$12,2,0)</f>
        <v>Indoor Sherpa Hoodie</v>
      </c>
      <c r="E234" s="6">
        <v>44405</v>
      </c>
      <c r="F234" s="5" t="s">
        <v>119</v>
      </c>
      <c r="G234" s="5">
        <f>VLOOKUP(Sales!$C234,Product!$A$1:$E$12,5,0)</f>
        <v>3150</v>
      </c>
      <c r="H234" s="5">
        <v>1</v>
      </c>
      <c r="I234" s="5">
        <v>4500</v>
      </c>
      <c r="J234" s="5">
        <f>Sales!$I234-Sales!$G234</f>
        <v>1350</v>
      </c>
      <c r="K234" s="5" t="s">
        <v>38</v>
      </c>
      <c r="L234" s="5" t="str">
        <f>INDEX(Product!$A$1:$E$12,MATCH(Sales!$C234,Product!$A$1:$A$12,0),MATCH(Sales!L$1,Product!$A$1:$E$1,0))</f>
        <v>Clothing</v>
      </c>
    </row>
    <row r="235" spans="1:12" x14ac:dyDescent="0.25">
      <c r="A235" s="5" t="s">
        <v>475</v>
      </c>
      <c r="B235" s="5" t="s">
        <v>514</v>
      </c>
      <c r="C235" s="5" t="s">
        <v>25</v>
      </c>
      <c r="D235" s="5" t="str">
        <f>VLOOKUP(C235,Product!$A$1:$E$12,2,0)</f>
        <v>Pajama Short Set</v>
      </c>
      <c r="E235" s="6">
        <v>44405</v>
      </c>
      <c r="F235" s="5" t="s">
        <v>26</v>
      </c>
      <c r="G235" s="5">
        <f>VLOOKUP(Sales!$C235,Product!$A$1:$E$12,5,0)</f>
        <v>2240</v>
      </c>
      <c r="H235" s="5">
        <v>1</v>
      </c>
      <c r="I235" s="5">
        <v>3200</v>
      </c>
      <c r="J235" s="5">
        <f>Sales!$I235-Sales!$G235</f>
        <v>960</v>
      </c>
      <c r="K235" s="5" t="s">
        <v>59</v>
      </c>
      <c r="L235" s="5" t="str">
        <f>INDEX(Product!$A$1:$E$12,MATCH(Sales!$C235,Product!$A$1:$A$12,0),MATCH(Sales!L$1,Product!$A$1:$E$1,0))</f>
        <v>Clothing</v>
      </c>
    </row>
    <row r="236" spans="1:12" x14ac:dyDescent="0.25">
      <c r="A236" s="5" t="s">
        <v>659</v>
      </c>
      <c r="B236" s="5" t="s">
        <v>516</v>
      </c>
      <c r="C236" s="5" t="s">
        <v>57</v>
      </c>
      <c r="D236" s="5" t="str">
        <f>VLOOKUP(C236,Product!$A$1:$E$12,2,0)</f>
        <v>Turtleneck Sweater</v>
      </c>
      <c r="E236" s="6">
        <v>44405</v>
      </c>
      <c r="F236" s="5" t="s">
        <v>58</v>
      </c>
      <c r="G236" s="5">
        <f>VLOOKUP(Sales!$C236,Product!$A$1:$E$12,5,0)</f>
        <v>1750</v>
      </c>
      <c r="H236" s="5">
        <v>2</v>
      </c>
      <c r="I236" s="5">
        <v>5000</v>
      </c>
      <c r="J236" s="5">
        <f>Sales!$I236-Sales!$G236</f>
        <v>3250</v>
      </c>
      <c r="K236" s="5" t="s">
        <v>52</v>
      </c>
      <c r="L236" s="5" t="str">
        <f>INDEX(Product!$A$1:$E$12,MATCH(Sales!$C236,Product!$A$1:$A$12,0),MATCH(Sales!L$1,Product!$A$1:$E$1,0))</f>
        <v>Clothing</v>
      </c>
    </row>
    <row r="237" spans="1:12" x14ac:dyDescent="0.25">
      <c r="A237" s="5" t="s">
        <v>811</v>
      </c>
      <c r="B237" s="5" t="s">
        <v>518</v>
      </c>
      <c r="C237" s="5" t="s">
        <v>33</v>
      </c>
      <c r="D237" s="5" t="str">
        <f>VLOOKUP(C237,Product!$A$1:$E$12,2,0)</f>
        <v>Cardigan</v>
      </c>
      <c r="E237" s="6">
        <v>44406</v>
      </c>
      <c r="F237" s="5" t="s">
        <v>34</v>
      </c>
      <c r="G237" s="5">
        <f>VLOOKUP(Sales!$C237,Product!$A$1:$E$12,5,0)</f>
        <v>2450</v>
      </c>
      <c r="H237" s="5">
        <v>1</v>
      </c>
      <c r="I237" s="5">
        <v>3500</v>
      </c>
      <c r="J237" s="5">
        <f>Sales!$I237-Sales!$G237</f>
        <v>1050</v>
      </c>
      <c r="K237" s="5" t="s">
        <v>30</v>
      </c>
      <c r="L237" s="5" t="str">
        <f>INDEX(Product!$A$1:$E$12,MATCH(Sales!$C237,Product!$A$1:$A$12,0),MATCH(Sales!L$1,Product!$A$1:$E$1,0))</f>
        <v>Clothing</v>
      </c>
    </row>
    <row r="238" spans="1:12" x14ac:dyDescent="0.25">
      <c r="A238" s="5" t="s">
        <v>429</v>
      </c>
      <c r="B238" s="5" t="s">
        <v>520</v>
      </c>
      <c r="C238" s="5" t="s">
        <v>14</v>
      </c>
      <c r="D238" s="5" t="str">
        <f>VLOOKUP(C238,Product!$A$1:$E$12,2,0)</f>
        <v xml:space="preserve">Tin Candle </v>
      </c>
      <c r="E238" s="6">
        <v>44408</v>
      </c>
      <c r="F238" s="5" t="s">
        <v>892</v>
      </c>
      <c r="G238" s="5">
        <f>VLOOKUP(Sales!$C238,Product!$A$1:$E$12,5,0)</f>
        <v>840</v>
      </c>
      <c r="H238" s="5">
        <v>2</v>
      </c>
      <c r="I238" s="5">
        <v>2400</v>
      </c>
      <c r="J238" s="5">
        <f>Sales!$I238-Sales!$G238</f>
        <v>1560</v>
      </c>
      <c r="K238" s="5" t="s">
        <v>27</v>
      </c>
      <c r="L238" s="5" t="str">
        <f>INDEX(Product!$A$1:$E$12,MATCH(Sales!$C238,Product!$A$1:$A$12,0),MATCH(Sales!L$1,Product!$A$1:$E$1,0))</f>
        <v>Candle</v>
      </c>
    </row>
    <row r="239" spans="1:12" x14ac:dyDescent="0.25">
      <c r="A239" s="5" t="s">
        <v>327</v>
      </c>
      <c r="B239" s="5" t="s">
        <v>522</v>
      </c>
      <c r="C239" s="5" t="s">
        <v>44</v>
      </c>
      <c r="D239" s="5" t="str">
        <f>VLOOKUP(C239,Product!$A$1:$E$12,2,0)</f>
        <v>Satin Robe</v>
      </c>
      <c r="E239" s="6">
        <v>44410</v>
      </c>
      <c r="F239" s="5" t="s">
        <v>45</v>
      </c>
      <c r="G239" s="5">
        <f>VLOOKUP(Sales!$C239,Product!$A$1:$E$12,5,0)</f>
        <v>1050</v>
      </c>
      <c r="H239" s="5">
        <v>1</v>
      </c>
      <c r="I239" s="5">
        <v>1500</v>
      </c>
      <c r="J239" s="5">
        <f>Sales!$I239-Sales!$G239</f>
        <v>450</v>
      </c>
      <c r="K239" s="5" t="s">
        <v>222</v>
      </c>
      <c r="L239" s="5" t="str">
        <f>INDEX(Product!$A$1:$E$12,MATCH(Sales!$C239,Product!$A$1:$A$12,0),MATCH(Sales!L$1,Product!$A$1:$E$1,0))</f>
        <v>Clothing</v>
      </c>
    </row>
    <row r="240" spans="1:12" x14ac:dyDescent="0.25">
      <c r="A240" s="5" t="s">
        <v>445</v>
      </c>
      <c r="B240" s="5" t="s">
        <v>524</v>
      </c>
      <c r="C240" s="5" t="s">
        <v>33</v>
      </c>
      <c r="D240" s="5" t="str">
        <f>VLOOKUP(C240,Product!$A$1:$E$12,2,0)</f>
        <v>Cardigan</v>
      </c>
      <c r="E240" s="6">
        <v>44412</v>
      </c>
      <c r="F240" s="5" t="s">
        <v>34</v>
      </c>
      <c r="G240" s="5">
        <f>VLOOKUP(Sales!$C240,Product!$A$1:$E$12,5,0)</f>
        <v>2450</v>
      </c>
      <c r="H240" s="5">
        <v>1</v>
      </c>
      <c r="I240" s="5">
        <v>3500</v>
      </c>
      <c r="J240" s="5">
        <f>Sales!$I240-Sales!$G240</f>
        <v>1050</v>
      </c>
      <c r="K240" s="5" t="s">
        <v>59</v>
      </c>
      <c r="L240" s="5" t="str">
        <f>INDEX(Product!$A$1:$E$12,MATCH(Sales!$C240,Product!$A$1:$A$12,0),MATCH(Sales!L$1,Product!$A$1:$E$1,0))</f>
        <v>Clothing</v>
      </c>
    </row>
    <row r="241" spans="1:12" x14ac:dyDescent="0.25">
      <c r="A241" s="5" t="s">
        <v>801</v>
      </c>
      <c r="B241" s="5" t="s">
        <v>526</v>
      </c>
      <c r="C241" s="5" t="s">
        <v>72</v>
      </c>
      <c r="D241" s="5" t="str">
        <f>VLOOKUP(C241,Product!$A$1:$E$12,2,0)</f>
        <v>Cotton Knee High Socks</v>
      </c>
      <c r="E241" s="6">
        <v>44413</v>
      </c>
      <c r="F241" s="5" t="s">
        <v>26</v>
      </c>
      <c r="G241" s="5">
        <f>VLOOKUP(Sales!$C241,Product!$A$1:$E$12,5,0)</f>
        <v>909</v>
      </c>
      <c r="H241" s="5">
        <v>1</v>
      </c>
      <c r="I241" s="5">
        <v>1300</v>
      </c>
      <c r="J241" s="5">
        <f>Sales!$I241-Sales!$G241</f>
        <v>391</v>
      </c>
      <c r="K241" s="5" t="s">
        <v>38</v>
      </c>
      <c r="L241" s="5" t="str">
        <f>INDEX(Product!$A$1:$E$12,MATCH(Sales!$C241,Product!$A$1:$A$12,0),MATCH(Sales!L$1,Product!$A$1:$E$1,0))</f>
        <v>Clothing</v>
      </c>
    </row>
    <row r="242" spans="1:12" x14ac:dyDescent="0.25">
      <c r="A242" s="5" t="s">
        <v>415</v>
      </c>
      <c r="B242" s="5" t="s">
        <v>528</v>
      </c>
      <c r="C242" s="5" t="s">
        <v>33</v>
      </c>
      <c r="D242" s="5" t="str">
        <f>VLOOKUP(C242,Product!$A$1:$E$12,2,0)</f>
        <v>Cardigan</v>
      </c>
      <c r="E242" s="6">
        <v>44414</v>
      </c>
      <c r="F242" s="5" t="s">
        <v>34</v>
      </c>
      <c r="G242" s="5">
        <f>VLOOKUP(Sales!$C242,Product!$A$1:$E$12,5,0)</f>
        <v>2450</v>
      </c>
      <c r="H242" s="5">
        <v>1</v>
      </c>
      <c r="I242" s="5">
        <v>3500</v>
      </c>
      <c r="J242" s="5">
        <f>Sales!$I242-Sales!$G242</f>
        <v>1050</v>
      </c>
      <c r="K242" s="5" t="s">
        <v>157</v>
      </c>
      <c r="L242" s="5" t="str">
        <f>INDEX(Product!$A$1:$E$12,MATCH(Sales!$C242,Product!$A$1:$A$12,0),MATCH(Sales!L$1,Product!$A$1:$E$1,0))</f>
        <v>Clothing</v>
      </c>
    </row>
    <row r="243" spans="1:12" x14ac:dyDescent="0.25">
      <c r="A243" s="5" t="s">
        <v>353</v>
      </c>
      <c r="B243" s="5" t="s">
        <v>530</v>
      </c>
      <c r="C243" s="5" t="s">
        <v>44</v>
      </c>
      <c r="D243" s="5" t="str">
        <f>VLOOKUP(C243,Product!$A$1:$E$12,2,0)</f>
        <v>Satin Robe</v>
      </c>
      <c r="E243" s="6">
        <v>44415</v>
      </c>
      <c r="F243" s="5" t="s">
        <v>45</v>
      </c>
      <c r="G243" s="5">
        <f>VLOOKUP(Sales!$C243,Product!$A$1:$E$12,5,0)</f>
        <v>1050</v>
      </c>
      <c r="H243" s="5">
        <v>2</v>
      </c>
      <c r="I243" s="5">
        <v>3000</v>
      </c>
      <c r="J243" s="5">
        <f>Sales!$I243-Sales!$G243</f>
        <v>1950</v>
      </c>
      <c r="K243" s="5" t="s">
        <v>22</v>
      </c>
      <c r="L243" s="5" t="str">
        <f>INDEX(Product!$A$1:$E$12,MATCH(Sales!$C243,Product!$A$1:$A$12,0),MATCH(Sales!L$1,Product!$A$1:$E$1,0))</f>
        <v>Clothing</v>
      </c>
    </row>
    <row r="244" spans="1:12" x14ac:dyDescent="0.25">
      <c r="A244" s="5" t="s">
        <v>399</v>
      </c>
      <c r="B244" s="5" t="s">
        <v>532</v>
      </c>
      <c r="C244" s="5" t="s">
        <v>9</v>
      </c>
      <c r="D244" s="5" t="str">
        <f>VLOOKUP(C244,Product!$A$1:$E$12,2,0)</f>
        <v>Pajama Pant Set</v>
      </c>
      <c r="E244" s="6">
        <v>44417</v>
      </c>
      <c r="F244" s="5" t="s">
        <v>10</v>
      </c>
      <c r="G244" s="5">
        <f>VLOOKUP(Sales!$C244,Product!$A$1:$E$12,5,0)</f>
        <v>2660</v>
      </c>
      <c r="H244" s="5">
        <v>1</v>
      </c>
      <c r="I244" s="5">
        <v>3800</v>
      </c>
      <c r="J244" s="5">
        <f>Sales!$I244-Sales!$G244</f>
        <v>1140</v>
      </c>
      <c r="K244" s="5" t="s">
        <v>22</v>
      </c>
      <c r="L244" s="5" t="str">
        <f>INDEX(Product!$A$1:$E$12,MATCH(Sales!$C244,Product!$A$1:$A$12,0),MATCH(Sales!L$1,Product!$A$1:$E$1,0))</f>
        <v>Clothing</v>
      </c>
    </row>
    <row r="245" spans="1:12" x14ac:dyDescent="0.25">
      <c r="A245" s="5" t="s">
        <v>689</v>
      </c>
      <c r="B245" s="5" t="s">
        <v>534</v>
      </c>
      <c r="C245" s="5" t="s">
        <v>33</v>
      </c>
      <c r="D245" s="5" t="str">
        <f>VLOOKUP(C245,Product!$A$1:$E$12,2,0)</f>
        <v>Cardigan</v>
      </c>
      <c r="E245" s="6">
        <v>44417</v>
      </c>
      <c r="F245" s="5" t="s">
        <v>34</v>
      </c>
      <c r="G245" s="5">
        <f>VLOOKUP(Sales!$C245,Product!$A$1:$E$12,5,0)</f>
        <v>2450</v>
      </c>
      <c r="H245" s="5">
        <v>1</v>
      </c>
      <c r="I245" s="5">
        <v>3500</v>
      </c>
      <c r="J245" s="5">
        <f>Sales!$I245-Sales!$G245</f>
        <v>1050</v>
      </c>
      <c r="K245" s="5" t="s">
        <v>11</v>
      </c>
      <c r="L245" s="5" t="str">
        <f>INDEX(Product!$A$1:$E$12,MATCH(Sales!$C245,Product!$A$1:$A$12,0),MATCH(Sales!L$1,Product!$A$1:$E$1,0))</f>
        <v>Clothing</v>
      </c>
    </row>
    <row r="246" spans="1:12" x14ac:dyDescent="0.25">
      <c r="A246" s="5" t="s">
        <v>355</v>
      </c>
      <c r="B246" s="5" t="s">
        <v>536</v>
      </c>
      <c r="C246" s="5" t="s">
        <v>20</v>
      </c>
      <c r="D246" s="5" t="str">
        <f>VLOOKUP(C246,Product!$A$1:$E$12,2,0)</f>
        <v>Chenille Throw Pillow Cover</v>
      </c>
      <c r="E246" s="6">
        <v>44421</v>
      </c>
      <c r="F246" s="5" t="s">
        <v>21</v>
      </c>
      <c r="G246" s="5">
        <f>VLOOKUP(Sales!$C246,Product!$A$1:$E$12,5,0)</f>
        <v>1050</v>
      </c>
      <c r="H246" s="5">
        <v>1</v>
      </c>
      <c r="I246" s="5">
        <v>1500</v>
      </c>
      <c r="J246" s="5">
        <f>Sales!$I246-Sales!$G246</f>
        <v>450</v>
      </c>
      <c r="K246" s="5" t="s">
        <v>91</v>
      </c>
      <c r="L246" s="5" t="str">
        <f>INDEX(Product!$A$1:$E$12,MATCH(Sales!$C246,Product!$A$1:$A$12,0),MATCH(Sales!L$1,Product!$A$1:$E$1,0))</f>
        <v>Decor</v>
      </c>
    </row>
    <row r="247" spans="1:12" x14ac:dyDescent="0.25">
      <c r="A247" s="5" t="s">
        <v>225</v>
      </c>
      <c r="B247" s="5" t="s">
        <v>538</v>
      </c>
      <c r="C247" s="5" t="s">
        <v>72</v>
      </c>
      <c r="D247" s="5" t="str">
        <f>VLOOKUP(C247,Product!$A$1:$E$12,2,0)</f>
        <v>Cotton Knee High Socks</v>
      </c>
      <c r="E247" s="6">
        <v>44422</v>
      </c>
      <c r="F247" s="5" t="s">
        <v>26</v>
      </c>
      <c r="G247" s="5">
        <f>VLOOKUP(Sales!$C247,Product!$A$1:$E$12,5,0)</f>
        <v>909</v>
      </c>
      <c r="H247" s="5">
        <v>1</v>
      </c>
      <c r="I247" s="5">
        <v>1300</v>
      </c>
      <c r="J247" s="5">
        <f>Sales!$I247-Sales!$G247</f>
        <v>391</v>
      </c>
      <c r="K247" s="5" t="s">
        <v>35</v>
      </c>
      <c r="L247" s="5" t="str">
        <f>INDEX(Product!$A$1:$E$12,MATCH(Sales!$C247,Product!$A$1:$A$12,0),MATCH(Sales!L$1,Product!$A$1:$E$1,0))</f>
        <v>Clothing</v>
      </c>
    </row>
    <row r="248" spans="1:12" x14ac:dyDescent="0.25">
      <c r="A248" s="5" t="s">
        <v>365</v>
      </c>
      <c r="B248" s="5" t="s">
        <v>540</v>
      </c>
      <c r="C248" s="5" t="s">
        <v>14</v>
      </c>
      <c r="D248" s="5" t="str">
        <f>VLOOKUP(C248,Product!$A$1:$E$12,2,0)</f>
        <v xml:space="preserve">Tin Candle </v>
      </c>
      <c r="E248" s="6">
        <v>44422</v>
      </c>
      <c r="F248" s="5" t="s">
        <v>894</v>
      </c>
      <c r="G248" s="5">
        <f>VLOOKUP(Sales!$C248,Product!$A$1:$E$12,5,0)</f>
        <v>840</v>
      </c>
      <c r="H248" s="5">
        <v>2</v>
      </c>
      <c r="I248" s="5">
        <v>2400</v>
      </c>
      <c r="J248" s="5">
        <f>Sales!$I248-Sales!$G248</f>
        <v>1560</v>
      </c>
      <c r="K248" s="5" t="s">
        <v>22</v>
      </c>
      <c r="L248" s="5" t="str">
        <f>INDEX(Product!$A$1:$E$12,MATCH(Sales!$C248,Product!$A$1:$A$12,0),MATCH(Sales!L$1,Product!$A$1:$E$1,0))</f>
        <v>Candle</v>
      </c>
    </row>
    <row r="249" spans="1:12" x14ac:dyDescent="0.25">
      <c r="A249" s="5" t="s">
        <v>389</v>
      </c>
      <c r="B249" s="5" t="s">
        <v>542</v>
      </c>
      <c r="C249" s="5" t="s">
        <v>57</v>
      </c>
      <c r="D249" s="5" t="str">
        <f>VLOOKUP(C249,Product!$A$1:$E$12,2,0)</f>
        <v>Turtleneck Sweater</v>
      </c>
      <c r="E249" s="6">
        <v>44422</v>
      </c>
      <c r="F249" s="5" t="s">
        <v>58</v>
      </c>
      <c r="G249" s="5">
        <f>VLOOKUP(Sales!$C249,Product!$A$1:$E$12,5,0)</f>
        <v>1750</v>
      </c>
      <c r="H249" s="5">
        <v>2</v>
      </c>
      <c r="I249" s="5">
        <v>5000</v>
      </c>
      <c r="J249" s="5">
        <f>Sales!$I249-Sales!$G249</f>
        <v>3250</v>
      </c>
      <c r="K249" s="5" t="s">
        <v>65</v>
      </c>
      <c r="L249" s="5" t="str">
        <f>INDEX(Product!$A$1:$E$12,MATCH(Sales!$C249,Product!$A$1:$A$12,0),MATCH(Sales!L$1,Product!$A$1:$E$1,0))</f>
        <v>Clothing</v>
      </c>
    </row>
    <row r="250" spans="1:12" x14ac:dyDescent="0.25">
      <c r="A250" s="5" t="s">
        <v>164</v>
      </c>
      <c r="B250" s="5" t="s">
        <v>544</v>
      </c>
      <c r="C250" s="5" t="s">
        <v>14</v>
      </c>
      <c r="D250" s="5" t="str">
        <f>VLOOKUP(C250,Product!$A$1:$E$12,2,0)</f>
        <v xml:space="preserve">Tin Candle </v>
      </c>
      <c r="E250" s="6">
        <v>44426</v>
      </c>
      <c r="F250" s="5" t="s">
        <v>10</v>
      </c>
      <c r="G250" s="5">
        <f>VLOOKUP(Sales!$C250,Product!$A$1:$E$12,5,0)</f>
        <v>840</v>
      </c>
      <c r="H250" s="5">
        <v>1</v>
      </c>
      <c r="I250" s="5">
        <v>1200</v>
      </c>
      <c r="J250" s="5">
        <f>Sales!$I250-Sales!$G250</f>
        <v>360</v>
      </c>
      <c r="K250" s="5" t="s">
        <v>59</v>
      </c>
      <c r="L250" s="5" t="str">
        <f>INDEX(Product!$A$1:$E$12,MATCH(Sales!$C250,Product!$A$1:$A$12,0),MATCH(Sales!L$1,Product!$A$1:$E$1,0))</f>
        <v>Candle</v>
      </c>
    </row>
    <row r="251" spans="1:12" x14ac:dyDescent="0.25">
      <c r="A251" s="5" t="s">
        <v>683</v>
      </c>
      <c r="B251" s="5" t="s">
        <v>546</v>
      </c>
      <c r="C251" s="5" t="s">
        <v>57</v>
      </c>
      <c r="D251" s="5" t="str">
        <f>VLOOKUP(C251,Product!$A$1:$E$12,2,0)</f>
        <v>Turtleneck Sweater</v>
      </c>
      <c r="E251" s="6">
        <v>44426</v>
      </c>
      <c r="F251" s="5" t="s">
        <v>58</v>
      </c>
      <c r="G251" s="5">
        <f>VLOOKUP(Sales!$C251,Product!$A$1:$E$12,5,0)</f>
        <v>1750</v>
      </c>
      <c r="H251" s="5">
        <v>1</v>
      </c>
      <c r="I251" s="5">
        <v>2500</v>
      </c>
      <c r="J251" s="5">
        <f>Sales!$I251-Sales!$G251</f>
        <v>750</v>
      </c>
      <c r="K251" s="5" t="s">
        <v>94</v>
      </c>
      <c r="L251" s="5" t="str">
        <f>INDEX(Product!$A$1:$E$12,MATCH(Sales!$C251,Product!$A$1:$A$12,0),MATCH(Sales!L$1,Product!$A$1:$E$1,0))</f>
        <v>Clothing</v>
      </c>
    </row>
    <row r="252" spans="1:12" x14ac:dyDescent="0.25">
      <c r="A252" s="5" t="s">
        <v>819</v>
      </c>
      <c r="B252" s="5" t="s">
        <v>548</v>
      </c>
      <c r="C252" s="5" t="s">
        <v>64</v>
      </c>
      <c r="D252" s="5" t="str">
        <f>VLOOKUP(C252,Product!$A$1:$E$12,2,0)</f>
        <v>Diffuser</v>
      </c>
      <c r="E252" s="6">
        <v>44426</v>
      </c>
      <c r="F252" s="5" t="s">
        <v>58</v>
      </c>
      <c r="G252" s="5">
        <f>VLOOKUP(Sales!$C252,Product!$A$1:$E$12,5,0)</f>
        <v>1750</v>
      </c>
      <c r="H252" s="5">
        <v>2</v>
      </c>
      <c r="I252" s="5">
        <v>5000</v>
      </c>
      <c r="J252" s="5">
        <f>Sales!$I252-Sales!$G252</f>
        <v>3250</v>
      </c>
      <c r="K252" s="5" t="s">
        <v>900</v>
      </c>
      <c r="L252" s="5" t="str">
        <f>INDEX(Product!$A$1:$E$12,MATCH(Sales!$C252,Product!$A$1:$A$12,0),MATCH(Sales!L$1,Product!$A$1:$E$1,0))</f>
        <v>Home Fragrance</v>
      </c>
    </row>
    <row r="253" spans="1:12" x14ac:dyDescent="0.25">
      <c r="A253" s="5" t="s">
        <v>363</v>
      </c>
      <c r="B253" s="5" t="s">
        <v>550</v>
      </c>
      <c r="C253" s="5" t="s">
        <v>72</v>
      </c>
      <c r="D253" s="5" t="str">
        <f>VLOOKUP(C253,Product!$A$1:$E$12,2,0)</f>
        <v>Cotton Knee High Socks</v>
      </c>
      <c r="E253" s="6">
        <v>44429</v>
      </c>
      <c r="F253" s="5" t="s">
        <v>26</v>
      </c>
      <c r="G253" s="5">
        <f>VLOOKUP(Sales!$C253,Product!$A$1:$E$12,5,0)</f>
        <v>909</v>
      </c>
      <c r="H253" s="5">
        <v>1</v>
      </c>
      <c r="I253" s="5">
        <v>1300</v>
      </c>
      <c r="J253" s="5">
        <f>Sales!$I253-Sales!$G253</f>
        <v>391</v>
      </c>
      <c r="K253" s="5" t="s">
        <v>59</v>
      </c>
      <c r="L253" s="5" t="str">
        <f>INDEX(Product!$A$1:$E$12,MATCH(Sales!$C253,Product!$A$1:$A$12,0),MATCH(Sales!L$1,Product!$A$1:$E$1,0))</f>
        <v>Clothing</v>
      </c>
    </row>
    <row r="254" spans="1:12" x14ac:dyDescent="0.25">
      <c r="A254" s="5" t="s">
        <v>341</v>
      </c>
      <c r="B254" s="5" t="s">
        <v>552</v>
      </c>
      <c r="C254" s="5" t="s">
        <v>72</v>
      </c>
      <c r="D254" s="5" t="str">
        <f>VLOOKUP(C254,Product!$A$1:$E$12,2,0)</f>
        <v>Cotton Knee High Socks</v>
      </c>
      <c r="E254" s="6">
        <v>44431</v>
      </c>
      <c r="F254" s="5" t="s">
        <v>26</v>
      </c>
      <c r="G254" s="5">
        <f>VLOOKUP(Sales!$C254,Product!$A$1:$E$12,5,0)</f>
        <v>909</v>
      </c>
      <c r="H254" s="5">
        <v>1</v>
      </c>
      <c r="I254" s="5">
        <v>1300</v>
      </c>
      <c r="J254" s="5">
        <f>Sales!$I254-Sales!$G254</f>
        <v>391</v>
      </c>
      <c r="K254" s="5" t="s">
        <v>94</v>
      </c>
      <c r="L254" s="5" t="str">
        <f>INDEX(Product!$A$1:$E$12,MATCH(Sales!$C254,Product!$A$1:$A$12,0),MATCH(Sales!L$1,Product!$A$1:$E$1,0))</f>
        <v>Clothing</v>
      </c>
    </row>
    <row r="255" spans="1:12" x14ac:dyDescent="0.25">
      <c r="A255" s="5" t="s">
        <v>575</v>
      </c>
      <c r="B255" s="5" t="s">
        <v>554</v>
      </c>
      <c r="C255" s="5" t="s">
        <v>33</v>
      </c>
      <c r="D255" s="5" t="str">
        <f>VLOOKUP(C255,Product!$A$1:$E$12,2,0)</f>
        <v>Cardigan</v>
      </c>
      <c r="E255" s="6">
        <v>44431</v>
      </c>
      <c r="F255" s="5" t="s">
        <v>34</v>
      </c>
      <c r="G255" s="5">
        <f>VLOOKUP(Sales!$C255,Product!$A$1:$E$12,5,0)</f>
        <v>2450</v>
      </c>
      <c r="H255" s="5">
        <v>1</v>
      </c>
      <c r="I255" s="5">
        <v>3500</v>
      </c>
      <c r="J255" s="5">
        <f>Sales!$I255-Sales!$G255</f>
        <v>1050</v>
      </c>
      <c r="K255" s="5" t="s">
        <v>222</v>
      </c>
      <c r="L255" s="5" t="str">
        <f>INDEX(Product!$A$1:$E$12,MATCH(Sales!$C255,Product!$A$1:$A$12,0),MATCH(Sales!L$1,Product!$A$1:$E$1,0))</f>
        <v>Clothing</v>
      </c>
    </row>
    <row r="256" spans="1:12" x14ac:dyDescent="0.25">
      <c r="A256" s="5" t="s">
        <v>261</v>
      </c>
      <c r="B256" s="5" t="s">
        <v>556</v>
      </c>
      <c r="C256" s="5" t="s">
        <v>33</v>
      </c>
      <c r="D256" s="5" t="str">
        <f>VLOOKUP(C256,Product!$A$1:$E$12,2,0)</f>
        <v>Cardigan</v>
      </c>
      <c r="E256" s="6">
        <v>44432</v>
      </c>
      <c r="F256" s="5" t="s">
        <v>34</v>
      </c>
      <c r="G256" s="5">
        <f>VLOOKUP(Sales!$C256,Product!$A$1:$E$12,5,0)</f>
        <v>2450</v>
      </c>
      <c r="H256" s="5">
        <v>1</v>
      </c>
      <c r="I256" s="5">
        <v>3500</v>
      </c>
      <c r="J256" s="5">
        <f>Sales!$I256-Sales!$G256</f>
        <v>1050</v>
      </c>
      <c r="K256" s="5" t="s">
        <v>46</v>
      </c>
      <c r="L256" s="5" t="str">
        <f>INDEX(Product!$A$1:$E$12,MATCH(Sales!$C256,Product!$A$1:$A$12,0),MATCH(Sales!L$1,Product!$A$1:$E$1,0))</f>
        <v>Clothing</v>
      </c>
    </row>
    <row r="257" spans="1:12" x14ac:dyDescent="0.25">
      <c r="A257" s="5" t="s">
        <v>273</v>
      </c>
      <c r="B257" s="5" t="s">
        <v>558</v>
      </c>
      <c r="C257" s="5" t="s">
        <v>64</v>
      </c>
      <c r="D257" s="5" t="str">
        <f>VLOOKUP(C257,Product!$A$1:$E$12,2,0)</f>
        <v>Diffuser</v>
      </c>
      <c r="E257" s="6">
        <v>44432</v>
      </c>
      <c r="F257" s="5" t="s">
        <v>58</v>
      </c>
      <c r="G257" s="5">
        <f>VLOOKUP(Sales!$C257,Product!$A$1:$E$12,5,0)</f>
        <v>1750</v>
      </c>
      <c r="H257" s="5">
        <v>1</v>
      </c>
      <c r="I257" s="5">
        <v>2500</v>
      </c>
      <c r="J257" s="5">
        <f>Sales!$I257-Sales!$G257</f>
        <v>750</v>
      </c>
      <c r="K257" s="5" t="s">
        <v>49</v>
      </c>
      <c r="L257" s="5" t="str">
        <f>INDEX(Product!$A$1:$E$12,MATCH(Sales!$C257,Product!$A$1:$A$12,0),MATCH(Sales!L$1,Product!$A$1:$E$1,0))</f>
        <v>Home Fragrance</v>
      </c>
    </row>
    <row r="258" spans="1:12" x14ac:dyDescent="0.25">
      <c r="A258" s="5" t="s">
        <v>871</v>
      </c>
      <c r="B258" s="5" t="s">
        <v>560</v>
      </c>
      <c r="C258" s="5" t="s">
        <v>25</v>
      </c>
      <c r="D258" s="5" t="str">
        <f>VLOOKUP(C258,Product!$A$1:$E$12,2,0)</f>
        <v>Pajama Short Set</v>
      </c>
      <c r="E258" s="6">
        <v>44432</v>
      </c>
      <c r="F258" s="5" t="s">
        <v>26</v>
      </c>
      <c r="G258" s="5">
        <f>VLOOKUP(Sales!$C258,Product!$A$1:$E$12,5,0)</f>
        <v>2240</v>
      </c>
      <c r="H258" s="5">
        <v>1</v>
      </c>
      <c r="I258" s="5">
        <v>3200</v>
      </c>
      <c r="J258" s="5">
        <f>Sales!$I258-Sales!$G258</f>
        <v>960</v>
      </c>
      <c r="K258" s="5" t="s">
        <v>91</v>
      </c>
      <c r="L258" s="5" t="str">
        <f>INDEX(Product!$A$1:$E$12,MATCH(Sales!$C258,Product!$A$1:$A$12,0),MATCH(Sales!L$1,Product!$A$1:$E$1,0))</f>
        <v>Clothing</v>
      </c>
    </row>
    <row r="259" spans="1:12" x14ac:dyDescent="0.25">
      <c r="A259" s="5" t="s">
        <v>188</v>
      </c>
      <c r="B259" s="5" t="s">
        <v>562</v>
      </c>
      <c r="C259" s="5" t="s">
        <v>64</v>
      </c>
      <c r="D259" s="5" t="str">
        <f>VLOOKUP(C259,Product!$A$1:$E$12,2,0)</f>
        <v>Diffuser</v>
      </c>
      <c r="E259" s="6">
        <v>44434</v>
      </c>
      <c r="F259" s="5" t="s">
        <v>58</v>
      </c>
      <c r="G259" s="5">
        <f>VLOOKUP(Sales!$C259,Product!$A$1:$E$12,5,0)</f>
        <v>1750</v>
      </c>
      <c r="H259" s="5">
        <v>2</v>
      </c>
      <c r="I259" s="5">
        <v>5000</v>
      </c>
      <c r="J259" s="5">
        <f>Sales!$I259-Sales!$G259</f>
        <v>3250</v>
      </c>
      <c r="K259" s="5" t="s">
        <v>22</v>
      </c>
      <c r="L259" s="5" t="str">
        <f>INDEX(Product!$A$1:$E$12,MATCH(Sales!$C259,Product!$A$1:$A$12,0),MATCH(Sales!L$1,Product!$A$1:$E$1,0))</f>
        <v>Home Fragrance</v>
      </c>
    </row>
    <row r="260" spans="1:12" x14ac:dyDescent="0.25">
      <c r="A260" s="5" t="s">
        <v>275</v>
      </c>
      <c r="B260" s="5" t="s">
        <v>564</v>
      </c>
      <c r="C260" s="5" t="s">
        <v>72</v>
      </c>
      <c r="D260" s="5" t="str">
        <f>VLOOKUP(C260,Product!$A$1:$E$12,2,0)</f>
        <v>Cotton Knee High Socks</v>
      </c>
      <c r="E260" s="6">
        <v>44436</v>
      </c>
      <c r="F260" s="5" t="s">
        <v>26</v>
      </c>
      <c r="G260" s="5">
        <f>VLOOKUP(Sales!$C260,Product!$A$1:$E$12,5,0)</f>
        <v>909</v>
      </c>
      <c r="H260" s="5">
        <v>1</v>
      </c>
      <c r="I260" s="5">
        <v>1300</v>
      </c>
      <c r="J260" s="5">
        <f>Sales!$I260-Sales!$G260</f>
        <v>391</v>
      </c>
      <c r="K260" s="5" t="s">
        <v>49</v>
      </c>
      <c r="L260" s="5" t="str">
        <f>INDEX(Product!$A$1:$E$12,MATCH(Sales!$C260,Product!$A$1:$A$12,0),MATCH(Sales!L$1,Product!$A$1:$E$1,0))</f>
        <v>Clothing</v>
      </c>
    </row>
    <row r="261" spans="1:12" x14ac:dyDescent="0.25">
      <c r="A261" s="5" t="s">
        <v>615</v>
      </c>
      <c r="B261" s="5" t="s">
        <v>566</v>
      </c>
      <c r="C261" s="5" t="s">
        <v>97</v>
      </c>
      <c r="D261" s="5" t="str">
        <f>VLOOKUP(C261,Product!$A$1:$E$12,2,0)</f>
        <v>Chenille Throw Blanket</v>
      </c>
      <c r="E261" s="6">
        <v>44438</v>
      </c>
      <c r="F261" s="5" t="s">
        <v>98</v>
      </c>
      <c r="G261" s="5">
        <f>VLOOKUP(Sales!$C261,Product!$A$1:$E$12,5,0)</f>
        <v>3150</v>
      </c>
      <c r="H261" s="5">
        <v>1</v>
      </c>
      <c r="I261" s="5">
        <v>4500</v>
      </c>
      <c r="J261" s="5">
        <f>Sales!$I261-Sales!$G261</f>
        <v>1350</v>
      </c>
      <c r="K261" s="5" t="s">
        <v>38</v>
      </c>
      <c r="L261" s="5" t="str">
        <f>INDEX(Product!$A$1:$E$12,MATCH(Sales!$C261,Product!$A$1:$A$12,0),MATCH(Sales!L$1,Product!$A$1:$E$1,0))</f>
        <v>Decor</v>
      </c>
    </row>
    <row r="262" spans="1:12" x14ac:dyDescent="0.25">
      <c r="A262" s="5" t="s">
        <v>12</v>
      </c>
      <c r="B262" s="5" t="s">
        <v>568</v>
      </c>
      <c r="C262" s="5" t="s">
        <v>14</v>
      </c>
      <c r="D262" s="5" t="str">
        <f>VLOOKUP(C262,Product!$A$1:$E$12,2,0)</f>
        <v xml:space="preserve">Tin Candle </v>
      </c>
      <c r="E262" s="6">
        <v>44439</v>
      </c>
      <c r="F262" s="5" t="s">
        <v>892</v>
      </c>
      <c r="G262" s="5">
        <f>VLOOKUP(Sales!$C262,Product!$A$1:$E$12,5,0)</f>
        <v>840</v>
      </c>
      <c r="H262" s="5">
        <v>1</v>
      </c>
      <c r="I262" s="5">
        <v>1200</v>
      </c>
      <c r="J262" s="5">
        <f>Sales!$I262-Sales!$G262</f>
        <v>360</v>
      </c>
      <c r="K262" s="5" t="s">
        <v>15</v>
      </c>
      <c r="L262" s="5" t="str">
        <f>INDEX(Product!$A$1:$E$12,MATCH(Sales!$C262,Product!$A$1:$A$12,0),MATCH(Sales!L$1,Product!$A$1:$E$1,0))</f>
        <v>Candle</v>
      </c>
    </row>
    <row r="263" spans="1:12" x14ac:dyDescent="0.25">
      <c r="A263" s="5" t="s">
        <v>62</v>
      </c>
      <c r="B263" s="5" t="s">
        <v>570</v>
      </c>
      <c r="C263" s="5" t="s">
        <v>64</v>
      </c>
      <c r="D263" s="5" t="str">
        <f>VLOOKUP(C263,Product!$A$1:$E$12,2,0)</f>
        <v>Diffuser</v>
      </c>
      <c r="E263" s="6">
        <v>44440</v>
      </c>
      <c r="F263" s="5" t="s">
        <v>58</v>
      </c>
      <c r="G263" s="5">
        <f>VLOOKUP(Sales!$C263,Product!$A$1:$E$12,5,0)</f>
        <v>1750</v>
      </c>
      <c r="H263" s="5">
        <v>2</v>
      </c>
      <c r="I263" s="5">
        <v>5000</v>
      </c>
      <c r="J263" s="5">
        <f>Sales!$I263-Sales!$G263</f>
        <v>3250</v>
      </c>
      <c r="K263" s="5" t="s">
        <v>65</v>
      </c>
      <c r="L263" s="5" t="str">
        <f>INDEX(Product!$A$1:$E$12,MATCH(Sales!$C263,Product!$A$1:$A$12,0),MATCH(Sales!L$1,Product!$A$1:$E$1,0))</f>
        <v>Home Fragrance</v>
      </c>
    </row>
    <row r="264" spans="1:12" x14ac:dyDescent="0.25">
      <c r="A264" s="5" t="s">
        <v>245</v>
      </c>
      <c r="B264" s="5" t="s">
        <v>572</v>
      </c>
      <c r="C264" s="5" t="s">
        <v>64</v>
      </c>
      <c r="D264" s="5" t="str">
        <f>VLOOKUP(C264,Product!$A$1:$E$12,2,0)</f>
        <v>Diffuser</v>
      </c>
      <c r="E264" s="6">
        <v>44440</v>
      </c>
      <c r="F264" s="5" t="s">
        <v>58</v>
      </c>
      <c r="G264" s="5">
        <f>VLOOKUP(Sales!$C264,Product!$A$1:$E$12,5,0)</f>
        <v>1750</v>
      </c>
      <c r="H264" s="5">
        <v>2</v>
      </c>
      <c r="I264" s="5">
        <v>5000</v>
      </c>
      <c r="J264" s="5">
        <f>Sales!$I264-Sales!$G264</f>
        <v>3250</v>
      </c>
      <c r="K264" s="5" t="s">
        <v>154</v>
      </c>
      <c r="L264" s="5" t="str">
        <f>INDEX(Product!$A$1:$E$12,MATCH(Sales!$C264,Product!$A$1:$A$12,0),MATCH(Sales!L$1,Product!$A$1:$E$1,0))</f>
        <v>Home Fragrance</v>
      </c>
    </row>
    <row r="265" spans="1:12" x14ac:dyDescent="0.25">
      <c r="A265" s="5" t="s">
        <v>527</v>
      </c>
      <c r="B265" s="5" t="s">
        <v>574</v>
      </c>
      <c r="C265" s="5" t="s">
        <v>14</v>
      </c>
      <c r="D265" s="5" t="str">
        <f>VLOOKUP(C265,Product!$A$1:$E$12,2,0)</f>
        <v xml:space="preserve">Tin Candle </v>
      </c>
      <c r="E265" s="6">
        <v>44441</v>
      </c>
      <c r="F265" s="5" t="s">
        <v>894</v>
      </c>
      <c r="G265" s="5">
        <f>VLOOKUP(Sales!$C265,Product!$A$1:$E$12,5,0)</f>
        <v>840</v>
      </c>
      <c r="H265" s="5">
        <v>2</v>
      </c>
      <c r="I265" s="5">
        <v>2400</v>
      </c>
      <c r="J265" s="5">
        <f>Sales!$I265-Sales!$G265</f>
        <v>1560</v>
      </c>
      <c r="K265" s="5" t="s">
        <v>27</v>
      </c>
      <c r="L265" s="5" t="str">
        <f>INDEX(Product!$A$1:$E$12,MATCH(Sales!$C265,Product!$A$1:$A$12,0),MATCH(Sales!L$1,Product!$A$1:$E$1,0))</f>
        <v>Candle</v>
      </c>
    </row>
    <row r="266" spans="1:12" x14ac:dyDescent="0.25">
      <c r="A266" s="5" t="s">
        <v>859</v>
      </c>
      <c r="B266" s="5" t="s">
        <v>576</v>
      </c>
      <c r="C266" s="5" t="s">
        <v>14</v>
      </c>
      <c r="D266" s="5" t="str">
        <f>VLOOKUP(C266,Product!$A$1:$E$12,2,0)</f>
        <v xml:space="preserve">Tin Candle </v>
      </c>
      <c r="E266" s="6">
        <v>44441</v>
      </c>
      <c r="F266" s="5" t="s">
        <v>10</v>
      </c>
      <c r="G266" s="5">
        <f>VLOOKUP(Sales!$C266,Product!$A$1:$E$12,5,0)</f>
        <v>840</v>
      </c>
      <c r="H266" s="5">
        <v>1</v>
      </c>
      <c r="I266" s="5">
        <v>1200</v>
      </c>
      <c r="J266" s="5">
        <f>Sales!$I266-Sales!$G266</f>
        <v>360</v>
      </c>
      <c r="K266" s="5" t="s">
        <v>52</v>
      </c>
      <c r="L266" s="5" t="str">
        <f>INDEX(Product!$A$1:$E$12,MATCH(Sales!$C266,Product!$A$1:$A$12,0),MATCH(Sales!L$1,Product!$A$1:$E$1,0))</f>
        <v>Candle</v>
      </c>
    </row>
    <row r="267" spans="1:12" x14ac:dyDescent="0.25">
      <c r="A267" s="5" t="s">
        <v>719</v>
      </c>
      <c r="B267" s="5" t="s">
        <v>578</v>
      </c>
      <c r="C267" s="5" t="s">
        <v>14</v>
      </c>
      <c r="D267" s="5" t="str">
        <f>VLOOKUP(C267,Product!$A$1:$E$12,2,0)</f>
        <v xml:space="preserve">Tin Candle </v>
      </c>
      <c r="E267" s="6">
        <v>44442</v>
      </c>
      <c r="F267" s="5" t="s">
        <v>892</v>
      </c>
      <c r="G267" s="5">
        <f>VLOOKUP(Sales!$C267,Product!$A$1:$E$12,5,0)</f>
        <v>840</v>
      </c>
      <c r="H267" s="5">
        <v>1</v>
      </c>
      <c r="I267" s="5">
        <v>1200</v>
      </c>
      <c r="J267" s="5">
        <f>Sales!$I267-Sales!$G267</f>
        <v>360</v>
      </c>
      <c r="K267" s="5" t="s">
        <v>22</v>
      </c>
      <c r="L267" s="5" t="str">
        <f>INDEX(Product!$A$1:$E$12,MATCH(Sales!$C267,Product!$A$1:$A$12,0),MATCH(Sales!L$1,Product!$A$1:$E$1,0))</f>
        <v>Candle</v>
      </c>
    </row>
    <row r="268" spans="1:12" x14ac:dyDescent="0.25">
      <c r="A268" s="5" t="s">
        <v>773</v>
      </c>
      <c r="B268" s="5" t="s">
        <v>580</v>
      </c>
      <c r="C268" s="5" t="s">
        <v>72</v>
      </c>
      <c r="D268" s="5" t="str">
        <f>VLOOKUP(C268,Product!$A$1:$E$12,2,0)</f>
        <v>Cotton Knee High Socks</v>
      </c>
      <c r="E268" s="6">
        <v>44442</v>
      </c>
      <c r="F268" s="5" t="s">
        <v>26</v>
      </c>
      <c r="G268" s="5">
        <f>VLOOKUP(Sales!$C268,Product!$A$1:$E$12,5,0)</f>
        <v>909</v>
      </c>
      <c r="H268" s="5">
        <v>1</v>
      </c>
      <c r="I268" s="5">
        <v>1300</v>
      </c>
      <c r="J268" s="5">
        <f>Sales!$I268-Sales!$G268</f>
        <v>391</v>
      </c>
      <c r="K268" s="5" t="s">
        <v>900</v>
      </c>
      <c r="L268" s="5" t="str">
        <f>INDEX(Product!$A$1:$E$12,MATCH(Sales!$C268,Product!$A$1:$A$12,0),MATCH(Sales!L$1,Product!$A$1:$E$1,0))</f>
        <v>Clothing</v>
      </c>
    </row>
    <row r="269" spans="1:12" x14ac:dyDescent="0.25">
      <c r="A269" s="5" t="s">
        <v>405</v>
      </c>
      <c r="B269" s="5" t="s">
        <v>582</v>
      </c>
      <c r="C269" s="5" t="s">
        <v>33</v>
      </c>
      <c r="D269" s="5" t="str">
        <f>VLOOKUP(C269,Product!$A$1:$E$12,2,0)</f>
        <v>Cardigan</v>
      </c>
      <c r="E269" s="6">
        <v>44445</v>
      </c>
      <c r="F269" s="5" t="s">
        <v>34</v>
      </c>
      <c r="G269" s="5">
        <f>VLOOKUP(Sales!$C269,Product!$A$1:$E$12,5,0)</f>
        <v>2450</v>
      </c>
      <c r="H269" s="5">
        <v>1</v>
      </c>
      <c r="I269" s="5">
        <v>3500</v>
      </c>
      <c r="J269" s="5">
        <f>Sales!$I269-Sales!$G269</f>
        <v>1050</v>
      </c>
      <c r="K269" s="5" t="s">
        <v>15</v>
      </c>
      <c r="L269" s="5" t="str">
        <f>INDEX(Product!$A$1:$E$12,MATCH(Sales!$C269,Product!$A$1:$A$12,0),MATCH(Sales!L$1,Product!$A$1:$E$1,0))</f>
        <v>Clothing</v>
      </c>
    </row>
    <row r="270" spans="1:12" x14ac:dyDescent="0.25">
      <c r="A270" s="5" t="s">
        <v>571</v>
      </c>
      <c r="B270" s="5" t="s">
        <v>584</v>
      </c>
      <c r="C270" s="5" t="s">
        <v>72</v>
      </c>
      <c r="D270" s="5" t="str">
        <f>VLOOKUP(C270,Product!$A$1:$E$12,2,0)</f>
        <v>Cotton Knee High Socks</v>
      </c>
      <c r="E270" s="6">
        <v>44445</v>
      </c>
      <c r="F270" s="5" t="s">
        <v>26</v>
      </c>
      <c r="G270" s="5">
        <f>VLOOKUP(Sales!$C270,Product!$A$1:$E$12,5,0)</f>
        <v>909</v>
      </c>
      <c r="H270" s="5">
        <v>1</v>
      </c>
      <c r="I270" s="5">
        <v>1300</v>
      </c>
      <c r="J270" s="5">
        <f>Sales!$I270-Sales!$G270</f>
        <v>391</v>
      </c>
      <c r="K270" s="5" t="s">
        <v>11</v>
      </c>
      <c r="L270" s="5" t="str">
        <f>INDEX(Product!$A$1:$E$12,MATCH(Sales!$C270,Product!$A$1:$A$12,0),MATCH(Sales!L$1,Product!$A$1:$E$1,0))</f>
        <v>Clothing</v>
      </c>
    </row>
    <row r="271" spans="1:12" x14ac:dyDescent="0.25">
      <c r="A271" s="5" t="s">
        <v>723</v>
      </c>
      <c r="B271" s="5" t="s">
        <v>586</v>
      </c>
      <c r="C271" s="5" t="s">
        <v>64</v>
      </c>
      <c r="D271" s="5" t="str">
        <f>VLOOKUP(C271,Product!$A$1:$E$12,2,0)</f>
        <v>Diffuser</v>
      </c>
      <c r="E271" s="6">
        <v>44445</v>
      </c>
      <c r="F271" s="5" t="s">
        <v>58</v>
      </c>
      <c r="G271" s="5">
        <f>VLOOKUP(Sales!$C271,Product!$A$1:$E$12,5,0)</f>
        <v>1750</v>
      </c>
      <c r="H271" s="5">
        <v>1</v>
      </c>
      <c r="I271" s="5">
        <v>2500</v>
      </c>
      <c r="J271" s="5">
        <f>Sales!$I271-Sales!$G271</f>
        <v>750</v>
      </c>
      <c r="K271" s="5" t="s">
        <v>78</v>
      </c>
      <c r="L271" s="5" t="str">
        <f>INDEX(Product!$A$1:$E$12,MATCH(Sales!$C271,Product!$A$1:$A$12,0),MATCH(Sales!L$1,Product!$A$1:$E$1,0))</f>
        <v>Home Fragrance</v>
      </c>
    </row>
    <row r="272" spans="1:12" x14ac:dyDescent="0.25">
      <c r="A272" s="5" t="s">
        <v>739</v>
      </c>
      <c r="B272" s="5" t="s">
        <v>588</v>
      </c>
      <c r="C272" s="5" t="s">
        <v>64</v>
      </c>
      <c r="D272" s="5" t="str">
        <f>VLOOKUP(C272,Product!$A$1:$E$12,2,0)</f>
        <v>Diffuser</v>
      </c>
      <c r="E272" s="6">
        <v>44446</v>
      </c>
      <c r="F272" s="5" t="s">
        <v>58</v>
      </c>
      <c r="G272" s="5">
        <f>VLOOKUP(Sales!$C272,Product!$A$1:$E$12,5,0)</f>
        <v>1750</v>
      </c>
      <c r="H272" s="5">
        <v>2</v>
      </c>
      <c r="I272" s="5">
        <v>5000</v>
      </c>
      <c r="J272" s="5">
        <f>Sales!$I272-Sales!$G272</f>
        <v>3250</v>
      </c>
      <c r="K272" s="5" t="s">
        <v>59</v>
      </c>
      <c r="L272" s="5" t="str">
        <f>INDEX(Product!$A$1:$E$12,MATCH(Sales!$C272,Product!$A$1:$A$12,0),MATCH(Sales!L$1,Product!$A$1:$E$1,0))</f>
        <v>Home Fragrance</v>
      </c>
    </row>
    <row r="273" spans="1:12" x14ac:dyDescent="0.25">
      <c r="A273" s="5" t="s">
        <v>815</v>
      </c>
      <c r="B273" s="5" t="s">
        <v>590</v>
      </c>
      <c r="C273" s="5" t="s">
        <v>57</v>
      </c>
      <c r="D273" s="5" t="str">
        <f>VLOOKUP(C273,Product!$A$1:$E$12,2,0)</f>
        <v>Turtleneck Sweater</v>
      </c>
      <c r="E273" s="6">
        <v>44446</v>
      </c>
      <c r="F273" s="5" t="s">
        <v>58</v>
      </c>
      <c r="G273" s="5">
        <f>VLOOKUP(Sales!$C273,Product!$A$1:$E$12,5,0)</f>
        <v>1750</v>
      </c>
      <c r="H273" s="5">
        <v>1</v>
      </c>
      <c r="I273" s="5">
        <v>2500</v>
      </c>
      <c r="J273" s="5">
        <f>Sales!$I273-Sales!$G273</f>
        <v>750</v>
      </c>
      <c r="K273" s="5" t="s">
        <v>222</v>
      </c>
      <c r="L273" s="5" t="str">
        <f>INDEX(Product!$A$1:$E$12,MATCH(Sales!$C273,Product!$A$1:$A$12,0),MATCH(Sales!L$1,Product!$A$1:$E$1,0))</f>
        <v>Clothing</v>
      </c>
    </row>
    <row r="274" spans="1:12" x14ac:dyDescent="0.25">
      <c r="A274" s="5" t="s">
        <v>547</v>
      </c>
      <c r="B274" s="5" t="s">
        <v>592</v>
      </c>
      <c r="C274" s="5" t="s">
        <v>57</v>
      </c>
      <c r="D274" s="5" t="str">
        <f>VLOOKUP(C274,Product!$A$1:$E$12,2,0)</f>
        <v>Turtleneck Sweater</v>
      </c>
      <c r="E274" s="6">
        <v>44447</v>
      </c>
      <c r="F274" s="5" t="s">
        <v>58</v>
      </c>
      <c r="G274" s="5">
        <f>VLOOKUP(Sales!$C274,Product!$A$1:$E$12,5,0)</f>
        <v>1750</v>
      </c>
      <c r="H274" s="5">
        <v>2</v>
      </c>
      <c r="I274" s="5">
        <v>5000</v>
      </c>
      <c r="J274" s="5">
        <f>Sales!$I274-Sales!$G274</f>
        <v>3250</v>
      </c>
      <c r="K274" s="5" t="s">
        <v>11</v>
      </c>
      <c r="L274" s="5" t="str">
        <f>INDEX(Product!$A$1:$E$12,MATCH(Sales!$C274,Product!$A$1:$A$12,0),MATCH(Sales!L$1,Product!$A$1:$E$1,0))</f>
        <v>Clothing</v>
      </c>
    </row>
    <row r="275" spans="1:12" x14ac:dyDescent="0.25">
      <c r="A275" s="5" t="s">
        <v>603</v>
      </c>
      <c r="B275" s="5" t="s">
        <v>594</v>
      </c>
      <c r="C275" s="5" t="s">
        <v>20</v>
      </c>
      <c r="D275" s="5" t="str">
        <f>VLOOKUP(C275,Product!$A$1:$E$12,2,0)</f>
        <v>Chenille Throw Pillow Cover</v>
      </c>
      <c r="E275" s="6">
        <v>44447</v>
      </c>
      <c r="F275" s="5" t="s">
        <v>21</v>
      </c>
      <c r="G275" s="5">
        <f>VLOOKUP(Sales!$C275,Product!$A$1:$E$12,5,0)</f>
        <v>1050</v>
      </c>
      <c r="H275" s="5">
        <v>1</v>
      </c>
      <c r="I275" s="5">
        <v>1500</v>
      </c>
      <c r="J275" s="5">
        <f>Sales!$I275-Sales!$G275</f>
        <v>450</v>
      </c>
      <c r="K275" s="5" t="s">
        <v>65</v>
      </c>
      <c r="L275" s="5" t="str">
        <f>INDEX(Product!$A$1:$E$12,MATCH(Sales!$C275,Product!$A$1:$A$12,0),MATCH(Sales!L$1,Product!$A$1:$E$1,0))</f>
        <v>Decor</v>
      </c>
    </row>
    <row r="276" spans="1:12" x14ac:dyDescent="0.25">
      <c r="A276" s="5" t="s">
        <v>783</v>
      </c>
      <c r="B276" s="5" t="s">
        <v>596</v>
      </c>
      <c r="C276" s="5" t="s">
        <v>9</v>
      </c>
      <c r="D276" s="5" t="str">
        <f>VLOOKUP(C276,Product!$A$1:$E$12,2,0)</f>
        <v>Pajama Pant Set</v>
      </c>
      <c r="E276" s="6">
        <v>44447</v>
      </c>
      <c r="F276" s="5" t="s">
        <v>10</v>
      </c>
      <c r="G276" s="5">
        <f>VLOOKUP(Sales!$C276,Product!$A$1:$E$12,5,0)</f>
        <v>2660</v>
      </c>
      <c r="H276" s="5">
        <v>1</v>
      </c>
      <c r="I276" s="5">
        <v>3800</v>
      </c>
      <c r="J276" s="5">
        <f>Sales!$I276-Sales!$G276</f>
        <v>1140</v>
      </c>
      <c r="K276" s="5" t="s">
        <v>15</v>
      </c>
      <c r="L276" s="5" t="str">
        <f>INDEX(Product!$A$1:$E$12,MATCH(Sales!$C276,Product!$A$1:$A$12,0),MATCH(Sales!L$1,Product!$A$1:$E$1,0))</f>
        <v>Clothing</v>
      </c>
    </row>
    <row r="277" spans="1:12" x14ac:dyDescent="0.25">
      <c r="A277" s="5" t="s">
        <v>837</v>
      </c>
      <c r="B277" s="5" t="s">
        <v>598</v>
      </c>
      <c r="C277" s="5" t="s">
        <v>64</v>
      </c>
      <c r="D277" s="5" t="str">
        <f>VLOOKUP(C277,Product!$A$1:$E$12,2,0)</f>
        <v>Diffuser</v>
      </c>
      <c r="E277" s="6">
        <v>44447</v>
      </c>
      <c r="F277" s="5" t="s">
        <v>58</v>
      </c>
      <c r="G277" s="5">
        <f>VLOOKUP(Sales!$C277,Product!$A$1:$E$12,5,0)</f>
        <v>1750</v>
      </c>
      <c r="H277" s="5">
        <v>2</v>
      </c>
      <c r="I277" s="5">
        <v>5000</v>
      </c>
      <c r="J277" s="5">
        <f>Sales!$I277-Sales!$G277</f>
        <v>3250</v>
      </c>
      <c r="K277" s="5" t="s">
        <v>38</v>
      </c>
      <c r="L277" s="5" t="str">
        <f>INDEX(Product!$A$1:$E$12,MATCH(Sales!$C277,Product!$A$1:$A$12,0),MATCH(Sales!L$1,Product!$A$1:$E$1,0))</f>
        <v>Home Fragrance</v>
      </c>
    </row>
    <row r="278" spans="1:12" x14ac:dyDescent="0.25">
      <c r="A278" s="5" t="s">
        <v>579</v>
      </c>
      <c r="B278" s="5" t="s">
        <v>600</v>
      </c>
      <c r="C278" s="5" t="s">
        <v>25</v>
      </c>
      <c r="D278" s="5" t="str">
        <f>VLOOKUP(C278,Product!$A$1:$E$12,2,0)</f>
        <v>Pajama Short Set</v>
      </c>
      <c r="E278" s="6">
        <v>44448</v>
      </c>
      <c r="F278" s="5" t="s">
        <v>26</v>
      </c>
      <c r="G278" s="5">
        <f>VLOOKUP(Sales!$C278,Product!$A$1:$E$12,5,0)</f>
        <v>2240</v>
      </c>
      <c r="H278" s="5">
        <v>1</v>
      </c>
      <c r="I278" s="5">
        <v>3200</v>
      </c>
      <c r="J278" s="5">
        <f>Sales!$I278-Sales!$G278</f>
        <v>960</v>
      </c>
      <c r="K278" s="5" t="s">
        <v>154</v>
      </c>
      <c r="L278" s="5" t="str">
        <f>INDEX(Product!$A$1:$E$12,MATCH(Sales!$C278,Product!$A$1:$A$12,0),MATCH(Sales!L$1,Product!$A$1:$E$1,0))</f>
        <v>Clothing</v>
      </c>
    </row>
    <row r="279" spans="1:12" x14ac:dyDescent="0.25">
      <c r="A279" s="5" t="s">
        <v>809</v>
      </c>
      <c r="B279" s="5" t="s">
        <v>602</v>
      </c>
      <c r="C279" s="5" t="s">
        <v>14</v>
      </c>
      <c r="D279" s="5" t="str">
        <f>VLOOKUP(C279,Product!$A$1:$E$12,2,0)</f>
        <v xml:space="preserve">Tin Candle </v>
      </c>
      <c r="E279" s="6">
        <v>44449</v>
      </c>
      <c r="F279" s="5" t="s">
        <v>894</v>
      </c>
      <c r="G279" s="5">
        <f>VLOOKUP(Sales!$C279,Product!$A$1:$E$12,5,0)</f>
        <v>840</v>
      </c>
      <c r="H279" s="5">
        <v>2</v>
      </c>
      <c r="I279" s="5">
        <v>2400</v>
      </c>
      <c r="J279" s="5">
        <f>Sales!$I279-Sales!$G279</f>
        <v>1560</v>
      </c>
      <c r="K279" s="5" t="s">
        <v>107</v>
      </c>
      <c r="L279" s="5" t="str">
        <f>INDEX(Product!$A$1:$E$12,MATCH(Sales!$C279,Product!$A$1:$A$12,0),MATCH(Sales!L$1,Product!$A$1:$E$1,0))</f>
        <v>Candle</v>
      </c>
    </row>
    <row r="280" spans="1:12" x14ac:dyDescent="0.25">
      <c r="A280" s="5" t="s">
        <v>146</v>
      </c>
      <c r="B280" s="5" t="s">
        <v>604</v>
      </c>
      <c r="C280" s="5" t="s">
        <v>33</v>
      </c>
      <c r="D280" s="5" t="str">
        <f>VLOOKUP(C280,Product!$A$1:$E$12,2,0)</f>
        <v>Cardigan</v>
      </c>
      <c r="E280" s="6">
        <v>44452</v>
      </c>
      <c r="F280" s="5" t="s">
        <v>34</v>
      </c>
      <c r="G280" s="5">
        <f>VLOOKUP(Sales!$C280,Product!$A$1:$E$12,5,0)</f>
        <v>2450</v>
      </c>
      <c r="H280" s="5">
        <v>1</v>
      </c>
      <c r="I280" s="5">
        <v>3500</v>
      </c>
      <c r="J280" s="5">
        <f>Sales!$I280-Sales!$G280</f>
        <v>1050</v>
      </c>
      <c r="K280" s="5" t="s">
        <v>11</v>
      </c>
      <c r="L280" s="5" t="str">
        <f>INDEX(Product!$A$1:$E$12,MATCH(Sales!$C280,Product!$A$1:$A$12,0),MATCH(Sales!L$1,Product!$A$1:$E$1,0))</f>
        <v>Clothing</v>
      </c>
    </row>
    <row r="281" spans="1:12" x14ac:dyDescent="0.25">
      <c r="A281" s="5" t="s">
        <v>319</v>
      </c>
      <c r="B281" s="5" t="s">
        <v>606</v>
      </c>
      <c r="C281" s="5" t="s">
        <v>97</v>
      </c>
      <c r="D281" s="5" t="str">
        <f>VLOOKUP(C281,Product!$A$1:$E$12,2,0)</f>
        <v>Chenille Throw Blanket</v>
      </c>
      <c r="E281" s="6">
        <v>44452</v>
      </c>
      <c r="F281" s="5" t="s">
        <v>98</v>
      </c>
      <c r="G281" s="5">
        <f>VLOOKUP(Sales!$C281,Product!$A$1:$E$12,5,0)</f>
        <v>3150</v>
      </c>
      <c r="H281" s="5">
        <v>1</v>
      </c>
      <c r="I281" s="5">
        <v>4500</v>
      </c>
      <c r="J281" s="5">
        <f>Sales!$I281-Sales!$G281</f>
        <v>1350</v>
      </c>
      <c r="K281" s="5" t="s">
        <v>900</v>
      </c>
      <c r="L281" s="5" t="str">
        <f>INDEX(Product!$A$1:$E$12,MATCH(Sales!$C281,Product!$A$1:$A$12,0),MATCH(Sales!L$1,Product!$A$1:$E$1,0))</f>
        <v>Decor</v>
      </c>
    </row>
    <row r="282" spans="1:12" x14ac:dyDescent="0.25">
      <c r="A282" s="5" t="s">
        <v>775</v>
      </c>
      <c r="B282" s="5" t="s">
        <v>608</v>
      </c>
      <c r="C282" s="5" t="s">
        <v>57</v>
      </c>
      <c r="D282" s="5" t="str">
        <f>VLOOKUP(C282,Product!$A$1:$E$12,2,0)</f>
        <v>Turtleneck Sweater</v>
      </c>
      <c r="E282" s="6">
        <v>44452</v>
      </c>
      <c r="F282" s="5" t="s">
        <v>58</v>
      </c>
      <c r="G282" s="5">
        <f>VLOOKUP(Sales!$C282,Product!$A$1:$E$12,5,0)</f>
        <v>1750</v>
      </c>
      <c r="H282" s="5">
        <v>1</v>
      </c>
      <c r="I282" s="5">
        <v>2500</v>
      </c>
      <c r="J282" s="5">
        <f>Sales!$I282-Sales!$G282</f>
        <v>750</v>
      </c>
      <c r="K282" s="5" t="s">
        <v>222</v>
      </c>
      <c r="L282" s="5" t="str">
        <f>INDEX(Product!$A$1:$E$12,MATCH(Sales!$C282,Product!$A$1:$A$12,0),MATCH(Sales!L$1,Product!$A$1:$E$1,0))</f>
        <v>Clothing</v>
      </c>
    </row>
    <row r="283" spans="1:12" x14ac:dyDescent="0.25">
      <c r="A283" s="5" t="s">
        <v>73</v>
      </c>
      <c r="B283" s="5" t="s">
        <v>610</v>
      </c>
      <c r="C283" s="5" t="s">
        <v>9</v>
      </c>
      <c r="D283" s="5" t="str">
        <f>VLOOKUP(C283,Product!$A$1:$E$12,2,0)</f>
        <v>Pajama Pant Set</v>
      </c>
      <c r="E283" s="6">
        <v>44453</v>
      </c>
      <c r="F283" s="5" t="s">
        <v>10</v>
      </c>
      <c r="G283" s="5">
        <f>VLOOKUP(Sales!$C283,Product!$A$1:$E$12,5,0)</f>
        <v>2660</v>
      </c>
      <c r="H283" s="5">
        <v>1</v>
      </c>
      <c r="I283" s="5">
        <v>3800</v>
      </c>
      <c r="J283" s="5">
        <f>Sales!$I283-Sales!$G283</f>
        <v>1140</v>
      </c>
      <c r="K283" s="5" t="s">
        <v>75</v>
      </c>
      <c r="L283" s="5" t="str">
        <f>INDEX(Product!$A$1:$E$12,MATCH(Sales!$C283,Product!$A$1:$A$12,0),MATCH(Sales!L$1,Product!$A$1:$E$1,0))</f>
        <v>Clothing</v>
      </c>
    </row>
    <row r="284" spans="1:12" x14ac:dyDescent="0.25">
      <c r="A284" s="5" t="s">
        <v>417</v>
      </c>
      <c r="B284" s="5" t="s">
        <v>612</v>
      </c>
      <c r="C284" s="5" t="s">
        <v>72</v>
      </c>
      <c r="D284" s="5" t="str">
        <f>VLOOKUP(C284,Product!$A$1:$E$12,2,0)</f>
        <v>Cotton Knee High Socks</v>
      </c>
      <c r="E284" s="6">
        <v>44453</v>
      </c>
      <c r="F284" s="5" t="s">
        <v>26</v>
      </c>
      <c r="G284" s="5">
        <f>VLOOKUP(Sales!$C284,Product!$A$1:$E$12,5,0)</f>
        <v>909</v>
      </c>
      <c r="H284" s="5">
        <v>1</v>
      </c>
      <c r="I284" s="5">
        <v>1300</v>
      </c>
      <c r="J284" s="5">
        <f>Sales!$I284-Sales!$G284</f>
        <v>391</v>
      </c>
      <c r="K284" s="5" t="s">
        <v>38</v>
      </c>
      <c r="L284" s="5" t="str">
        <f>INDEX(Product!$A$1:$E$12,MATCH(Sales!$C284,Product!$A$1:$A$12,0),MATCH(Sales!L$1,Product!$A$1:$E$1,0))</f>
        <v>Clothing</v>
      </c>
    </row>
    <row r="285" spans="1:12" x14ac:dyDescent="0.25">
      <c r="A285" s="5" t="s">
        <v>162</v>
      </c>
      <c r="B285" s="5" t="s">
        <v>614</v>
      </c>
      <c r="C285" s="5" t="s">
        <v>72</v>
      </c>
      <c r="D285" s="5" t="str">
        <f>VLOOKUP(C285,Product!$A$1:$E$12,2,0)</f>
        <v>Cotton Knee High Socks</v>
      </c>
      <c r="E285" s="6">
        <v>44455</v>
      </c>
      <c r="F285" s="5" t="s">
        <v>26</v>
      </c>
      <c r="G285" s="5">
        <f>VLOOKUP(Sales!$C285,Product!$A$1:$E$12,5,0)</f>
        <v>909</v>
      </c>
      <c r="H285" s="5">
        <v>2</v>
      </c>
      <c r="I285" s="5">
        <v>2600</v>
      </c>
      <c r="J285" s="5">
        <f>Sales!$I285-Sales!$G285</f>
        <v>1691</v>
      </c>
      <c r="K285" s="5" t="s">
        <v>30</v>
      </c>
      <c r="L285" s="5" t="str">
        <f>INDEX(Product!$A$1:$E$12,MATCH(Sales!$C285,Product!$A$1:$A$12,0),MATCH(Sales!L$1,Product!$A$1:$E$1,0))</f>
        <v>Clothing</v>
      </c>
    </row>
    <row r="286" spans="1:12" x14ac:dyDescent="0.25">
      <c r="A286" s="5" t="s">
        <v>247</v>
      </c>
      <c r="B286" s="5" t="s">
        <v>616</v>
      </c>
      <c r="C286" s="5" t="s">
        <v>72</v>
      </c>
      <c r="D286" s="5" t="str">
        <f>VLOOKUP(C286,Product!$A$1:$E$12,2,0)</f>
        <v>Cotton Knee High Socks</v>
      </c>
      <c r="E286" s="6">
        <v>44457</v>
      </c>
      <c r="F286" s="5" t="s">
        <v>26</v>
      </c>
      <c r="G286" s="5">
        <f>VLOOKUP(Sales!$C286,Product!$A$1:$E$12,5,0)</f>
        <v>909</v>
      </c>
      <c r="H286" s="5">
        <v>2</v>
      </c>
      <c r="I286" s="5">
        <v>2600</v>
      </c>
      <c r="J286" s="5">
        <f>Sales!$I286-Sales!$G286</f>
        <v>1691</v>
      </c>
      <c r="K286" s="5" t="s">
        <v>35</v>
      </c>
      <c r="L286" s="5" t="str">
        <f>INDEX(Product!$A$1:$E$12,MATCH(Sales!$C286,Product!$A$1:$A$12,0),MATCH(Sales!L$1,Product!$A$1:$E$1,0))</f>
        <v>Clothing</v>
      </c>
    </row>
    <row r="287" spans="1:12" x14ac:dyDescent="0.25">
      <c r="A287" s="5" t="s">
        <v>293</v>
      </c>
      <c r="B287" s="5" t="s">
        <v>618</v>
      </c>
      <c r="C287" s="5" t="s">
        <v>33</v>
      </c>
      <c r="D287" s="5" t="str">
        <f>VLOOKUP(C287,Product!$A$1:$E$12,2,0)</f>
        <v>Cardigan</v>
      </c>
      <c r="E287" s="6">
        <v>44457</v>
      </c>
      <c r="F287" s="5" t="s">
        <v>34</v>
      </c>
      <c r="G287" s="5">
        <f>VLOOKUP(Sales!$C287,Product!$A$1:$E$12,5,0)</f>
        <v>2450</v>
      </c>
      <c r="H287" s="5">
        <v>1</v>
      </c>
      <c r="I287" s="5">
        <v>3500</v>
      </c>
      <c r="J287" s="5">
        <f>Sales!$I287-Sales!$G287</f>
        <v>1050</v>
      </c>
      <c r="K287" s="5" t="s">
        <v>94</v>
      </c>
      <c r="L287" s="5" t="str">
        <f>INDEX(Product!$A$1:$E$12,MATCH(Sales!$C287,Product!$A$1:$A$12,0),MATCH(Sales!L$1,Product!$A$1:$E$1,0))</f>
        <v>Clothing</v>
      </c>
    </row>
    <row r="288" spans="1:12" x14ac:dyDescent="0.25">
      <c r="A288" s="5" t="s">
        <v>281</v>
      </c>
      <c r="B288" s="5" t="s">
        <v>620</v>
      </c>
      <c r="C288" s="5" t="s">
        <v>44</v>
      </c>
      <c r="D288" s="5" t="str">
        <f>VLOOKUP(C288,Product!$A$1:$E$12,2,0)</f>
        <v>Satin Robe</v>
      </c>
      <c r="E288" s="6">
        <v>44458</v>
      </c>
      <c r="F288" s="5" t="s">
        <v>45</v>
      </c>
      <c r="G288" s="5">
        <f>VLOOKUP(Sales!$C288,Product!$A$1:$E$12,5,0)</f>
        <v>1050</v>
      </c>
      <c r="H288" s="5">
        <v>2</v>
      </c>
      <c r="I288" s="5">
        <v>3000</v>
      </c>
      <c r="J288" s="5">
        <f>Sales!$I288-Sales!$G288</f>
        <v>1950</v>
      </c>
      <c r="K288" s="5" t="s">
        <v>35</v>
      </c>
      <c r="L288" s="5" t="str">
        <f>INDEX(Product!$A$1:$E$12,MATCH(Sales!$C288,Product!$A$1:$A$12,0),MATCH(Sales!L$1,Product!$A$1:$E$1,0))</f>
        <v>Clothing</v>
      </c>
    </row>
    <row r="289" spans="1:12" x14ac:dyDescent="0.25">
      <c r="A289" s="5" t="s">
        <v>767</v>
      </c>
      <c r="B289" s="5" t="s">
        <v>622</v>
      </c>
      <c r="C289" s="5" t="s">
        <v>20</v>
      </c>
      <c r="D289" s="5" t="str">
        <f>VLOOKUP(C289,Product!$A$1:$E$12,2,0)</f>
        <v>Chenille Throw Pillow Cover</v>
      </c>
      <c r="E289" s="6">
        <v>44458</v>
      </c>
      <c r="F289" s="5" t="s">
        <v>21</v>
      </c>
      <c r="G289" s="5">
        <f>VLOOKUP(Sales!$C289,Product!$A$1:$E$12,5,0)</f>
        <v>1050</v>
      </c>
      <c r="H289" s="5">
        <v>1</v>
      </c>
      <c r="I289" s="5">
        <v>1500</v>
      </c>
      <c r="J289" s="5">
        <f>Sales!$I289-Sales!$G289</f>
        <v>450</v>
      </c>
      <c r="K289" s="5" t="s">
        <v>900</v>
      </c>
      <c r="L289" s="5" t="str">
        <f>INDEX(Product!$A$1:$E$12,MATCH(Sales!$C289,Product!$A$1:$A$12,0),MATCH(Sales!L$1,Product!$A$1:$E$1,0))</f>
        <v>Decor</v>
      </c>
    </row>
    <row r="290" spans="1:12" x14ac:dyDescent="0.25">
      <c r="A290" s="5" t="s">
        <v>214</v>
      </c>
      <c r="B290" s="5" t="s">
        <v>624</v>
      </c>
      <c r="C290" s="5" t="s">
        <v>57</v>
      </c>
      <c r="D290" s="5" t="str">
        <f>VLOOKUP(C290,Product!$A$1:$E$12,2,0)</f>
        <v>Turtleneck Sweater</v>
      </c>
      <c r="E290" s="6">
        <v>44459</v>
      </c>
      <c r="F290" s="5" t="s">
        <v>58</v>
      </c>
      <c r="G290" s="5">
        <f>VLOOKUP(Sales!$C290,Product!$A$1:$E$12,5,0)</f>
        <v>1750</v>
      </c>
      <c r="H290" s="5">
        <v>1</v>
      </c>
      <c r="I290" s="5">
        <v>2500</v>
      </c>
      <c r="J290" s="5">
        <f>Sales!$I290-Sales!$G290</f>
        <v>750</v>
      </c>
      <c r="K290" s="5" t="s">
        <v>35</v>
      </c>
      <c r="L290" s="5" t="str">
        <f>INDEX(Product!$A$1:$E$12,MATCH(Sales!$C290,Product!$A$1:$A$12,0),MATCH(Sales!L$1,Product!$A$1:$E$1,0))</f>
        <v>Clothing</v>
      </c>
    </row>
    <row r="291" spans="1:12" x14ac:dyDescent="0.25">
      <c r="A291" s="5" t="s">
        <v>567</v>
      </c>
      <c r="B291" s="5" t="s">
        <v>626</v>
      </c>
      <c r="C291" s="5" t="s">
        <v>9</v>
      </c>
      <c r="D291" s="5" t="str">
        <f>VLOOKUP(C291,Product!$A$1:$E$12,2,0)</f>
        <v>Pajama Pant Set</v>
      </c>
      <c r="E291" s="6">
        <v>44459</v>
      </c>
      <c r="F291" s="5" t="s">
        <v>10</v>
      </c>
      <c r="G291" s="5">
        <f>VLOOKUP(Sales!$C291,Product!$A$1:$E$12,5,0)</f>
        <v>2660</v>
      </c>
      <c r="H291" s="5">
        <v>1</v>
      </c>
      <c r="I291" s="5">
        <v>3800</v>
      </c>
      <c r="J291" s="5">
        <f>Sales!$I291-Sales!$G291</f>
        <v>1140</v>
      </c>
      <c r="K291" s="5" t="s">
        <v>35</v>
      </c>
      <c r="L291" s="5" t="str">
        <f>INDEX(Product!$A$1:$E$12,MATCH(Sales!$C291,Product!$A$1:$A$12,0),MATCH(Sales!L$1,Product!$A$1:$E$1,0))</f>
        <v>Clothing</v>
      </c>
    </row>
    <row r="292" spans="1:12" x14ac:dyDescent="0.25">
      <c r="A292" s="5" t="s">
        <v>727</v>
      </c>
      <c r="B292" s="5" t="s">
        <v>628</v>
      </c>
      <c r="C292" s="5" t="s">
        <v>9</v>
      </c>
      <c r="D292" s="5" t="str">
        <f>VLOOKUP(C292,Product!$A$1:$E$12,2,0)</f>
        <v>Pajama Pant Set</v>
      </c>
      <c r="E292" s="6">
        <v>44459</v>
      </c>
      <c r="F292" s="5" t="s">
        <v>10</v>
      </c>
      <c r="G292" s="5">
        <f>VLOOKUP(Sales!$C292,Product!$A$1:$E$12,5,0)</f>
        <v>2660</v>
      </c>
      <c r="H292" s="5">
        <v>1</v>
      </c>
      <c r="I292" s="5">
        <v>3800</v>
      </c>
      <c r="J292" s="5">
        <f>Sales!$I292-Sales!$G292</f>
        <v>1140</v>
      </c>
      <c r="K292" s="5" t="s">
        <v>38</v>
      </c>
      <c r="L292" s="5" t="str">
        <f>INDEX(Product!$A$1:$E$12,MATCH(Sales!$C292,Product!$A$1:$A$12,0),MATCH(Sales!L$1,Product!$A$1:$E$1,0))</f>
        <v>Clothing</v>
      </c>
    </row>
    <row r="293" spans="1:12" x14ac:dyDescent="0.25">
      <c r="A293" s="5" t="s">
        <v>507</v>
      </c>
      <c r="B293" s="5" t="s">
        <v>630</v>
      </c>
      <c r="C293" s="5" t="s">
        <v>20</v>
      </c>
      <c r="D293" s="5" t="str">
        <f>VLOOKUP(C293,Product!$A$1:$E$12,2,0)</f>
        <v>Chenille Throw Pillow Cover</v>
      </c>
      <c r="E293" s="6">
        <v>44460</v>
      </c>
      <c r="F293" s="5" t="s">
        <v>21</v>
      </c>
      <c r="G293" s="5">
        <f>VLOOKUP(Sales!$C293,Product!$A$1:$E$12,5,0)</f>
        <v>1050</v>
      </c>
      <c r="H293" s="5">
        <v>2</v>
      </c>
      <c r="I293" s="5">
        <v>3000</v>
      </c>
      <c r="J293" s="5">
        <f>Sales!$I293-Sales!$G293</f>
        <v>1950</v>
      </c>
      <c r="K293" s="5" t="s">
        <v>94</v>
      </c>
      <c r="L293" s="5" t="str">
        <f>INDEX(Product!$A$1:$E$12,MATCH(Sales!$C293,Product!$A$1:$A$12,0),MATCH(Sales!L$1,Product!$A$1:$E$1,0))</f>
        <v>Decor</v>
      </c>
    </row>
    <row r="294" spans="1:12" x14ac:dyDescent="0.25">
      <c r="A294" s="5" t="s">
        <v>381</v>
      </c>
      <c r="B294" s="5" t="s">
        <v>632</v>
      </c>
      <c r="C294" s="5" t="s">
        <v>33</v>
      </c>
      <c r="D294" s="5" t="str">
        <f>VLOOKUP(C294,Product!$A$1:$E$12,2,0)</f>
        <v>Cardigan</v>
      </c>
      <c r="E294" s="6">
        <v>44461</v>
      </c>
      <c r="F294" s="5" t="s">
        <v>34</v>
      </c>
      <c r="G294" s="5">
        <f>VLOOKUP(Sales!$C294,Product!$A$1:$E$12,5,0)</f>
        <v>2450</v>
      </c>
      <c r="H294" s="5">
        <v>1</v>
      </c>
      <c r="I294" s="5">
        <v>3500</v>
      </c>
      <c r="J294" s="5">
        <f>Sales!$I294-Sales!$G294</f>
        <v>1050</v>
      </c>
      <c r="K294" s="5" t="s">
        <v>900</v>
      </c>
      <c r="L294" s="5" t="str">
        <f>INDEX(Product!$A$1:$E$12,MATCH(Sales!$C294,Product!$A$1:$A$12,0),MATCH(Sales!L$1,Product!$A$1:$E$1,0))</f>
        <v>Clothing</v>
      </c>
    </row>
    <row r="295" spans="1:12" x14ac:dyDescent="0.25">
      <c r="A295" s="5" t="s">
        <v>441</v>
      </c>
      <c r="B295" s="5" t="s">
        <v>634</v>
      </c>
      <c r="C295" s="5" t="s">
        <v>57</v>
      </c>
      <c r="D295" s="5" t="str">
        <f>VLOOKUP(C295,Product!$A$1:$E$12,2,0)</f>
        <v>Turtleneck Sweater</v>
      </c>
      <c r="E295" s="6">
        <v>44461</v>
      </c>
      <c r="F295" s="5" t="s">
        <v>58</v>
      </c>
      <c r="G295" s="5">
        <f>VLOOKUP(Sales!$C295,Product!$A$1:$E$12,5,0)</f>
        <v>1750</v>
      </c>
      <c r="H295" s="5">
        <v>2</v>
      </c>
      <c r="I295" s="5">
        <v>5000</v>
      </c>
      <c r="J295" s="5">
        <f>Sales!$I295-Sales!$G295</f>
        <v>3250</v>
      </c>
      <c r="K295" s="5" t="s">
        <v>11</v>
      </c>
      <c r="L295" s="5" t="str">
        <f>INDEX(Product!$A$1:$E$12,MATCH(Sales!$C295,Product!$A$1:$A$12,0),MATCH(Sales!L$1,Product!$A$1:$E$1,0))</f>
        <v>Clothing</v>
      </c>
    </row>
    <row r="296" spans="1:12" x14ac:dyDescent="0.25">
      <c r="A296" s="5" t="s">
        <v>523</v>
      </c>
      <c r="B296" s="5" t="s">
        <v>636</v>
      </c>
      <c r="C296" s="5" t="s">
        <v>20</v>
      </c>
      <c r="D296" s="5" t="str">
        <f>VLOOKUP(C296,Product!$A$1:$E$12,2,0)</f>
        <v>Chenille Throw Pillow Cover</v>
      </c>
      <c r="E296" s="6">
        <v>44461</v>
      </c>
      <c r="F296" s="5" t="s">
        <v>21</v>
      </c>
      <c r="G296" s="5">
        <f>VLOOKUP(Sales!$C296,Product!$A$1:$E$12,5,0)</f>
        <v>1050</v>
      </c>
      <c r="H296" s="5">
        <v>2</v>
      </c>
      <c r="I296" s="5">
        <v>3000</v>
      </c>
      <c r="J296" s="5">
        <f>Sales!$I296-Sales!$G296</f>
        <v>1950</v>
      </c>
      <c r="K296" s="5" t="s">
        <v>59</v>
      </c>
      <c r="L296" s="5" t="str">
        <f>INDEX(Product!$A$1:$E$12,MATCH(Sales!$C296,Product!$A$1:$A$12,0),MATCH(Sales!L$1,Product!$A$1:$E$1,0))</f>
        <v>Decor</v>
      </c>
    </row>
    <row r="297" spans="1:12" x14ac:dyDescent="0.25">
      <c r="A297" s="5" t="s">
        <v>675</v>
      </c>
      <c r="B297" s="5" t="s">
        <v>638</v>
      </c>
      <c r="C297" s="5" t="s">
        <v>14</v>
      </c>
      <c r="D297" s="5" t="str">
        <f>VLOOKUP(C297,Product!$A$1:$E$12,2,0)</f>
        <v xml:space="preserve">Tin Candle </v>
      </c>
      <c r="E297" s="6">
        <v>44461</v>
      </c>
      <c r="F297" s="5" t="s">
        <v>892</v>
      </c>
      <c r="G297" s="5">
        <f>VLOOKUP(Sales!$C297,Product!$A$1:$E$12,5,0)</f>
        <v>840</v>
      </c>
      <c r="H297" s="5">
        <v>2</v>
      </c>
      <c r="I297" s="5">
        <v>2400</v>
      </c>
      <c r="J297" s="5">
        <f>Sales!$I297-Sales!$G297</f>
        <v>1560</v>
      </c>
      <c r="K297" s="5" t="s">
        <v>30</v>
      </c>
      <c r="L297" s="5" t="str">
        <f>INDEX(Product!$A$1:$E$12,MATCH(Sales!$C297,Product!$A$1:$A$12,0),MATCH(Sales!L$1,Product!$A$1:$E$1,0))</f>
        <v>Candle</v>
      </c>
    </row>
    <row r="298" spans="1:12" x14ac:dyDescent="0.25">
      <c r="A298" s="5" t="s">
        <v>128</v>
      </c>
      <c r="B298" s="5" t="s">
        <v>640</v>
      </c>
      <c r="C298" s="5" t="s">
        <v>33</v>
      </c>
      <c r="D298" s="5" t="str">
        <f>VLOOKUP(C298,Product!$A$1:$E$12,2,0)</f>
        <v>Cardigan</v>
      </c>
      <c r="E298" s="6">
        <v>44462</v>
      </c>
      <c r="F298" s="5" t="s">
        <v>34</v>
      </c>
      <c r="G298" s="5">
        <f>VLOOKUP(Sales!$C298,Product!$A$1:$E$12,5,0)</f>
        <v>2450</v>
      </c>
      <c r="H298" s="5">
        <v>1</v>
      </c>
      <c r="I298" s="5">
        <v>3500</v>
      </c>
      <c r="J298" s="5">
        <f>Sales!$I298-Sales!$G298</f>
        <v>1050</v>
      </c>
      <c r="K298" s="5" t="s">
        <v>11</v>
      </c>
      <c r="L298" s="5" t="str">
        <f>INDEX(Product!$A$1:$E$12,MATCH(Sales!$C298,Product!$A$1:$A$12,0),MATCH(Sales!L$1,Product!$A$1:$E$1,0))</f>
        <v>Clothing</v>
      </c>
    </row>
    <row r="299" spans="1:12" x14ac:dyDescent="0.25">
      <c r="A299" s="5" t="s">
        <v>865</v>
      </c>
      <c r="B299" s="5" t="s">
        <v>642</v>
      </c>
      <c r="C299" s="5" t="s">
        <v>14</v>
      </c>
      <c r="D299" s="5" t="str">
        <f>VLOOKUP(C299,Product!$A$1:$E$12,2,0)</f>
        <v xml:space="preserve">Tin Candle </v>
      </c>
      <c r="E299" s="6">
        <v>44462</v>
      </c>
      <c r="F299" s="5" t="s">
        <v>892</v>
      </c>
      <c r="G299" s="5">
        <f>VLOOKUP(Sales!$C299,Product!$A$1:$E$12,5,0)</f>
        <v>840</v>
      </c>
      <c r="H299" s="5">
        <v>2</v>
      </c>
      <c r="I299" s="5">
        <v>2400</v>
      </c>
      <c r="J299" s="5">
        <f>Sales!$I299-Sales!$G299</f>
        <v>1560</v>
      </c>
      <c r="K299" s="5" t="s">
        <v>49</v>
      </c>
      <c r="L299" s="5" t="str">
        <f>INDEX(Product!$A$1:$E$12,MATCH(Sales!$C299,Product!$A$1:$A$12,0),MATCH(Sales!L$1,Product!$A$1:$E$1,0))</f>
        <v>Candle</v>
      </c>
    </row>
    <row r="300" spans="1:12" x14ac:dyDescent="0.25">
      <c r="A300" s="5" t="s">
        <v>101</v>
      </c>
      <c r="B300" s="5" t="s">
        <v>644</v>
      </c>
      <c r="C300" s="5" t="s">
        <v>14</v>
      </c>
      <c r="D300" s="5" t="str">
        <f>VLOOKUP(C300,Product!$A$1:$E$12,2,0)</f>
        <v xml:space="preserve">Tin Candle </v>
      </c>
      <c r="E300" s="6">
        <v>44463</v>
      </c>
      <c r="F300" s="5" t="s">
        <v>894</v>
      </c>
      <c r="G300" s="5">
        <f>VLOOKUP(Sales!$C300,Product!$A$1:$E$12,5,0)</f>
        <v>840</v>
      </c>
      <c r="H300" s="5">
        <v>2</v>
      </c>
      <c r="I300" s="5">
        <v>2400</v>
      </c>
      <c r="J300" s="5">
        <f>Sales!$I300-Sales!$G300</f>
        <v>1560</v>
      </c>
      <c r="K300" s="5" t="s">
        <v>78</v>
      </c>
      <c r="L300" s="5" t="str">
        <f>INDEX(Product!$A$1:$E$12,MATCH(Sales!$C300,Product!$A$1:$A$12,0),MATCH(Sales!L$1,Product!$A$1:$E$1,0))</f>
        <v>Candle</v>
      </c>
    </row>
    <row r="301" spans="1:12" x14ac:dyDescent="0.25">
      <c r="A301" s="5" t="s">
        <v>303</v>
      </c>
      <c r="B301" s="5" t="s">
        <v>646</v>
      </c>
      <c r="C301" s="5" t="s">
        <v>97</v>
      </c>
      <c r="D301" s="5" t="str">
        <f>VLOOKUP(C301,Product!$A$1:$E$12,2,0)</f>
        <v>Chenille Throw Blanket</v>
      </c>
      <c r="E301" s="6">
        <v>44463</v>
      </c>
      <c r="F301" s="5" t="s">
        <v>98</v>
      </c>
      <c r="G301" s="5">
        <f>VLOOKUP(Sales!$C301,Product!$A$1:$E$12,5,0)</f>
        <v>3150</v>
      </c>
      <c r="H301" s="5">
        <v>1</v>
      </c>
      <c r="I301" s="5">
        <v>4500</v>
      </c>
      <c r="J301" s="5">
        <f>Sales!$I301-Sales!$G301</f>
        <v>1350</v>
      </c>
      <c r="K301" s="5" t="s">
        <v>107</v>
      </c>
      <c r="L301" s="5" t="str">
        <f>INDEX(Product!$A$1:$E$12,MATCH(Sales!$C301,Product!$A$1:$A$12,0),MATCH(Sales!L$1,Product!$A$1:$E$1,0))</f>
        <v>Decor</v>
      </c>
    </row>
    <row r="302" spans="1:12" x14ac:dyDescent="0.25">
      <c r="A302" s="5" t="s">
        <v>691</v>
      </c>
      <c r="B302" s="5" t="s">
        <v>648</v>
      </c>
      <c r="C302" s="5" t="s">
        <v>9</v>
      </c>
      <c r="D302" s="5" t="str">
        <f>VLOOKUP(C302,Product!$A$1:$E$12,2,0)</f>
        <v>Pajama Pant Set</v>
      </c>
      <c r="E302" s="6">
        <v>44463</v>
      </c>
      <c r="F302" s="5" t="s">
        <v>10</v>
      </c>
      <c r="G302" s="5">
        <f>VLOOKUP(Sales!$C302,Product!$A$1:$E$12,5,0)</f>
        <v>2660</v>
      </c>
      <c r="H302" s="5">
        <v>1</v>
      </c>
      <c r="I302" s="5">
        <v>3800</v>
      </c>
      <c r="J302" s="5">
        <f>Sales!$I302-Sales!$G302</f>
        <v>1140</v>
      </c>
      <c r="K302" s="5" t="s">
        <v>15</v>
      </c>
      <c r="L302" s="5" t="str">
        <f>INDEX(Product!$A$1:$E$12,MATCH(Sales!$C302,Product!$A$1:$A$12,0),MATCH(Sales!L$1,Product!$A$1:$E$1,0))</f>
        <v>Clothing</v>
      </c>
    </row>
    <row r="303" spans="1:12" x14ac:dyDescent="0.25">
      <c r="A303" s="5" t="s">
        <v>725</v>
      </c>
      <c r="B303" s="5" t="s">
        <v>650</v>
      </c>
      <c r="C303" s="5" t="s">
        <v>57</v>
      </c>
      <c r="D303" s="5" t="str">
        <f>VLOOKUP(C303,Product!$A$1:$E$12,2,0)</f>
        <v>Turtleneck Sweater</v>
      </c>
      <c r="E303" s="6">
        <v>44463</v>
      </c>
      <c r="F303" s="5" t="s">
        <v>58</v>
      </c>
      <c r="G303" s="5">
        <f>VLOOKUP(Sales!$C303,Product!$A$1:$E$12,5,0)</f>
        <v>1750</v>
      </c>
      <c r="H303" s="5">
        <v>2</v>
      </c>
      <c r="I303" s="5">
        <v>5000</v>
      </c>
      <c r="J303" s="5">
        <f>Sales!$I303-Sales!$G303</f>
        <v>3250</v>
      </c>
      <c r="K303" s="5" t="s">
        <v>94</v>
      </c>
      <c r="L303" s="5" t="str">
        <f>INDEX(Product!$A$1:$E$12,MATCH(Sales!$C303,Product!$A$1:$A$12,0),MATCH(Sales!L$1,Product!$A$1:$E$1,0))</f>
        <v>Clothing</v>
      </c>
    </row>
    <row r="304" spans="1:12" x14ac:dyDescent="0.25">
      <c r="A304" s="5" t="s">
        <v>114</v>
      </c>
      <c r="B304" s="5" t="s">
        <v>652</v>
      </c>
      <c r="C304" s="5" t="s">
        <v>9</v>
      </c>
      <c r="D304" s="5" t="str">
        <f>VLOOKUP(C304,Product!$A$1:$E$12,2,0)</f>
        <v>Pajama Pant Set</v>
      </c>
      <c r="E304" s="6">
        <v>44464</v>
      </c>
      <c r="F304" s="5" t="s">
        <v>10</v>
      </c>
      <c r="G304" s="5">
        <f>VLOOKUP(Sales!$C304,Product!$A$1:$E$12,5,0)</f>
        <v>2660</v>
      </c>
      <c r="H304" s="5">
        <v>1</v>
      </c>
      <c r="I304" s="5">
        <v>3800</v>
      </c>
      <c r="J304" s="5">
        <f>Sales!$I304-Sales!$G304</f>
        <v>1140</v>
      </c>
      <c r="K304" s="5" t="s">
        <v>94</v>
      </c>
      <c r="L304" s="5" t="str">
        <f>INDEX(Product!$A$1:$E$12,MATCH(Sales!$C304,Product!$A$1:$A$12,0),MATCH(Sales!L$1,Product!$A$1:$E$1,0))</f>
        <v>Clothing</v>
      </c>
    </row>
    <row r="305" spans="1:12" x14ac:dyDescent="0.25">
      <c r="A305" s="5" t="s">
        <v>168</v>
      </c>
      <c r="B305" s="5" t="s">
        <v>654</v>
      </c>
      <c r="C305" s="5" t="s">
        <v>57</v>
      </c>
      <c r="D305" s="5" t="str">
        <f>VLOOKUP(C305,Product!$A$1:$E$12,2,0)</f>
        <v>Turtleneck Sweater</v>
      </c>
      <c r="E305" s="6">
        <v>44464</v>
      </c>
      <c r="F305" s="5" t="s">
        <v>58</v>
      </c>
      <c r="G305" s="5">
        <f>VLOOKUP(Sales!$C305,Product!$A$1:$E$12,5,0)</f>
        <v>1750</v>
      </c>
      <c r="H305" s="5">
        <v>1</v>
      </c>
      <c r="I305" s="5">
        <v>2500</v>
      </c>
      <c r="J305" s="5">
        <f>Sales!$I305-Sales!$G305</f>
        <v>750</v>
      </c>
      <c r="K305" s="5" t="s">
        <v>30</v>
      </c>
      <c r="L305" s="5" t="str">
        <f>INDEX(Product!$A$1:$E$12,MATCH(Sales!$C305,Product!$A$1:$A$12,0),MATCH(Sales!L$1,Product!$A$1:$E$1,0))</f>
        <v>Clothing</v>
      </c>
    </row>
    <row r="306" spans="1:12" x14ac:dyDescent="0.25">
      <c r="A306" s="5" t="s">
        <v>843</v>
      </c>
      <c r="B306" s="5" t="s">
        <v>656</v>
      </c>
      <c r="C306" s="5" t="s">
        <v>25</v>
      </c>
      <c r="D306" s="5" t="str">
        <f>VLOOKUP(C306,Product!$A$1:$E$12,2,0)</f>
        <v>Pajama Short Set</v>
      </c>
      <c r="E306" s="6">
        <v>44464</v>
      </c>
      <c r="F306" s="5" t="s">
        <v>26</v>
      </c>
      <c r="G306" s="5">
        <f>VLOOKUP(Sales!$C306,Product!$A$1:$E$12,5,0)</f>
        <v>2240</v>
      </c>
      <c r="H306" s="5">
        <v>1</v>
      </c>
      <c r="I306" s="5">
        <v>3200</v>
      </c>
      <c r="J306" s="5">
        <f>Sales!$I306-Sales!$G306</f>
        <v>960</v>
      </c>
      <c r="K306" s="5" t="s">
        <v>222</v>
      </c>
      <c r="L306" s="5" t="str">
        <f>INDEX(Product!$A$1:$E$12,MATCH(Sales!$C306,Product!$A$1:$A$12,0),MATCH(Sales!L$1,Product!$A$1:$E$1,0))</f>
        <v>Clothing</v>
      </c>
    </row>
    <row r="307" spans="1:12" x14ac:dyDescent="0.25">
      <c r="A307" s="5" t="s">
        <v>785</v>
      </c>
      <c r="B307" s="5" t="s">
        <v>658</v>
      </c>
      <c r="C307" s="5" t="s">
        <v>20</v>
      </c>
      <c r="D307" s="5" t="str">
        <f>VLOOKUP(C307,Product!$A$1:$E$12,2,0)</f>
        <v>Chenille Throw Pillow Cover</v>
      </c>
      <c r="E307" s="6">
        <v>44465</v>
      </c>
      <c r="F307" s="5" t="s">
        <v>21</v>
      </c>
      <c r="G307" s="5">
        <f>VLOOKUP(Sales!$C307,Product!$A$1:$E$12,5,0)</f>
        <v>1050</v>
      </c>
      <c r="H307" s="5">
        <v>2</v>
      </c>
      <c r="I307" s="5">
        <v>3000</v>
      </c>
      <c r="J307" s="5">
        <f>Sales!$I307-Sales!$G307</f>
        <v>1950</v>
      </c>
      <c r="K307" s="5" t="s">
        <v>52</v>
      </c>
      <c r="L307" s="5" t="str">
        <f>INDEX(Product!$A$1:$E$12,MATCH(Sales!$C307,Product!$A$1:$A$12,0),MATCH(Sales!L$1,Product!$A$1:$E$1,0))</f>
        <v>Decor</v>
      </c>
    </row>
    <row r="308" spans="1:12" x14ac:dyDescent="0.25">
      <c r="A308" s="5" t="s">
        <v>525</v>
      </c>
      <c r="B308" s="5" t="s">
        <v>660</v>
      </c>
      <c r="C308" s="5" t="s">
        <v>57</v>
      </c>
      <c r="D308" s="5" t="str">
        <f>VLOOKUP(C308,Product!$A$1:$E$12,2,0)</f>
        <v>Turtleneck Sweater</v>
      </c>
      <c r="E308" s="6">
        <v>44466</v>
      </c>
      <c r="F308" s="5" t="s">
        <v>58</v>
      </c>
      <c r="G308" s="5">
        <f>VLOOKUP(Sales!$C308,Product!$A$1:$E$12,5,0)</f>
        <v>1750</v>
      </c>
      <c r="H308" s="5">
        <v>2</v>
      </c>
      <c r="I308" s="5">
        <v>5000</v>
      </c>
      <c r="J308" s="5">
        <f>Sales!$I308-Sales!$G308</f>
        <v>3250</v>
      </c>
      <c r="K308" s="5" t="s">
        <v>22</v>
      </c>
      <c r="L308" s="5" t="str">
        <f>INDEX(Product!$A$1:$E$12,MATCH(Sales!$C308,Product!$A$1:$A$12,0),MATCH(Sales!L$1,Product!$A$1:$E$1,0))</f>
        <v>Clothing</v>
      </c>
    </row>
    <row r="309" spans="1:12" x14ac:dyDescent="0.25">
      <c r="A309" s="5" t="s">
        <v>711</v>
      </c>
      <c r="B309" s="5" t="s">
        <v>662</v>
      </c>
      <c r="C309" s="5" t="s">
        <v>118</v>
      </c>
      <c r="D309" s="5" t="str">
        <f>VLOOKUP(C309,Product!$A$1:$E$12,2,0)</f>
        <v>Indoor Sherpa Hoodie</v>
      </c>
      <c r="E309" s="6">
        <v>44466</v>
      </c>
      <c r="F309" s="5" t="s">
        <v>119</v>
      </c>
      <c r="G309" s="5">
        <f>VLOOKUP(Sales!$C309,Product!$A$1:$E$12,5,0)</f>
        <v>3150</v>
      </c>
      <c r="H309" s="5">
        <v>1</v>
      </c>
      <c r="I309" s="5">
        <v>4500</v>
      </c>
      <c r="J309" s="5">
        <f>Sales!$I309-Sales!$G309</f>
        <v>1350</v>
      </c>
      <c r="K309" s="5" t="s">
        <v>38</v>
      </c>
      <c r="L309" s="5" t="str">
        <f>INDEX(Product!$A$1:$E$12,MATCH(Sales!$C309,Product!$A$1:$A$12,0),MATCH(Sales!L$1,Product!$A$1:$E$1,0))</f>
        <v>Clothing</v>
      </c>
    </row>
    <row r="310" spans="1:12" x14ac:dyDescent="0.25">
      <c r="A310" s="5" t="s">
        <v>190</v>
      </c>
      <c r="B310" s="5" t="s">
        <v>664</v>
      </c>
      <c r="C310" s="5" t="s">
        <v>97</v>
      </c>
      <c r="D310" s="5" t="str">
        <f>VLOOKUP(C310,Product!$A$1:$E$12,2,0)</f>
        <v>Chenille Throw Blanket</v>
      </c>
      <c r="E310" s="6">
        <v>44467</v>
      </c>
      <c r="F310" s="5" t="s">
        <v>98</v>
      </c>
      <c r="G310" s="5">
        <f>VLOOKUP(Sales!$C310,Product!$A$1:$E$12,5,0)</f>
        <v>3150</v>
      </c>
      <c r="H310" s="5">
        <v>1</v>
      </c>
      <c r="I310" s="5">
        <v>4500</v>
      </c>
      <c r="J310" s="5">
        <f>Sales!$I310-Sales!$G310</f>
        <v>1350</v>
      </c>
      <c r="K310" s="5" t="s">
        <v>22</v>
      </c>
      <c r="L310" s="5" t="str">
        <f>INDEX(Product!$A$1:$E$12,MATCH(Sales!$C310,Product!$A$1:$A$12,0),MATCH(Sales!L$1,Product!$A$1:$E$1,0))</f>
        <v>Decor</v>
      </c>
    </row>
    <row r="311" spans="1:12" x14ac:dyDescent="0.25">
      <c r="A311" s="5" t="s">
        <v>345</v>
      </c>
      <c r="B311" s="5" t="s">
        <v>666</v>
      </c>
      <c r="C311" s="5" t="s">
        <v>44</v>
      </c>
      <c r="D311" s="5" t="str">
        <f>VLOOKUP(C311,Product!$A$1:$E$12,2,0)</f>
        <v>Satin Robe</v>
      </c>
      <c r="E311" s="6">
        <v>44467</v>
      </c>
      <c r="F311" s="5" t="s">
        <v>45</v>
      </c>
      <c r="G311" s="5">
        <f>VLOOKUP(Sales!$C311,Product!$A$1:$E$12,5,0)</f>
        <v>1050</v>
      </c>
      <c r="H311" s="5">
        <v>2</v>
      </c>
      <c r="I311" s="5">
        <v>3000</v>
      </c>
      <c r="J311" s="5">
        <f>Sales!$I311-Sales!$G311</f>
        <v>1950</v>
      </c>
      <c r="K311" s="5" t="s">
        <v>22</v>
      </c>
      <c r="L311" s="5" t="str">
        <f>INDEX(Product!$A$1:$E$12,MATCH(Sales!$C311,Product!$A$1:$A$12,0),MATCH(Sales!L$1,Product!$A$1:$E$1,0))</f>
        <v>Clothing</v>
      </c>
    </row>
    <row r="312" spans="1:12" x14ac:dyDescent="0.25">
      <c r="A312" s="5" t="s">
        <v>633</v>
      </c>
      <c r="B312" s="5" t="s">
        <v>668</v>
      </c>
      <c r="C312" s="5" t="s">
        <v>25</v>
      </c>
      <c r="D312" s="5" t="str">
        <f>VLOOKUP(C312,Product!$A$1:$E$12,2,0)</f>
        <v>Pajama Short Set</v>
      </c>
      <c r="E312" s="6">
        <v>44467</v>
      </c>
      <c r="F312" s="5" t="s">
        <v>26</v>
      </c>
      <c r="G312" s="5">
        <f>VLOOKUP(Sales!$C312,Product!$A$1:$E$12,5,0)</f>
        <v>2240</v>
      </c>
      <c r="H312" s="5">
        <v>1</v>
      </c>
      <c r="I312" s="5">
        <v>3200</v>
      </c>
      <c r="J312" s="5">
        <f>Sales!$I312-Sales!$G312</f>
        <v>960</v>
      </c>
      <c r="K312" s="5" t="s">
        <v>41</v>
      </c>
      <c r="L312" s="5" t="str">
        <f>INDEX(Product!$A$1:$E$12,MATCH(Sales!$C312,Product!$A$1:$A$12,0),MATCH(Sales!L$1,Product!$A$1:$E$1,0))</f>
        <v>Clothing</v>
      </c>
    </row>
    <row r="313" spans="1:12" x14ac:dyDescent="0.25">
      <c r="A313" s="5" t="s">
        <v>745</v>
      </c>
      <c r="B313" s="5" t="s">
        <v>670</v>
      </c>
      <c r="C313" s="5" t="s">
        <v>64</v>
      </c>
      <c r="D313" s="5" t="str">
        <f>VLOOKUP(C313,Product!$A$1:$E$12,2,0)</f>
        <v>Diffuser</v>
      </c>
      <c r="E313" s="6">
        <v>44467</v>
      </c>
      <c r="F313" s="5" t="s">
        <v>58</v>
      </c>
      <c r="G313" s="5">
        <f>VLOOKUP(Sales!$C313,Product!$A$1:$E$12,5,0)</f>
        <v>1750</v>
      </c>
      <c r="H313" s="5">
        <v>2</v>
      </c>
      <c r="I313" s="5">
        <v>5000</v>
      </c>
      <c r="J313" s="5">
        <f>Sales!$I313-Sales!$G313</f>
        <v>3250</v>
      </c>
      <c r="K313" s="5" t="s">
        <v>900</v>
      </c>
      <c r="L313" s="5" t="str">
        <f>INDEX(Product!$A$1:$E$12,MATCH(Sales!$C313,Product!$A$1:$A$12,0),MATCH(Sales!L$1,Product!$A$1:$E$1,0))</f>
        <v>Home Fragrance</v>
      </c>
    </row>
    <row r="314" spans="1:12" x14ac:dyDescent="0.25">
      <c r="A314" s="5" t="s">
        <v>855</v>
      </c>
      <c r="B314" s="5" t="s">
        <v>672</v>
      </c>
      <c r="C314" s="5" t="s">
        <v>72</v>
      </c>
      <c r="D314" s="5" t="str">
        <f>VLOOKUP(C314,Product!$A$1:$E$12,2,0)</f>
        <v>Cotton Knee High Socks</v>
      </c>
      <c r="E314" s="6">
        <v>44468</v>
      </c>
      <c r="F314" s="5" t="s">
        <v>26</v>
      </c>
      <c r="G314" s="5">
        <f>VLOOKUP(Sales!$C314,Product!$A$1:$E$12,5,0)</f>
        <v>909</v>
      </c>
      <c r="H314" s="5">
        <v>2</v>
      </c>
      <c r="I314" s="5">
        <v>2600</v>
      </c>
      <c r="J314" s="5">
        <f>Sales!$I314-Sales!$G314</f>
        <v>1691</v>
      </c>
      <c r="K314" s="5" t="s">
        <v>94</v>
      </c>
      <c r="L314" s="5" t="str">
        <f>INDEX(Product!$A$1:$E$12,MATCH(Sales!$C314,Product!$A$1:$A$12,0),MATCH(Sales!L$1,Product!$A$1:$E$1,0))</f>
        <v>Clothing</v>
      </c>
    </row>
    <row r="315" spans="1:12" x14ac:dyDescent="0.25">
      <c r="A315" s="5" t="s">
        <v>142</v>
      </c>
      <c r="B315" s="5" t="s">
        <v>674</v>
      </c>
      <c r="C315" s="5" t="s">
        <v>118</v>
      </c>
      <c r="D315" s="5" t="str">
        <f>VLOOKUP(C315,Product!$A$1:$E$12,2,0)</f>
        <v>Indoor Sherpa Hoodie</v>
      </c>
      <c r="E315" s="6">
        <v>44470</v>
      </c>
      <c r="F315" s="5" t="s">
        <v>119</v>
      </c>
      <c r="G315" s="5">
        <f>VLOOKUP(Sales!$C315,Product!$A$1:$E$12,5,0)</f>
        <v>3150</v>
      </c>
      <c r="H315" s="5">
        <v>1</v>
      </c>
      <c r="I315" s="5">
        <v>4500</v>
      </c>
      <c r="J315" s="5">
        <f>Sales!$I315-Sales!$G315</f>
        <v>1350</v>
      </c>
      <c r="K315" s="5" t="s">
        <v>52</v>
      </c>
      <c r="L315" s="5" t="str">
        <f>INDEX(Product!$A$1:$E$12,MATCH(Sales!$C315,Product!$A$1:$A$12,0),MATCH(Sales!L$1,Product!$A$1:$E$1,0))</f>
        <v>Clothing</v>
      </c>
    </row>
    <row r="316" spans="1:12" x14ac:dyDescent="0.25">
      <c r="A316" s="5" t="s">
        <v>419</v>
      </c>
      <c r="B316" s="5" t="s">
        <v>676</v>
      </c>
      <c r="C316" s="5" t="s">
        <v>72</v>
      </c>
      <c r="D316" s="5" t="str">
        <f>VLOOKUP(C316,Product!$A$1:$E$12,2,0)</f>
        <v>Cotton Knee High Socks</v>
      </c>
      <c r="E316" s="6">
        <v>44471</v>
      </c>
      <c r="F316" s="5" t="s">
        <v>26</v>
      </c>
      <c r="G316" s="5">
        <f>VLOOKUP(Sales!$C316,Product!$A$1:$E$12,5,0)</f>
        <v>909</v>
      </c>
      <c r="H316" s="5">
        <v>2</v>
      </c>
      <c r="I316" s="5">
        <v>2600</v>
      </c>
      <c r="J316" s="5">
        <f>Sales!$I316-Sales!$G316</f>
        <v>1691</v>
      </c>
      <c r="K316" s="5" t="s">
        <v>15</v>
      </c>
      <c r="L316" s="5" t="str">
        <f>INDEX(Product!$A$1:$E$12,MATCH(Sales!$C316,Product!$A$1:$A$12,0),MATCH(Sales!L$1,Product!$A$1:$E$1,0))</f>
        <v>Clothing</v>
      </c>
    </row>
    <row r="317" spans="1:12" x14ac:dyDescent="0.25">
      <c r="A317" s="5" t="s">
        <v>539</v>
      </c>
      <c r="B317" s="5" t="s">
        <v>678</v>
      </c>
      <c r="C317" s="5" t="s">
        <v>33</v>
      </c>
      <c r="D317" s="5" t="str">
        <f>VLOOKUP(C317,Product!$A$1:$E$12,2,0)</f>
        <v>Cardigan</v>
      </c>
      <c r="E317" s="6">
        <v>44471</v>
      </c>
      <c r="F317" s="5" t="s">
        <v>34</v>
      </c>
      <c r="G317" s="5">
        <f>VLOOKUP(Sales!$C317,Product!$A$1:$E$12,5,0)</f>
        <v>2450</v>
      </c>
      <c r="H317" s="5">
        <v>1</v>
      </c>
      <c r="I317" s="5">
        <v>3500</v>
      </c>
      <c r="J317" s="5">
        <f>Sales!$I317-Sales!$G317</f>
        <v>1050</v>
      </c>
      <c r="K317" s="5" t="s">
        <v>35</v>
      </c>
      <c r="L317" s="5" t="str">
        <f>INDEX(Product!$A$1:$E$12,MATCH(Sales!$C317,Product!$A$1:$A$12,0),MATCH(Sales!L$1,Product!$A$1:$E$1,0))</f>
        <v>Clothing</v>
      </c>
    </row>
    <row r="318" spans="1:12" x14ac:dyDescent="0.25">
      <c r="A318" s="5" t="s">
        <v>847</v>
      </c>
      <c r="B318" s="5" t="s">
        <v>680</v>
      </c>
      <c r="C318" s="5" t="s">
        <v>33</v>
      </c>
      <c r="D318" s="5" t="str">
        <f>VLOOKUP(C318,Product!$A$1:$E$12,2,0)</f>
        <v>Cardigan</v>
      </c>
      <c r="E318" s="6">
        <v>44471</v>
      </c>
      <c r="F318" s="5" t="s">
        <v>34</v>
      </c>
      <c r="G318" s="5">
        <f>VLOOKUP(Sales!$C318,Product!$A$1:$E$12,5,0)</f>
        <v>2450</v>
      </c>
      <c r="H318" s="5">
        <v>1</v>
      </c>
      <c r="I318" s="5">
        <v>3500</v>
      </c>
      <c r="J318" s="5">
        <f>Sales!$I318-Sales!$G318</f>
        <v>1050</v>
      </c>
      <c r="K318" s="5" t="s">
        <v>107</v>
      </c>
      <c r="L318" s="5" t="str">
        <f>INDEX(Product!$A$1:$E$12,MATCH(Sales!$C318,Product!$A$1:$A$12,0),MATCH(Sales!L$1,Product!$A$1:$E$1,0))</f>
        <v>Clothing</v>
      </c>
    </row>
    <row r="319" spans="1:12" x14ac:dyDescent="0.25">
      <c r="A319" s="5" t="s">
        <v>609</v>
      </c>
      <c r="B319" s="5" t="s">
        <v>682</v>
      </c>
      <c r="C319" s="5" t="s">
        <v>64</v>
      </c>
      <c r="D319" s="5" t="str">
        <f>VLOOKUP(C319,Product!$A$1:$E$12,2,0)</f>
        <v>Diffuser</v>
      </c>
      <c r="E319" s="6">
        <v>44473</v>
      </c>
      <c r="F319" s="5" t="s">
        <v>58</v>
      </c>
      <c r="G319" s="5">
        <f>VLOOKUP(Sales!$C319,Product!$A$1:$E$12,5,0)</f>
        <v>1750</v>
      </c>
      <c r="H319" s="5">
        <v>1</v>
      </c>
      <c r="I319" s="5">
        <v>2500</v>
      </c>
      <c r="J319" s="5">
        <f>Sales!$I319-Sales!$G319</f>
        <v>750</v>
      </c>
      <c r="K319" s="5" t="s">
        <v>27</v>
      </c>
      <c r="L319" s="5" t="str">
        <f>INDEX(Product!$A$1:$E$12,MATCH(Sales!$C319,Product!$A$1:$A$12,0),MATCH(Sales!L$1,Product!$A$1:$E$1,0))</f>
        <v>Home Fragrance</v>
      </c>
    </row>
    <row r="320" spans="1:12" x14ac:dyDescent="0.25">
      <c r="A320" s="5" t="s">
        <v>647</v>
      </c>
      <c r="B320" s="5" t="s">
        <v>684</v>
      </c>
      <c r="C320" s="5" t="s">
        <v>9</v>
      </c>
      <c r="D320" s="5" t="str">
        <f>VLOOKUP(C320,Product!$A$1:$E$12,2,0)</f>
        <v>Pajama Pant Set</v>
      </c>
      <c r="E320" s="6">
        <v>44473</v>
      </c>
      <c r="F320" s="5" t="s">
        <v>10</v>
      </c>
      <c r="G320" s="5">
        <f>VLOOKUP(Sales!$C320,Product!$A$1:$E$12,5,0)</f>
        <v>2660</v>
      </c>
      <c r="H320" s="5">
        <v>1</v>
      </c>
      <c r="I320" s="5">
        <v>3800</v>
      </c>
      <c r="J320" s="5">
        <f>Sales!$I320-Sales!$G320</f>
        <v>1140</v>
      </c>
      <c r="K320" s="5" t="s">
        <v>15</v>
      </c>
      <c r="L320" s="5" t="str">
        <f>INDEX(Product!$A$1:$E$12,MATCH(Sales!$C320,Product!$A$1:$A$12,0),MATCH(Sales!L$1,Product!$A$1:$E$1,0))</f>
        <v>Clothing</v>
      </c>
    </row>
    <row r="321" spans="1:12" x14ac:dyDescent="0.25">
      <c r="A321" s="5" t="s">
        <v>845</v>
      </c>
      <c r="B321" s="5" t="s">
        <v>686</v>
      </c>
      <c r="C321" s="5" t="s">
        <v>9</v>
      </c>
      <c r="D321" s="5" t="str">
        <f>VLOOKUP(C321,Product!$A$1:$E$12,2,0)</f>
        <v>Pajama Pant Set</v>
      </c>
      <c r="E321" s="6">
        <v>44474</v>
      </c>
      <c r="F321" s="5" t="s">
        <v>10</v>
      </c>
      <c r="G321" s="5">
        <f>VLOOKUP(Sales!$C321,Product!$A$1:$E$12,5,0)</f>
        <v>2660</v>
      </c>
      <c r="H321" s="5">
        <v>1</v>
      </c>
      <c r="I321" s="5">
        <v>3800</v>
      </c>
      <c r="J321" s="5">
        <f>Sales!$I321-Sales!$G321</f>
        <v>1140</v>
      </c>
      <c r="K321" s="5" t="s">
        <v>49</v>
      </c>
      <c r="L321" s="5" t="str">
        <f>INDEX(Product!$A$1:$E$12,MATCH(Sales!$C321,Product!$A$1:$A$12,0),MATCH(Sales!L$1,Product!$A$1:$E$1,0))</f>
        <v>Clothing</v>
      </c>
    </row>
    <row r="322" spans="1:12" x14ac:dyDescent="0.25">
      <c r="A322" s="5" t="s">
        <v>337</v>
      </c>
      <c r="B322" s="5" t="s">
        <v>688</v>
      </c>
      <c r="C322" s="5" t="s">
        <v>25</v>
      </c>
      <c r="D322" s="5" t="str">
        <f>VLOOKUP(C322,Product!$A$1:$E$12,2,0)</f>
        <v>Pajama Short Set</v>
      </c>
      <c r="E322" s="6">
        <v>44475</v>
      </c>
      <c r="F322" s="5" t="s">
        <v>26</v>
      </c>
      <c r="G322" s="5">
        <f>VLOOKUP(Sales!$C322,Product!$A$1:$E$12,5,0)</f>
        <v>2240</v>
      </c>
      <c r="H322" s="5">
        <v>1</v>
      </c>
      <c r="I322" s="5">
        <v>3200</v>
      </c>
      <c r="J322" s="5">
        <f>Sales!$I322-Sales!$G322</f>
        <v>960</v>
      </c>
      <c r="K322" s="5" t="s">
        <v>49</v>
      </c>
      <c r="L322" s="5" t="str">
        <f>INDEX(Product!$A$1:$E$12,MATCH(Sales!$C322,Product!$A$1:$A$12,0),MATCH(Sales!L$1,Product!$A$1:$E$1,0))</f>
        <v>Clothing</v>
      </c>
    </row>
    <row r="323" spans="1:12" x14ac:dyDescent="0.25">
      <c r="A323" s="5" t="s">
        <v>435</v>
      </c>
      <c r="B323" s="5" t="s">
        <v>690</v>
      </c>
      <c r="C323" s="5" t="s">
        <v>25</v>
      </c>
      <c r="D323" s="5" t="str">
        <f>VLOOKUP(C323,Product!$A$1:$E$12,2,0)</f>
        <v>Pajama Short Set</v>
      </c>
      <c r="E323" s="6">
        <v>44475</v>
      </c>
      <c r="F323" s="5" t="s">
        <v>26</v>
      </c>
      <c r="G323" s="5">
        <f>VLOOKUP(Sales!$C323,Product!$A$1:$E$12,5,0)</f>
        <v>2240</v>
      </c>
      <c r="H323" s="5">
        <v>1</v>
      </c>
      <c r="I323" s="5">
        <v>3200</v>
      </c>
      <c r="J323" s="5">
        <f>Sales!$I323-Sales!$G323</f>
        <v>960</v>
      </c>
      <c r="K323" s="5" t="s">
        <v>35</v>
      </c>
      <c r="L323" s="5" t="str">
        <f>INDEX(Product!$A$1:$E$12,MATCH(Sales!$C323,Product!$A$1:$A$12,0),MATCH(Sales!L$1,Product!$A$1:$E$1,0))</f>
        <v>Clothing</v>
      </c>
    </row>
    <row r="324" spans="1:12" x14ac:dyDescent="0.25">
      <c r="A324" s="5" t="s">
        <v>485</v>
      </c>
      <c r="B324" s="5" t="s">
        <v>692</v>
      </c>
      <c r="C324" s="5" t="s">
        <v>64</v>
      </c>
      <c r="D324" s="5" t="str">
        <f>VLOOKUP(C324,Product!$A$1:$E$12,2,0)</f>
        <v>Diffuser</v>
      </c>
      <c r="E324" s="6">
        <v>44475</v>
      </c>
      <c r="F324" s="5" t="s">
        <v>58</v>
      </c>
      <c r="G324" s="5">
        <f>VLOOKUP(Sales!$C324,Product!$A$1:$E$12,5,0)</f>
        <v>1750</v>
      </c>
      <c r="H324" s="5">
        <v>1</v>
      </c>
      <c r="I324" s="5">
        <v>2500</v>
      </c>
      <c r="J324" s="5">
        <f>Sales!$I324-Sales!$G324</f>
        <v>750</v>
      </c>
      <c r="K324" s="5" t="s">
        <v>49</v>
      </c>
      <c r="L324" s="5" t="str">
        <f>INDEX(Product!$A$1:$E$12,MATCH(Sales!$C324,Product!$A$1:$A$12,0),MATCH(Sales!L$1,Product!$A$1:$E$1,0))</f>
        <v>Home Fragrance</v>
      </c>
    </row>
    <row r="325" spans="1:12" x14ac:dyDescent="0.25">
      <c r="A325" s="5" t="s">
        <v>543</v>
      </c>
      <c r="B325" s="5" t="s">
        <v>694</v>
      </c>
      <c r="C325" s="5" t="s">
        <v>33</v>
      </c>
      <c r="D325" s="5" t="str">
        <f>VLOOKUP(C325,Product!$A$1:$E$12,2,0)</f>
        <v>Cardigan</v>
      </c>
      <c r="E325" s="6">
        <v>44475</v>
      </c>
      <c r="F325" s="5" t="s">
        <v>34</v>
      </c>
      <c r="G325" s="5">
        <f>VLOOKUP(Sales!$C325,Product!$A$1:$E$12,5,0)</f>
        <v>2450</v>
      </c>
      <c r="H325" s="5">
        <v>1</v>
      </c>
      <c r="I325" s="5">
        <v>3500</v>
      </c>
      <c r="J325" s="5">
        <f>Sales!$I325-Sales!$G325</f>
        <v>1050</v>
      </c>
      <c r="K325" s="5" t="s">
        <v>15</v>
      </c>
      <c r="L325" s="5" t="str">
        <f>INDEX(Product!$A$1:$E$12,MATCH(Sales!$C325,Product!$A$1:$A$12,0),MATCH(Sales!L$1,Product!$A$1:$E$1,0))</f>
        <v>Clothing</v>
      </c>
    </row>
    <row r="326" spans="1:12" x14ac:dyDescent="0.25">
      <c r="A326" s="5" t="s">
        <v>827</v>
      </c>
      <c r="B326" s="5" t="s">
        <v>696</v>
      </c>
      <c r="C326" s="5" t="s">
        <v>57</v>
      </c>
      <c r="D326" s="5" t="str">
        <f>VLOOKUP(C326,Product!$A$1:$E$12,2,0)</f>
        <v>Turtleneck Sweater</v>
      </c>
      <c r="E326" s="6">
        <v>44476</v>
      </c>
      <c r="F326" s="5" t="s">
        <v>58</v>
      </c>
      <c r="G326" s="5">
        <f>VLOOKUP(Sales!$C326,Product!$A$1:$E$12,5,0)</f>
        <v>1750</v>
      </c>
      <c r="H326" s="5">
        <v>2</v>
      </c>
      <c r="I326" s="5">
        <v>5000</v>
      </c>
      <c r="J326" s="5">
        <f>Sales!$I326-Sales!$G326</f>
        <v>3250</v>
      </c>
      <c r="K326" s="5" t="s">
        <v>52</v>
      </c>
      <c r="L326" s="5" t="str">
        <f>INDEX(Product!$A$1:$E$12,MATCH(Sales!$C326,Product!$A$1:$A$12,0),MATCH(Sales!L$1,Product!$A$1:$E$1,0))</f>
        <v>Clothing</v>
      </c>
    </row>
    <row r="327" spans="1:12" x14ac:dyDescent="0.25">
      <c r="A327" s="5" t="s">
        <v>257</v>
      </c>
      <c r="B327" s="5" t="s">
        <v>698</v>
      </c>
      <c r="C327" s="5" t="s">
        <v>20</v>
      </c>
      <c r="D327" s="5" t="str">
        <f>VLOOKUP(C327,Product!$A$1:$E$12,2,0)</f>
        <v>Chenille Throw Pillow Cover</v>
      </c>
      <c r="E327" s="6">
        <v>44477</v>
      </c>
      <c r="F327" s="5" t="s">
        <v>21</v>
      </c>
      <c r="G327" s="5">
        <f>VLOOKUP(Sales!$C327,Product!$A$1:$E$12,5,0)</f>
        <v>1050</v>
      </c>
      <c r="H327" s="5">
        <v>1</v>
      </c>
      <c r="I327" s="5">
        <v>1500</v>
      </c>
      <c r="J327" s="5">
        <f>Sales!$I327-Sales!$G327</f>
        <v>450</v>
      </c>
      <c r="K327" s="5" t="s">
        <v>154</v>
      </c>
      <c r="L327" s="5" t="str">
        <f>INDEX(Product!$A$1:$E$12,MATCH(Sales!$C327,Product!$A$1:$A$12,0),MATCH(Sales!L$1,Product!$A$1:$E$1,0))</f>
        <v>Decor</v>
      </c>
    </row>
    <row r="328" spans="1:12" x14ac:dyDescent="0.25">
      <c r="A328" s="5" t="s">
        <v>385</v>
      </c>
      <c r="B328" s="5" t="s">
        <v>700</v>
      </c>
      <c r="C328" s="5" t="s">
        <v>14</v>
      </c>
      <c r="D328" s="5" t="str">
        <f>VLOOKUP(C328,Product!$A$1:$E$12,2,0)</f>
        <v xml:space="preserve">Tin Candle </v>
      </c>
      <c r="E328" s="6">
        <v>44477</v>
      </c>
      <c r="F328" s="5" t="s">
        <v>10</v>
      </c>
      <c r="G328" s="5">
        <f>VLOOKUP(Sales!$C328,Product!$A$1:$E$12,5,0)</f>
        <v>840</v>
      </c>
      <c r="H328" s="5">
        <v>1</v>
      </c>
      <c r="I328" s="5">
        <v>1200</v>
      </c>
      <c r="J328" s="5">
        <f>Sales!$I328-Sales!$G328</f>
        <v>360</v>
      </c>
      <c r="K328" s="5" t="s">
        <v>35</v>
      </c>
      <c r="L328" s="5" t="str">
        <f>INDEX(Product!$A$1:$E$12,MATCH(Sales!$C328,Product!$A$1:$A$12,0),MATCH(Sales!L$1,Product!$A$1:$E$1,0))</f>
        <v>Candle</v>
      </c>
    </row>
    <row r="329" spans="1:12" x14ac:dyDescent="0.25">
      <c r="A329" s="5" t="s">
        <v>677</v>
      </c>
      <c r="B329" s="5" t="s">
        <v>702</v>
      </c>
      <c r="C329" s="5" t="s">
        <v>20</v>
      </c>
      <c r="D329" s="5" t="str">
        <f>VLOOKUP(C329,Product!$A$1:$E$12,2,0)</f>
        <v>Chenille Throw Pillow Cover</v>
      </c>
      <c r="E329" s="6">
        <v>44477</v>
      </c>
      <c r="F329" s="5" t="s">
        <v>21</v>
      </c>
      <c r="G329" s="5">
        <f>VLOOKUP(Sales!$C329,Product!$A$1:$E$12,5,0)</f>
        <v>1050</v>
      </c>
      <c r="H329" s="5">
        <v>2</v>
      </c>
      <c r="I329" s="5">
        <v>3000</v>
      </c>
      <c r="J329" s="5">
        <f>Sales!$I329-Sales!$G329</f>
        <v>1950</v>
      </c>
      <c r="K329" s="5" t="s">
        <v>157</v>
      </c>
      <c r="L329" s="5" t="str">
        <f>INDEX(Product!$A$1:$E$12,MATCH(Sales!$C329,Product!$A$1:$A$12,0),MATCH(Sales!L$1,Product!$A$1:$E$1,0))</f>
        <v>Decor</v>
      </c>
    </row>
    <row r="330" spans="1:12" x14ac:dyDescent="0.25">
      <c r="A330" s="5" t="s">
        <v>23</v>
      </c>
      <c r="B330" s="5" t="s">
        <v>704</v>
      </c>
      <c r="C330" s="5" t="s">
        <v>25</v>
      </c>
      <c r="D330" s="5" t="str">
        <f>VLOOKUP(C330,Product!$A$1:$E$12,2,0)</f>
        <v>Pajama Short Set</v>
      </c>
      <c r="E330" s="6">
        <v>44478</v>
      </c>
      <c r="F330" s="5" t="s">
        <v>26</v>
      </c>
      <c r="G330" s="5">
        <f>VLOOKUP(Sales!$C330,Product!$A$1:$E$12,5,0)</f>
        <v>2240</v>
      </c>
      <c r="H330" s="5">
        <v>1</v>
      </c>
      <c r="I330" s="5">
        <v>3200</v>
      </c>
      <c r="J330" s="5">
        <f>Sales!$I330-Sales!$G330</f>
        <v>960</v>
      </c>
      <c r="K330" s="5" t="s">
        <v>27</v>
      </c>
      <c r="L330" s="5" t="str">
        <f>INDEX(Product!$A$1:$E$12,MATCH(Sales!$C330,Product!$A$1:$A$12,0),MATCH(Sales!L$1,Product!$A$1:$E$1,0))</f>
        <v>Clothing</v>
      </c>
    </row>
    <row r="331" spans="1:12" x14ac:dyDescent="0.25">
      <c r="A331" s="5" t="s">
        <v>158</v>
      </c>
      <c r="B331" s="5" t="s">
        <v>706</v>
      </c>
      <c r="C331" s="5" t="s">
        <v>33</v>
      </c>
      <c r="D331" s="5" t="str">
        <f>VLOOKUP(C331,Product!$A$1:$E$12,2,0)</f>
        <v>Cardigan</v>
      </c>
      <c r="E331" s="6">
        <v>44479</v>
      </c>
      <c r="F331" s="5" t="s">
        <v>34</v>
      </c>
      <c r="G331" s="5">
        <f>VLOOKUP(Sales!$C331,Product!$A$1:$E$12,5,0)</f>
        <v>2450</v>
      </c>
      <c r="H331" s="5">
        <v>1</v>
      </c>
      <c r="I331" s="5">
        <v>3500</v>
      </c>
      <c r="J331" s="5">
        <f>Sales!$I331-Sales!$G331</f>
        <v>1050</v>
      </c>
      <c r="K331" s="5" t="s">
        <v>107</v>
      </c>
      <c r="L331" s="5" t="str">
        <f>INDEX(Product!$A$1:$E$12,MATCH(Sales!$C331,Product!$A$1:$A$12,0),MATCH(Sales!L$1,Product!$A$1:$E$1,0))</f>
        <v>Clothing</v>
      </c>
    </row>
    <row r="332" spans="1:12" x14ac:dyDescent="0.25">
      <c r="A332" s="5" t="s">
        <v>529</v>
      </c>
      <c r="B332" s="5" t="s">
        <v>708</v>
      </c>
      <c r="C332" s="5" t="s">
        <v>57</v>
      </c>
      <c r="D332" s="5" t="str">
        <f>VLOOKUP(C332,Product!$A$1:$E$12,2,0)</f>
        <v>Turtleneck Sweater</v>
      </c>
      <c r="E332" s="6">
        <v>44479</v>
      </c>
      <c r="F332" s="5" t="s">
        <v>58</v>
      </c>
      <c r="G332" s="5">
        <f>VLOOKUP(Sales!$C332,Product!$A$1:$E$12,5,0)</f>
        <v>1750</v>
      </c>
      <c r="H332" s="5">
        <v>2</v>
      </c>
      <c r="I332" s="5">
        <v>5000</v>
      </c>
      <c r="J332" s="5">
        <f>Sales!$I332-Sales!$G332</f>
        <v>3250</v>
      </c>
      <c r="K332" s="5" t="s">
        <v>15</v>
      </c>
      <c r="L332" s="5" t="str">
        <f>INDEX(Product!$A$1:$E$12,MATCH(Sales!$C332,Product!$A$1:$A$12,0),MATCH(Sales!L$1,Product!$A$1:$E$1,0))</f>
        <v>Clothing</v>
      </c>
    </row>
    <row r="333" spans="1:12" x14ac:dyDescent="0.25">
      <c r="A333" s="5" t="s">
        <v>249</v>
      </c>
      <c r="B333" s="5" t="s">
        <v>710</v>
      </c>
      <c r="C333" s="5" t="s">
        <v>14</v>
      </c>
      <c r="D333" s="5" t="str">
        <f>VLOOKUP(C333,Product!$A$1:$E$12,2,0)</f>
        <v xml:space="preserve">Tin Candle </v>
      </c>
      <c r="E333" s="6">
        <v>44480</v>
      </c>
      <c r="F333" s="5" t="s">
        <v>10</v>
      </c>
      <c r="G333" s="5">
        <f>VLOOKUP(Sales!$C333,Product!$A$1:$E$12,5,0)</f>
        <v>840</v>
      </c>
      <c r="H333" s="5">
        <v>2</v>
      </c>
      <c r="I333" s="5">
        <v>2400</v>
      </c>
      <c r="J333" s="5">
        <f>Sales!$I333-Sales!$G333</f>
        <v>1560</v>
      </c>
      <c r="K333" s="5" t="s">
        <v>46</v>
      </c>
      <c r="L333" s="5" t="str">
        <f>INDEX(Product!$A$1:$E$12,MATCH(Sales!$C333,Product!$A$1:$A$12,0),MATCH(Sales!L$1,Product!$A$1:$E$1,0))</f>
        <v>Candle</v>
      </c>
    </row>
    <row r="334" spans="1:12" x14ac:dyDescent="0.25">
      <c r="A334" s="5" t="s">
        <v>665</v>
      </c>
      <c r="B334" s="5" t="s">
        <v>712</v>
      </c>
      <c r="C334" s="5" t="s">
        <v>64</v>
      </c>
      <c r="D334" s="5" t="str">
        <f>VLOOKUP(C334,Product!$A$1:$E$12,2,0)</f>
        <v>Diffuser</v>
      </c>
      <c r="E334" s="6">
        <v>44480</v>
      </c>
      <c r="F334" s="5" t="s">
        <v>58</v>
      </c>
      <c r="G334" s="5">
        <f>VLOOKUP(Sales!$C334,Product!$A$1:$E$12,5,0)</f>
        <v>1750</v>
      </c>
      <c r="H334" s="5">
        <v>1</v>
      </c>
      <c r="I334" s="5">
        <v>2500</v>
      </c>
      <c r="J334" s="5">
        <f>Sales!$I334-Sales!$G334</f>
        <v>750</v>
      </c>
      <c r="K334" s="5" t="s">
        <v>75</v>
      </c>
      <c r="L334" s="5" t="str">
        <f>INDEX(Product!$A$1:$E$12,MATCH(Sales!$C334,Product!$A$1:$A$12,0),MATCH(Sales!L$1,Product!$A$1:$E$1,0))</f>
        <v>Home Fragrance</v>
      </c>
    </row>
    <row r="335" spans="1:12" x14ac:dyDescent="0.25">
      <c r="A335" s="5" t="s">
        <v>377</v>
      </c>
      <c r="B335" s="5" t="s">
        <v>714</v>
      </c>
      <c r="C335" s="5" t="s">
        <v>33</v>
      </c>
      <c r="D335" s="5" t="str">
        <f>VLOOKUP(C335,Product!$A$1:$E$12,2,0)</f>
        <v>Cardigan</v>
      </c>
      <c r="E335" s="6">
        <v>44481</v>
      </c>
      <c r="F335" s="5" t="s">
        <v>34</v>
      </c>
      <c r="G335" s="5">
        <f>VLOOKUP(Sales!$C335,Product!$A$1:$E$12,5,0)</f>
        <v>2450</v>
      </c>
      <c r="H335" s="5">
        <v>1</v>
      </c>
      <c r="I335" s="5">
        <v>3500</v>
      </c>
      <c r="J335" s="5">
        <f>Sales!$I335-Sales!$G335</f>
        <v>1050</v>
      </c>
      <c r="K335" s="5" t="s">
        <v>157</v>
      </c>
      <c r="L335" s="5" t="str">
        <f>INDEX(Product!$A$1:$E$12,MATCH(Sales!$C335,Product!$A$1:$A$12,0),MATCH(Sales!L$1,Product!$A$1:$E$1,0))</f>
        <v>Clothing</v>
      </c>
    </row>
    <row r="336" spans="1:12" x14ac:dyDescent="0.25">
      <c r="A336" s="5" t="s">
        <v>505</v>
      </c>
      <c r="B336" s="5" t="s">
        <v>716</v>
      </c>
      <c r="C336" s="5" t="s">
        <v>64</v>
      </c>
      <c r="D336" s="5" t="str">
        <f>VLOOKUP(C336,Product!$A$1:$E$12,2,0)</f>
        <v>Diffuser</v>
      </c>
      <c r="E336" s="6">
        <v>44482</v>
      </c>
      <c r="F336" s="5" t="s">
        <v>58</v>
      </c>
      <c r="G336" s="5">
        <f>VLOOKUP(Sales!$C336,Product!$A$1:$E$12,5,0)</f>
        <v>1750</v>
      </c>
      <c r="H336" s="5">
        <v>1</v>
      </c>
      <c r="I336" s="5">
        <v>2500</v>
      </c>
      <c r="J336" s="5">
        <f>Sales!$I336-Sales!$G336</f>
        <v>750</v>
      </c>
      <c r="K336" s="5" t="s">
        <v>65</v>
      </c>
      <c r="L336" s="5" t="str">
        <f>INDEX(Product!$A$1:$E$12,MATCH(Sales!$C336,Product!$A$1:$A$12,0),MATCH(Sales!L$1,Product!$A$1:$E$1,0))</f>
        <v>Home Fragrance</v>
      </c>
    </row>
    <row r="337" spans="1:12" x14ac:dyDescent="0.25">
      <c r="A337" s="5" t="s">
        <v>301</v>
      </c>
      <c r="B337" s="5" t="s">
        <v>718</v>
      </c>
      <c r="C337" s="5" t="s">
        <v>20</v>
      </c>
      <c r="D337" s="5" t="str">
        <f>VLOOKUP(C337,Product!$A$1:$E$12,2,0)</f>
        <v>Chenille Throw Pillow Cover</v>
      </c>
      <c r="E337" s="6">
        <v>44483</v>
      </c>
      <c r="F337" s="5" t="s">
        <v>21</v>
      </c>
      <c r="G337" s="5">
        <f>VLOOKUP(Sales!$C337,Product!$A$1:$E$12,5,0)</f>
        <v>1050</v>
      </c>
      <c r="H337" s="5">
        <v>1</v>
      </c>
      <c r="I337" s="5">
        <v>1500</v>
      </c>
      <c r="J337" s="5">
        <f>Sales!$I337-Sales!$G337</f>
        <v>450</v>
      </c>
      <c r="K337" s="5" t="s">
        <v>59</v>
      </c>
      <c r="L337" s="5" t="str">
        <f>INDEX(Product!$A$1:$E$12,MATCH(Sales!$C337,Product!$A$1:$A$12,0),MATCH(Sales!L$1,Product!$A$1:$E$1,0))</f>
        <v>Decor</v>
      </c>
    </row>
    <row r="338" spans="1:12" x14ac:dyDescent="0.25">
      <c r="A338" s="5" t="s">
        <v>617</v>
      </c>
      <c r="B338" s="5" t="s">
        <v>720</v>
      </c>
      <c r="C338" s="5" t="s">
        <v>20</v>
      </c>
      <c r="D338" s="5" t="str">
        <f>VLOOKUP(C338,Product!$A$1:$E$12,2,0)</f>
        <v>Chenille Throw Pillow Cover</v>
      </c>
      <c r="E338" s="6">
        <v>44484</v>
      </c>
      <c r="F338" s="5" t="s">
        <v>21</v>
      </c>
      <c r="G338" s="5">
        <f>VLOOKUP(Sales!$C338,Product!$A$1:$E$12,5,0)</f>
        <v>1050</v>
      </c>
      <c r="H338" s="5">
        <v>2</v>
      </c>
      <c r="I338" s="5">
        <v>3000</v>
      </c>
      <c r="J338" s="5">
        <f>Sales!$I338-Sales!$G338</f>
        <v>1950</v>
      </c>
      <c r="K338" s="5" t="s">
        <v>157</v>
      </c>
      <c r="L338" s="5" t="str">
        <f>INDEX(Product!$A$1:$E$12,MATCH(Sales!$C338,Product!$A$1:$A$12,0),MATCH(Sales!L$1,Product!$A$1:$E$1,0))</f>
        <v>Decor</v>
      </c>
    </row>
    <row r="339" spans="1:12" x14ac:dyDescent="0.25">
      <c r="A339" s="5" t="s">
        <v>779</v>
      </c>
      <c r="B339" s="5" t="s">
        <v>722</v>
      </c>
      <c r="C339" s="5" t="s">
        <v>72</v>
      </c>
      <c r="D339" s="5" t="str">
        <f>VLOOKUP(C339,Product!$A$1:$E$12,2,0)</f>
        <v>Cotton Knee High Socks</v>
      </c>
      <c r="E339" s="6">
        <v>44484</v>
      </c>
      <c r="F339" s="5" t="s">
        <v>26</v>
      </c>
      <c r="G339" s="5">
        <f>VLOOKUP(Sales!$C339,Product!$A$1:$E$12,5,0)</f>
        <v>909</v>
      </c>
      <c r="H339" s="5">
        <v>2</v>
      </c>
      <c r="I339" s="5">
        <v>2600</v>
      </c>
      <c r="J339" s="5">
        <f>Sales!$I339-Sales!$G339</f>
        <v>1691</v>
      </c>
      <c r="K339" s="5" t="s">
        <v>38</v>
      </c>
      <c r="L339" s="5" t="str">
        <f>INDEX(Product!$A$1:$E$12,MATCH(Sales!$C339,Product!$A$1:$A$12,0),MATCH(Sales!L$1,Product!$A$1:$E$1,0))</f>
        <v>Clothing</v>
      </c>
    </row>
    <row r="340" spans="1:12" x14ac:dyDescent="0.25">
      <c r="A340" s="5" t="s">
        <v>148</v>
      </c>
      <c r="B340" s="5" t="s">
        <v>724</v>
      </c>
      <c r="C340" s="5" t="s">
        <v>57</v>
      </c>
      <c r="D340" s="5" t="str">
        <f>VLOOKUP(C340,Product!$A$1:$E$12,2,0)</f>
        <v>Turtleneck Sweater</v>
      </c>
      <c r="E340" s="6">
        <v>44487</v>
      </c>
      <c r="F340" s="5" t="s">
        <v>58</v>
      </c>
      <c r="G340" s="5">
        <f>VLOOKUP(Sales!$C340,Product!$A$1:$E$12,5,0)</f>
        <v>1750</v>
      </c>
      <c r="H340" s="5">
        <v>2</v>
      </c>
      <c r="I340" s="5">
        <v>5000</v>
      </c>
      <c r="J340" s="5">
        <f>Sales!$I340-Sales!$G340</f>
        <v>3250</v>
      </c>
      <c r="K340" s="5" t="s">
        <v>11</v>
      </c>
      <c r="L340" s="5" t="str">
        <f>INDEX(Product!$A$1:$E$12,MATCH(Sales!$C340,Product!$A$1:$A$12,0),MATCH(Sales!L$1,Product!$A$1:$E$1,0))</f>
        <v>Clothing</v>
      </c>
    </row>
    <row r="341" spans="1:12" x14ac:dyDescent="0.25">
      <c r="A341" s="5" t="s">
        <v>597</v>
      </c>
      <c r="B341" s="5" t="s">
        <v>726</v>
      </c>
      <c r="C341" s="5" t="s">
        <v>20</v>
      </c>
      <c r="D341" s="5" t="str">
        <f>VLOOKUP(C341,Product!$A$1:$E$12,2,0)</f>
        <v>Chenille Throw Pillow Cover</v>
      </c>
      <c r="E341" s="6">
        <v>44487</v>
      </c>
      <c r="F341" s="5" t="s">
        <v>21</v>
      </c>
      <c r="G341" s="5">
        <f>VLOOKUP(Sales!$C341,Product!$A$1:$E$12,5,0)</f>
        <v>1050</v>
      </c>
      <c r="H341" s="5">
        <v>1</v>
      </c>
      <c r="I341" s="5">
        <v>1500</v>
      </c>
      <c r="J341" s="5">
        <f>Sales!$I341-Sales!$G341</f>
        <v>450</v>
      </c>
      <c r="K341" s="5" t="s">
        <v>65</v>
      </c>
      <c r="L341" s="5" t="str">
        <f>INDEX(Product!$A$1:$E$12,MATCH(Sales!$C341,Product!$A$1:$A$12,0),MATCH(Sales!L$1,Product!$A$1:$E$1,0))</f>
        <v>Decor</v>
      </c>
    </row>
    <row r="342" spans="1:12" x14ac:dyDescent="0.25">
      <c r="A342" s="5" t="s">
        <v>769</v>
      </c>
      <c r="B342" s="5" t="s">
        <v>728</v>
      </c>
      <c r="C342" s="5" t="s">
        <v>57</v>
      </c>
      <c r="D342" s="5" t="str">
        <f>VLOOKUP(C342,Product!$A$1:$E$12,2,0)</f>
        <v>Turtleneck Sweater</v>
      </c>
      <c r="E342" s="6">
        <v>44487</v>
      </c>
      <c r="F342" s="5" t="s">
        <v>58</v>
      </c>
      <c r="G342" s="5">
        <f>VLOOKUP(Sales!$C342,Product!$A$1:$E$12,5,0)</f>
        <v>1750</v>
      </c>
      <c r="H342" s="5">
        <v>1</v>
      </c>
      <c r="I342" s="5">
        <v>2500</v>
      </c>
      <c r="J342" s="5">
        <f>Sales!$I342-Sales!$G342</f>
        <v>750</v>
      </c>
      <c r="K342" s="5" t="s">
        <v>154</v>
      </c>
      <c r="L342" s="5" t="str">
        <f>INDEX(Product!$A$1:$E$12,MATCH(Sales!$C342,Product!$A$1:$A$12,0),MATCH(Sales!L$1,Product!$A$1:$E$1,0))</f>
        <v>Clothing</v>
      </c>
    </row>
    <row r="343" spans="1:12" x14ac:dyDescent="0.25">
      <c r="A343" s="5" t="s">
        <v>223</v>
      </c>
      <c r="B343" s="5" t="s">
        <v>730</v>
      </c>
      <c r="C343" s="5" t="s">
        <v>118</v>
      </c>
      <c r="D343" s="5" t="str">
        <f>VLOOKUP(C343,Product!$A$1:$E$12,2,0)</f>
        <v>Indoor Sherpa Hoodie</v>
      </c>
      <c r="E343" s="6">
        <v>44489</v>
      </c>
      <c r="F343" s="5" t="s">
        <v>119</v>
      </c>
      <c r="G343" s="5">
        <f>VLOOKUP(Sales!$C343,Product!$A$1:$E$12,5,0)</f>
        <v>3150</v>
      </c>
      <c r="H343" s="5">
        <v>1</v>
      </c>
      <c r="I343" s="5">
        <v>4500</v>
      </c>
      <c r="J343" s="5">
        <f>Sales!$I343-Sales!$G343</f>
        <v>1350</v>
      </c>
      <c r="K343" s="5" t="s">
        <v>35</v>
      </c>
      <c r="L343" s="5" t="str">
        <f>INDEX(Product!$A$1:$E$12,MATCH(Sales!$C343,Product!$A$1:$A$12,0),MATCH(Sales!L$1,Product!$A$1:$E$1,0))</f>
        <v>Clothing</v>
      </c>
    </row>
    <row r="344" spans="1:12" x14ac:dyDescent="0.25">
      <c r="A344" s="5" t="s">
        <v>305</v>
      </c>
      <c r="B344" s="5" t="s">
        <v>732</v>
      </c>
      <c r="C344" s="5" t="s">
        <v>25</v>
      </c>
      <c r="D344" s="5" t="str">
        <f>VLOOKUP(C344,Product!$A$1:$E$12,2,0)</f>
        <v>Pajama Short Set</v>
      </c>
      <c r="E344" s="6">
        <v>44490</v>
      </c>
      <c r="F344" s="5" t="s">
        <v>26</v>
      </c>
      <c r="G344" s="5">
        <f>VLOOKUP(Sales!$C344,Product!$A$1:$E$12,5,0)</f>
        <v>2240</v>
      </c>
      <c r="H344" s="5">
        <v>1</v>
      </c>
      <c r="I344" s="5">
        <v>3200</v>
      </c>
      <c r="J344" s="5">
        <f>Sales!$I344-Sales!$G344</f>
        <v>960</v>
      </c>
      <c r="K344" s="5" t="s">
        <v>222</v>
      </c>
      <c r="L344" s="5" t="str">
        <f>INDEX(Product!$A$1:$E$12,MATCH(Sales!$C344,Product!$A$1:$A$12,0),MATCH(Sales!L$1,Product!$A$1:$E$1,0))</f>
        <v>Clothing</v>
      </c>
    </row>
    <row r="345" spans="1:12" x14ac:dyDescent="0.25">
      <c r="A345" s="5" t="s">
        <v>487</v>
      </c>
      <c r="B345" s="5" t="s">
        <v>734</v>
      </c>
      <c r="C345" s="5" t="s">
        <v>57</v>
      </c>
      <c r="D345" s="5" t="str">
        <f>VLOOKUP(C345,Product!$A$1:$E$12,2,0)</f>
        <v>Turtleneck Sweater</v>
      </c>
      <c r="E345" s="6">
        <v>44491</v>
      </c>
      <c r="F345" s="5" t="s">
        <v>58</v>
      </c>
      <c r="G345" s="5">
        <f>VLOOKUP(Sales!$C345,Product!$A$1:$E$12,5,0)</f>
        <v>1750</v>
      </c>
      <c r="H345" s="5">
        <v>2</v>
      </c>
      <c r="I345" s="5">
        <v>5000</v>
      </c>
      <c r="J345" s="5">
        <f>Sales!$I345-Sales!$G345</f>
        <v>3250</v>
      </c>
      <c r="K345" s="5" t="s">
        <v>94</v>
      </c>
      <c r="L345" s="5" t="str">
        <f>INDEX(Product!$A$1:$E$12,MATCH(Sales!$C345,Product!$A$1:$A$12,0),MATCH(Sales!L$1,Product!$A$1:$E$1,0))</f>
        <v>Clothing</v>
      </c>
    </row>
    <row r="346" spans="1:12" x14ac:dyDescent="0.25">
      <c r="A346" s="5" t="s">
        <v>36</v>
      </c>
      <c r="B346" s="5" t="s">
        <v>736</v>
      </c>
      <c r="C346" s="5" t="s">
        <v>14</v>
      </c>
      <c r="D346" s="5" t="str">
        <f>VLOOKUP(C346,Product!$A$1:$E$12,2,0)</f>
        <v xml:space="preserve">Tin Candle </v>
      </c>
      <c r="E346" s="6">
        <v>44492</v>
      </c>
      <c r="F346" s="5" t="s">
        <v>894</v>
      </c>
      <c r="G346" s="5">
        <f>VLOOKUP(Sales!$C346,Product!$A$1:$E$12,5,0)</f>
        <v>840</v>
      </c>
      <c r="H346" s="5">
        <v>2</v>
      </c>
      <c r="I346" s="5">
        <v>2400</v>
      </c>
      <c r="J346" s="5">
        <f>Sales!$I346-Sales!$G346</f>
        <v>1560</v>
      </c>
      <c r="K346" s="5" t="s">
        <v>38</v>
      </c>
      <c r="L346" s="5" t="str">
        <f>INDEX(Product!$A$1:$E$12,MATCH(Sales!$C346,Product!$A$1:$A$12,0),MATCH(Sales!L$1,Product!$A$1:$E$1,0))</f>
        <v>Candle</v>
      </c>
    </row>
    <row r="347" spans="1:12" x14ac:dyDescent="0.25">
      <c r="A347" s="5" t="s">
        <v>343</v>
      </c>
      <c r="B347" s="5" t="s">
        <v>738</v>
      </c>
      <c r="C347" s="5" t="s">
        <v>20</v>
      </c>
      <c r="D347" s="5" t="str">
        <f>VLOOKUP(C347,Product!$A$1:$E$12,2,0)</f>
        <v>Chenille Throw Pillow Cover</v>
      </c>
      <c r="E347" s="6">
        <v>44492</v>
      </c>
      <c r="F347" s="5" t="s">
        <v>21</v>
      </c>
      <c r="G347" s="5">
        <f>VLOOKUP(Sales!$C347,Product!$A$1:$E$12,5,0)</f>
        <v>1050</v>
      </c>
      <c r="H347" s="5">
        <v>2</v>
      </c>
      <c r="I347" s="5">
        <v>3000</v>
      </c>
      <c r="J347" s="5">
        <f>Sales!$I347-Sales!$G347</f>
        <v>1950</v>
      </c>
      <c r="K347" s="5" t="s">
        <v>22</v>
      </c>
      <c r="L347" s="5" t="str">
        <f>INDEX(Product!$A$1:$E$12,MATCH(Sales!$C347,Product!$A$1:$A$12,0),MATCH(Sales!L$1,Product!$A$1:$E$1,0))</f>
        <v>Decor</v>
      </c>
    </row>
    <row r="348" spans="1:12" x14ac:dyDescent="0.25">
      <c r="A348" s="5" t="s">
        <v>130</v>
      </c>
      <c r="B348" s="5" t="s">
        <v>740</v>
      </c>
      <c r="C348" s="5" t="s">
        <v>64</v>
      </c>
      <c r="D348" s="5" t="str">
        <f>VLOOKUP(C348,Product!$A$1:$E$12,2,0)</f>
        <v>Diffuser</v>
      </c>
      <c r="E348" s="6">
        <v>44494</v>
      </c>
      <c r="F348" s="5" t="s">
        <v>58</v>
      </c>
      <c r="G348" s="5">
        <f>VLOOKUP(Sales!$C348,Product!$A$1:$E$12,5,0)</f>
        <v>1750</v>
      </c>
      <c r="H348" s="5">
        <v>2</v>
      </c>
      <c r="I348" s="5">
        <v>5000</v>
      </c>
      <c r="J348" s="5">
        <f>Sales!$I348-Sales!$G348</f>
        <v>3250</v>
      </c>
      <c r="K348" s="5" t="s">
        <v>59</v>
      </c>
      <c r="L348" s="5" t="str">
        <f>INDEX(Product!$A$1:$E$12,MATCH(Sales!$C348,Product!$A$1:$A$12,0),MATCH(Sales!L$1,Product!$A$1:$E$1,0))</f>
        <v>Home Fragrance</v>
      </c>
    </row>
    <row r="349" spans="1:12" x14ac:dyDescent="0.25">
      <c r="A349" s="5" t="s">
        <v>176</v>
      </c>
      <c r="B349" s="5" t="s">
        <v>742</v>
      </c>
      <c r="C349" s="5" t="s">
        <v>14</v>
      </c>
      <c r="D349" s="5" t="str">
        <f>VLOOKUP(C349,Product!$A$1:$E$12,2,0)</f>
        <v xml:space="preserve">Tin Candle </v>
      </c>
      <c r="E349" s="6">
        <v>44494</v>
      </c>
      <c r="F349" s="5" t="s">
        <v>894</v>
      </c>
      <c r="G349" s="5">
        <f>VLOOKUP(Sales!$C349,Product!$A$1:$E$12,5,0)</f>
        <v>840</v>
      </c>
      <c r="H349" s="5">
        <v>1</v>
      </c>
      <c r="I349" s="5">
        <v>1200</v>
      </c>
      <c r="J349" s="5">
        <f>Sales!$I349-Sales!$G349</f>
        <v>360</v>
      </c>
      <c r="K349" s="5" t="s">
        <v>27</v>
      </c>
      <c r="L349" s="5" t="str">
        <f>INDEX(Product!$A$1:$E$12,MATCH(Sales!$C349,Product!$A$1:$A$12,0),MATCH(Sales!L$1,Product!$A$1:$E$1,0))</f>
        <v>Candle</v>
      </c>
    </row>
    <row r="350" spans="1:12" x14ac:dyDescent="0.25">
      <c r="A350" s="5" t="s">
        <v>499</v>
      </c>
      <c r="B350" s="5" t="s">
        <v>744</v>
      </c>
      <c r="C350" s="5" t="s">
        <v>97</v>
      </c>
      <c r="D350" s="5" t="str">
        <f>VLOOKUP(C350,Product!$A$1:$E$12,2,0)</f>
        <v>Chenille Throw Blanket</v>
      </c>
      <c r="E350" s="6">
        <v>44495</v>
      </c>
      <c r="F350" s="5" t="s">
        <v>98</v>
      </c>
      <c r="G350" s="5">
        <f>VLOOKUP(Sales!$C350,Product!$A$1:$E$12,5,0)</f>
        <v>3150</v>
      </c>
      <c r="H350" s="5">
        <v>1</v>
      </c>
      <c r="I350" s="5">
        <v>4500</v>
      </c>
      <c r="J350" s="5">
        <f>Sales!$I350-Sales!$G350</f>
        <v>1350</v>
      </c>
      <c r="K350" s="5" t="s">
        <v>94</v>
      </c>
      <c r="L350" s="5" t="str">
        <f>INDEX(Product!$A$1:$E$12,MATCH(Sales!$C350,Product!$A$1:$A$12,0),MATCH(Sales!L$1,Product!$A$1:$E$1,0))</f>
        <v>Decor</v>
      </c>
    </row>
    <row r="351" spans="1:12" x14ac:dyDescent="0.25">
      <c r="A351" s="5" t="s">
        <v>613</v>
      </c>
      <c r="B351" s="5" t="s">
        <v>746</v>
      </c>
      <c r="C351" s="5" t="s">
        <v>118</v>
      </c>
      <c r="D351" s="5" t="str">
        <f>VLOOKUP(C351,Product!$A$1:$E$12,2,0)</f>
        <v>Indoor Sherpa Hoodie</v>
      </c>
      <c r="E351" s="6">
        <v>44496</v>
      </c>
      <c r="F351" s="5" t="s">
        <v>119</v>
      </c>
      <c r="G351" s="5">
        <f>VLOOKUP(Sales!$C351,Product!$A$1:$E$12,5,0)</f>
        <v>3150</v>
      </c>
      <c r="H351" s="5">
        <v>1</v>
      </c>
      <c r="I351" s="5">
        <v>4500</v>
      </c>
      <c r="J351" s="5">
        <f>Sales!$I351-Sales!$G351</f>
        <v>1350</v>
      </c>
      <c r="K351" s="5" t="s">
        <v>11</v>
      </c>
      <c r="L351" s="5" t="str">
        <f>INDEX(Product!$A$1:$E$12,MATCH(Sales!$C351,Product!$A$1:$A$12,0),MATCH(Sales!L$1,Product!$A$1:$E$1,0))</f>
        <v>Clothing</v>
      </c>
    </row>
    <row r="352" spans="1:12" x14ac:dyDescent="0.25">
      <c r="A352" s="5" t="s">
        <v>765</v>
      </c>
      <c r="B352" s="5" t="s">
        <v>748</v>
      </c>
      <c r="C352" s="5" t="s">
        <v>9</v>
      </c>
      <c r="D352" s="5" t="str">
        <f>VLOOKUP(C352,Product!$A$1:$E$12,2,0)</f>
        <v>Pajama Pant Set</v>
      </c>
      <c r="E352" s="6">
        <v>44496</v>
      </c>
      <c r="F352" s="5" t="s">
        <v>10</v>
      </c>
      <c r="G352" s="5">
        <f>VLOOKUP(Sales!$C352,Product!$A$1:$E$12,5,0)</f>
        <v>2660</v>
      </c>
      <c r="H352" s="5">
        <v>1</v>
      </c>
      <c r="I352" s="5">
        <v>3800</v>
      </c>
      <c r="J352" s="5">
        <f>Sales!$I352-Sales!$G352</f>
        <v>1140</v>
      </c>
      <c r="K352" s="5" t="s">
        <v>65</v>
      </c>
      <c r="L352" s="5" t="str">
        <f>INDEX(Product!$A$1:$E$12,MATCH(Sales!$C352,Product!$A$1:$A$12,0),MATCH(Sales!L$1,Product!$A$1:$E$1,0))</f>
        <v>Clothing</v>
      </c>
    </row>
    <row r="353" spans="1:12" x14ac:dyDescent="0.25">
      <c r="A353" s="5" t="s">
        <v>709</v>
      </c>
      <c r="B353" s="5" t="s">
        <v>750</v>
      </c>
      <c r="C353" s="5" t="s">
        <v>72</v>
      </c>
      <c r="D353" s="5" t="str">
        <f>VLOOKUP(C353,Product!$A$1:$E$12,2,0)</f>
        <v>Cotton Knee High Socks</v>
      </c>
      <c r="E353" s="6">
        <v>44497</v>
      </c>
      <c r="F353" s="5" t="s">
        <v>26</v>
      </c>
      <c r="G353" s="5">
        <f>VLOOKUP(Sales!$C353,Product!$A$1:$E$12,5,0)</f>
        <v>909</v>
      </c>
      <c r="H353" s="5">
        <v>2</v>
      </c>
      <c r="I353" s="5">
        <v>2600</v>
      </c>
      <c r="J353" s="5">
        <f>Sales!$I353-Sales!$G353</f>
        <v>1691</v>
      </c>
      <c r="K353" s="5" t="s">
        <v>222</v>
      </c>
      <c r="L353" s="5" t="str">
        <f>INDEX(Product!$A$1:$E$12,MATCH(Sales!$C353,Product!$A$1:$A$12,0),MATCH(Sales!L$1,Product!$A$1:$E$1,0))</f>
        <v>Clothing</v>
      </c>
    </row>
    <row r="354" spans="1:12" x14ac:dyDescent="0.25">
      <c r="A354" s="5" t="s">
        <v>212</v>
      </c>
      <c r="B354" s="5" t="s">
        <v>752</v>
      </c>
      <c r="C354" s="5" t="s">
        <v>97</v>
      </c>
      <c r="D354" s="5" t="str">
        <f>VLOOKUP(C354,Product!$A$1:$E$12,2,0)</f>
        <v>Chenille Throw Blanket</v>
      </c>
      <c r="E354" s="6">
        <v>44499</v>
      </c>
      <c r="F354" s="5" t="s">
        <v>98</v>
      </c>
      <c r="G354" s="5">
        <f>VLOOKUP(Sales!$C354,Product!$A$1:$E$12,5,0)</f>
        <v>3150</v>
      </c>
      <c r="H354" s="5">
        <v>1</v>
      </c>
      <c r="I354" s="5">
        <v>4500</v>
      </c>
      <c r="J354" s="5">
        <f>Sales!$I354-Sales!$G354</f>
        <v>1350</v>
      </c>
      <c r="K354" s="5" t="s">
        <v>157</v>
      </c>
      <c r="L354" s="5" t="str">
        <f>INDEX(Product!$A$1:$E$12,MATCH(Sales!$C354,Product!$A$1:$A$12,0),MATCH(Sales!L$1,Product!$A$1:$E$1,0))</f>
        <v>Decor</v>
      </c>
    </row>
    <row r="355" spans="1:12" x14ac:dyDescent="0.25">
      <c r="A355" s="5" t="s">
        <v>371</v>
      </c>
      <c r="B355" s="5" t="s">
        <v>754</v>
      </c>
      <c r="C355" s="5" t="s">
        <v>25</v>
      </c>
      <c r="D355" s="5" t="str">
        <f>VLOOKUP(C355,Product!$A$1:$E$12,2,0)</f>
        <v>Pajama Short Set</v>
      </c>
      <c r="E355" s="6">
        <v>44499</v>
      </c>
      <c r="F355" s="5" t="s">
        <v>26</v>
      </c>
      <c r="G355" s="5">
        <f>VLOOKUP(Sales!$C355,Product!$A$1:$E$12,5,0)</f>
        <v>2240</v>
      </c>
      <c r="H355" s="5">
        <v>1</v>
      </c>
      <c r="I355" s="5">
        <v>3200</v>
      </c>
      <c r="J355" s="5">
        <f>Sales!$I355-Sales!$G355</f>
        <v>960</v>
      </c>
      <c r="K355" s="5" t="s">
        <v>222</v>
      </c>
      <c r="L355" s="5" t="str">
        <f>INDEX(Product!$A$1:$E$12,MATCH(Sales!$C355,Product!$A$1:$A$12,0),MATCH(Sales!L$1,Product!$A$1:$E$1,0))</f>
        <v>Clothing</v>
      </c>
    </row>
    <row r="356" spans="1:12" x14ac:dyDescent="0.25">
      <c r="A356" s="5" t="s">
        <v>791</v>
      </c>
      <c r="B356" s="5" t="s">
        <v>756</v>
      </c>
      <c r="C356" s="5" t="s">
        <v>20</v>
      </c>
      <c r="D356" s="5" t="str">
        <f>VLOOKUP(C356,Product!$A$1:$E$12,2,0)</f>
        <v>Chenille Throw Pillow Cover</v>
      </c>
      <c r="E356" s="6">
        <v>44499</v>
      </c>
      <c r="F356" s="5" t="s">
        <v>21</v>
      </c>
      <c r="G356" s="5">
        <f>VLOOKUP(Sales!$C356,Product!$A$1:$E$12,5,0)</f>
        <v>1050</v>
      </c>
      <c r="H356" s="5">
        <v>2</v>
      </c>
      <c r="I356" s="5">
        <v>3000</v>
      </c>
      <c r="J356" s="5">
        <f>Sales!$I356-Sales!$G356</f>
        <v>1950</v>
      </c>
      <c r="K356" s="5" t="s">
        <v>157</v>
      </c>
      <c r="L356" s="5" t="str">
        <f>INDEX(Product!$A$1:$E$12,MATCH(Sales!$C356,Product!$A$1:$A$12,0),MATCH(Sales!L$1,Product!$A$1:$E$1,0))</f>
        <v>Decor</v>
      </c>
    </row>
    <row r="357" spans="1:12" x14ac:dyDescent="0.25">
      <c r="A357" s="5" t="s">
        <v>799</v>
      </c>
      <c r="B357" s="5" t="s">
        <v>758</v>
      </c>
      <c r="C357" s="5" t="s">
        <v>64</v>
      </c>
      <c r="D357" s="5" t="str">
        <f>VLOOKUP(C357,Product!$A$1:$E$12,2,0)</f>
        <v>Diffuser</v>
      </c>
      <c r="E357" s="6">
        <v>44499</v>
      </c>
      <c r="F357" s="5" t="s">
        <v>58</v>
      </c>
      <c r="G357" s="5">
        <f>VLOOKUP(Sales!$C357,Product!$A$1:$E$12,5,0)</f>
        <v>1750</v>
      </c>
      <c r="H357" s="5">
        <v>1</v>
      </c>
      <c r="I357" s="5">
        <v>2500</v>
      </c>
      <c r="J357" s="5">
        <f>Sales!$I357-Sales!$G357</f>
        <v>750</v>
      </c>
      <c r="K357" s="5" t="s">
        <v>49</v>
      </c>
      <c r="L357" s="5" t="str">
        <f>INDEX(Product!$A$1:$E$12,MATCH(Sales!$C357,Product!$A$1:$A$12,0),MATCH(Sales!L$1,Product!$A$1:$E$1,0))</f>
        <v>Home Fragrance</v>
      </c>
    </row>
    <row r="358" spans="1:12" x14ac:dyDescent="0.25">
      <c r="A358" s="5" t="s">
        <v>47</v>
      </c>
      <c r="B358" s="5" t="s">
        <v>760</v>
      </c>
      <c r="C358" s="5" t="s">
        <v>44</v>
      </c>
      <c r="D358" s="5" t="str">
        <f>VLOOKUP(C358,Product!$A$1:$E$12,2,0)</f>
        <v>Satin Robe</v>
      </c>
      <c r="E358" s="6">
        <v>44500</v>
      </c>
      <c r="F358" s="5" t="s">
        <v>45</v>
      </c>
      <c r="G358" s="5">
        <f>VLOOKUP(Sales!$C358,Product!$A$1:$E$12,5,0)</f>
        <v>1050</v>
      </c>
      <c r="H358" s="5">
        <v>2</v>
      </c>
      <c r="I358" s="5">
        <v>3000</v>
      </c>
      <c r="J358" s="5">
        <f>Sales!$I358-Sales!$G358</f>
        <v>1950</v>
      </c>
      <c r="K358" s="5" t="s">
        <v>49</v>
      </c>
      <c r="L358" s="5" t="str">
        <f>INDEX(Product!$A$1:$E$12,MATCH(Sales!$C358,Product!$A$1:$A$12,0),MATCH(Sales!L$1,Product!$A$1:$E$1,0))</f>
        <v>Clothing</v>
      </c>
    </row>
    <row r="359" spans="1:12" x14ac:dyDescent="0.25">
      <c r="A359" s="5" t="s">
        <v>255</v>
      </c>
      <c r="B359" s="5" t="s">
        <v>762</v>
      </c>
      <c r="C359" s="5" t="s">
        <v>44</v>
      </c>
      <c r="D359" s="5" t="str">
        <f>VLOOKUP(C359,Product!$A$1:$E$12,2,0)</f>
        <v>Satin Robe</v>
      </c>
      <c r="E359" s="6">
        <v>44500</v>
      </c>
      <c r="F359" s="5" t="s">
        <v>45</v>
      </c>
      <c r="G359" s="5">
        <f>VLOOKUP(Sales!$C359,Product!$A$1:$E$12,5,0)</f>
        <v>1050</v>
      </c>
      <c r="H359" s="5">
        <v>2</v>
      </c>
      <c r="I359" s="5">
        <v>3000</v>
      </c>
      <c r="J359" s="5">
        <f>Sales!$I359-Sales!$G359</f>
        <v>1950</v>
      </c>
      <c r="K359" s="5" t="s">
        <v>27</v>
      </c>
      <c r="L359" s="5" t="str">
        <f>INDEX(Product!$A$1:$E$12,MATCH(Sales!$C359,Product!$A$1:$A$12,0),MATCH(Sales!L$1,Product!$A$1:$E$1,0))</f>
        <v>Clothing</v>
      </c>
    </row>
    <row r="360" spans="1:12" x14ac:dyDescent="0.25">
      <c r="A360" s="5" t="s">
        <v>271</v>
      </c>
      <c r="B360" s="5" t="s">
        <v>764</v>
      </c>
      <c r="C360" s="5" t="s">
        <v>64</v>
      </c>
      <c r="D360" s="5" t="str">
        <f>VLOOKUP(C360,Product!$A$1:$E$12,2,0)</f>
        <v>Diffuser</v>
      </c>
      <c r="E360" s="6">
        <v>44500</v>
      </c>
      <c r="F360" s="5" t="s">
        <v>58</v>
      </c>
      <c r="G360" s="5">
        <f>VLOOKUP(Sales!$C360,Product!$A$1:$E$12,5,0)</f>
        <v>1750</v>
      </c>
      <c r="H360" s="5">
        <v>2</v>
      </c>
      <c r="I360" s="5">
        <v>5000</v>
      </c>
      <c r="J360" s="5">
        <f>Sales!$I360-Sales!$G360</f>
        <v>3250</v>
      </c>
      <c r="K360" s="5" t="s">
        <v>59</v>
      </c>
      <c r="L360" s="5" t="str">
        <f>INDEX(Product!$A$1:$E$12,MATCH(Sales!$C360,Product!$A$1:$A$12,0),MATCH(Sales!L$1,Product!$A$1:$E$1,0))</f>
        <v>Home Fragrance</v>
      </c>
    </row>
    <row r="361" spans="1:12" x14ac:dyDescent="0.25">
      <c r="A361" s="5" t="s">
        <v>277</v>
      </c>
      <c r="B361" s="5" t="s">
        <v>766</v>
      </c>
      <c r="C361" s="5" t="s">
        <v>33</v>
      </c>
      <c r="D361" s="5" t="str">
        <f>VLOOKUP(C361,Product!$A$1:$E$12,2,0)</f>
        <v>Cardigan</v>
      </c>
      <c r="E361" s="6">
        <v>44500</v>
      </c>
      <c r="F361" s="5" t="s">
        <v>34</v>
      </c>
      <c r="G361" s="5">
        <f>VLOOKUP(Sales!$C361,Product!$A$1:$E$12,5,0)</f>
        <v>2450</v>
      </c>
      <c r="H361" s="5">
        <v>1</v>
      </c>
      <c r="I361" s="5">
        <v>3500</v>
      </c>
      <c r="J361" s="5">
        <f>Sales!$I361-Sales!$G361</f>
        <v>1050</v>
      </c>
      <c r="K361" s="5" t="s">
        <v>107</v>
      </c>
      <c r="L361" s="5" t="str">
        <f>INDEX(Product!$A$1:$E$12,MATCH(Sales!$C361,Product!$A$1:$A$12,0),MATCH(Sales!L$1,Product!$A$1:$E$1,0))</f>
        <v>Clothing</v>
      </c>
    </row>
    <row r="362" spans="1:12" x14ac:dyDescent="0.25">
      <c r="A362" s="5" t="s">
        <v>361</v>
      </c>
      <c r="B362" s="5" t="s">
        <v>768</v>
      </c>
      <c r="C362" s="5" t="s">
        <v>97</v>
      </c>
      <c r="D362" s="5" t="str">
        <f>VLOOKUP(C362,Product!$A$1:$E$12,2,0)</f>
        <v>Chenille Throw Blanket</v>
      </c>
      <c r="E362" s="6">
        <v>44500</v>
      </c>
      <c r="F362" s="5" t="s">
        <v>98</v>
      </c>
      <c r="G362" s="5">
        <f>VLOOKUP(Sales!$C362,Product!$A$1:$E$12,5,0)</f>
        <v>3150</v>
      </c>
      <c r="H362" s="5">
        <v>1</v>
      </c>
      <c r="I362" s="5">
        <v>4500</v>
      </c>
      <c r="J362" s="5">
        <f>Sales!$I362-Sales!$G362</f>
        <v>1350</v>
      </c>
      <c r="K362" s="5" t="s">
        <v>94</v>
      </c>
      <c r="L362" s="5" t="str">
        <f>INDEX(Product!$A$1:$E$12,MATCH(Sales!$C362,Product!$A$1:$A$12,0),MATCH(Sales!L$1,Product!$A$1:$E$1,0))</f>
        <v>Decor</v>
      </c>
    </row>
    <row r="363" spans="1:12" x14ac:dyDescent="0.25">
      <c r="A363" s="5" t="s">
        <v>160</v>
      </c>
      <c r="B363" s="5" t="s">
        <v>770</v>
      </c>
      <c r="C363" s="5" t="s">
        <v>64</v>
      </c>
      <c r="D363" s="5" t="str">
        <f>VLOOKUP(C363,Product!$A$1:$E$12,2,0)</f>
        <v>Diffuser</v>
      </c>
      <c r="E363" s="6">
        <v>44502</v>
      </c>
      <c r="F363" s="5" t="s">
        <v>58</v>
      </c>
      <c r="G363" s="5">
        <f>VLOOKUP(Sales!$C363,Product!$A$1:$E$12,5,0)</f>
        <v>1750</v>
      </c>
      <c r="H363" s="5">
        <v>1</v>
      </c>
      <c r="I363" s="5">
        <v>2500</v>
      </c>
      <c r="J363" s="5">
        <f>Sales!$I363-Sales!$G363</f>
        <v>750</v>
      </c>
      <c r="K363" s="5" t="s">
        <v>157</v>
      </c>
      <c r="L363" s="5" t="str">
        <f>INDEX(Product!$A$1:$E$12,MATCH(Sales!$C363,Product!$A$1:$A$12,0),MATCH(Sales!L$1,Product!$A$1:$E$1,0))</f>
        <v>Home Fragrance</v>
      </c>
    </row>
    <row r="364" spans="1:12" x14ac:dyDescent="0.25">
      <c r="A364" s="5" t="s">
        <v>551</v>
      </c>
      <c r="B364" s="5" t="s">
        <v>772</v>
      </c>
      <c r="C364" s="5" t="s">
        <v>72</v>
      </c>
      <c r="D364" s="5" t="str">
        <f>VLOOKUP(C364,Product!$A$1:$E$12,2,0)</f>
        <v>Cotton Knee High Socks</v>
      </c>
      <c r="E364" s="6">
        <v>44502</v>
      </c>
      <c r="F364" s="5" t="s">
        <v>26</v>
      </c>
      <c r="G364" s="5">
        <f>VLOOKUP(Sales!$C364,Product!$A$1:$E$12,5,0)</f>
        <v>909</v>
      </c>
      <c r="H364" s="5">
        <v>2</v>
      </c>
      <c r="I364" s="5">
        <v>2600</v>
      </c>
      <c r="J364" s="5">
        <f>Sales!$I364-Sales!$G364</f>
        <v>1691</v>
      </c>
      <c r="K364" s="5" t="s">
        <v>900</v>
      </c>
      <c r="L364" s="5" t="str">
        <f>INDEX(Product!$A$1:$E$12,MATCH(Sales!$C364,Product!$A$1:$A$12,0),MATCH(Sales!L$1,Product!$A$1:$E$1,0))</f>
        <v>Clothing</v>
      </c>
    </row>
    <row r="365" spans="1:12" x14ac:dyDescent="0.25">
      <c r="A365" s="5" t="s">
        <v>383</v>
      </c>
      <c r="B365" s="5" t="s">
        <v>774</v>
      </c>
      <c r="C365" s="5" t="s">
        <v>9</v>
      </c>
      <c r="D365" s="5" t="str">
        <f>VLOOKUP(C365,Product!$A$1:$E$12,2,0)</f>
        <v>Pajama Pant Set</v>
      </c>
      <c r="E365" s="6">
        <v>44503</v>
      </c>
      <c r="F365" s="5" t="s">
        <v>10</v>
      </c>
      <c r="G365" s="5">
        <f>VLOOKUP(Sales!$C365,Product!$A$1:$E$12,5,0)</f>
        <v>2660</v>
      </c>
      <c r="H365" s="5">
        <v>1</v>
      </c>
      <c r="I365" s="5">
        <v>3800</v>
      </c>
      <c r="J365" s="5">
        <f>Sales!$I365-Sales!$G365</f>
        <v>1140</v>
      </c>
      <c r="K365" s="5" t="s">
        <v>15</v>
      </c>
      <c r="L365" s="5" t="str">
        <f>INDEX(Product!$A$1:$E$12,MATCH(Sales!$C365,Product!$A$1:$A$12,0),MATCH(Sales!L$1,Product!$A$1:$E$1,0))</f>
        <v>Clothing</v>
      </c>
    </row>
    <row r="366" spans="1:12" x14ac:dyDescent="0.25">
      <c r="A366" s="5" t="s">
        <v>89</v>
      </c>
      <c r="B366" s="5" t="s">
        <v>776</v>
      </c>
      <c r="C366" s="5" t="s">
        <v>64</v>
      </c>
      <c r="D366" s="5" t="str">
        <f>VLOOKUP(C366,Product!$A$1:$E$12,2,0)</f>
        <v>Diffuser</v>
      </c>
      <c r="E366" s="6">
        <v>44504</v>
      </c>
      <c r="F366" s="5" t="s">
        <v>58</v>
      </c>
      <c r="G366" s="5">
        <f>VLOOKUP(Sales!$C366,Product!$A$1:$E$12,5,0)</f>
        <v>1750</v>
      </c>
      <c r="H366" s="5">
        <v>1</v>
      </c>
      <c r="I366" s="5">
        <v>2500</v>
      </c>
      <c r="J366" s="5">
        <f>Sales!$I366-Sales!$G366</f>
        <v>750</v>
      </c>
      <c r="K366" s="5" t="s">
        <v>91</v>
      </c>
      <c r="L366" s="5" t="str">
        <f>INDEX(Product!$A$1:$E$12,MATCH(Sales!$C366,Product!$A$1:$A$12,0),MATCH(Sales!L$1,Product!$A$1:$E$1,0))</f>
        <v>Home Fragrance</v>
      </c>
    </row>
    <row r="367" spans="1:12" x14ac:dyDescent="0.25">
      <c r="A367" s="5" t="s">
        <v>321</v>
      </c>
      <c r="B367" s="5" t="s">
        <v>778</v>
      </c>
      <c r="C367" s="5" t="s">
        <v>14</v>
      </c>
      <c r="D367" s="5" t="str">
        <f>VLOOKUP(C367,Product!$A$1:$E$12,2,0)</f>
        <v xml:space="preserve">Tin Candle </v>
      </c>
      <c r="E367" s="6">
        <v>44504</v>
      </c>
      <c r="F367" s="5" t="s">
        <v>894</v>
      </c>
      <c r="G367" s="5">
        <f>VLOOKUP(Sales!$C367,Product!$A$1:$E$12,5,0)</f>
        <v>840</v>
      </c>
      <c r="H367" s="5">
        <v>1</v>
      </c>
      <c r="I367" s="5">
        <v>1200</v>
      </c>
      <c r="J367" s="5">
        <f>Sales!$I367-Sales!$G367</f>
        <v>360</v>
      </c>
      <c r="K367" s="5" t="s">
        <v>46</v>
      </c>
      <c r="L367" s="5" t="str">
        <f>INDEX(Product!$A$1:$E$12,MATCH(Sales!$C367,Product!$A$1:$A$12,0),MATCH(Sales!L$1,Product!$A$1:$E$1,0))</f>
        <v>Candle</v>
      </c>
    </row>
    <row r="368" spans="1:12" x14ac:dyDescent="0.25">
      <c r="A368" s="5" t="s">
        <v>457</v>
      </c>
      <c r="B368" s="5" t="s">
        <v>780</v>
      </c>
      <c r="C368" s="5" t="s">
        <v>33</v>
      </c>
      <c r="D368" s="5" t="str">
        <f>VLOOKUP(C368,Product!$A$1:$E$12,2,0)</f>
        <v>Cardigan</v>
      </c>
      <c r="E368" s="6">
        <v>44505</v>
      </c>
      <c r="F368" s="5" t="s">
        <v>34</v>
      </c>
      <c r="G368" s="5">
        <f>VLOOKUP(Sales!$C368,Product!$A$1:$E$12,5,0)</f>
        <v>2450</v>
      </c>
      <c r="H368" s="5">
        <v>1</v>
      </c>
      <c r="I368" s="5">
        <v>3500</v>
      </c>
      <c r="J368" s="5">
        <f>Sales!$I368-Sales!$G368</f>
        <v>1050</v>
      </c>
      <c r="K368" s="5" t="s">
        <v>11</v>
      </c>
      <c r="L368" s="5" t="str">
        <f>INDEX(Product!$A$1:$E$12,MATCH(Sales!$C368,Product!$A$1:$A$12,0),MATCH(Sales!L$1,Product!$A$1:$E$1,0))</f>
        <v>Clothing</v>
      </c>
    </row>
    <row r="369" spans="1:12" x14ac:dyDescent="0.25">
      <c r="A369" s="5" t="s">
        <v>751</v>
      </c>
      <c r="B369" s="5" t="s">
        <v>782</v>
      </c>
      <c r="C369" s="5" t="s">
        <v>57</v>
      </c>
      <c r="D369" s="5" t="str">
        <f>VLOOKUP(C369,Product!$A$1:$E$12,2,0)</f>
        <v>Turtleneck Sweater</v>
      </c>
      <c r="E369" s="6">
        <v>44505</v>
      </c>
      <c r="F369" s="5" t="s">
        <v>58</v>
      </c>
      <c r="G369" s="5">
        <f>VLOOKUP(Sales!$C369,Product!$A$1:$E$12,5,0)</f>
        <v>1750</v>
      </c>
      <c r="H369" s="5">
        <v>1</v>
      </c>
      <c r="I369" s="5">
        <v>2500</v>
      </c>
      <c r="J369" s="5">
        <f>Sales!$I369-Sales!$G369</f>
        <v>750</v>
      </c>
      <c r="K369" s="5" t="s">
        <v>41</v>
      </c>
      <c r="L369" s="5" t="str">
        <f>INDEX(Product!$A$1:$E$12,MATCH(Sales!$C369,Product!$A$1:$A$12,0),MATCH(Sales!L$1,Product!$A$1:$E$1,0))</f>
        <v>Clothing</v>
      </c>
    </row>
    <row r="370" spans="1:12" x14ac:dyDescent="0.25">
      <c r="A370" s="5" t="s">
        <v>241</v>
      </c>
      <c r="B370" s="5" t="s">
        <v>784</v>
      </c>
      <c r="C370" s="5" t="s">
        <v>20</v>
      </c>
      <c r="D370" s="5" t="str">
        <f>VLOOKUP(C370,Product!$A$1:$E$12,2,0)</f>
        <v>Chenille Throw Pillow Cover</v>
      </c>
      <c r="E370" s="6">
        <v>44506</v>
      </c>
      <c r="F370" s="5" t="s">
        <v>21</v>
      </c>
      <c r="G370" s="5">
        <f>VLOOKUP(Sales!$C370,Product!$A$1:$E$12,5,0)</f>
        <v>1050</v>
      </c>
      <c r="H370" s="5">
        <v>1</v>
      </c>
      <c r="I370" s="5">
        <v>1500</v>
      </c>
      <c r="J370" s="5">
        <f>Sales!$I370-Sales!$G370</f>
        <v>450</v>
      </c>
      <c r="K370" s="5" t="s">
        <v>15</v>
      </c>
      <c r="L370" s="5" t="str">
        <f>INDEX(Product!$A$1:$E$12,MATCH(Sales!$C370,Product!$A$1:$A$12,0),MATCH(Sales!L$1,Product!$A$1:$E$1,0))</f>
        <v>Decor</v>
      </c>
    </row>
    <row r="371" spans="1:12" x14ac:dyDescent="0.25">
      <c r="A371" s="5" t="s">
        <v>467</v>
      </c>
      <c r="B371" s="5" t="s">
        <v>786</v>
      </c>
      <c r="C371" s="5" t="s">
        <v>72</v>
      </c>
      <c r="D371" s="5" t="str">
        <f>VLOOKUP(C371,Product!$A$1:$E$12,2,0)</f>
        <v>Cotton Knee High Socks</v>
      </c>
      <c r="E371" s="6">
        <v>44506</v>
      </c>
      <c r="F371" s="5" t="s">
        <v>26</v>
      </c>
      <c r="G371" s="5">
        <f>VLOOKUP(Sales!$C371,Product!$A$1:$E$12,5,0)</f>
        <v>909</v>
      </c>
      <c r="H371" s="5">
        <v>2</v>
      </c>
      <c r="I371" s="5">
        <v>2600</v>
      </c>
      <c r="J371" s="5">
        <f>Sales!$I371-Sales!$G371</f>
        <v>1691</v>
      </c>
      <c r="K371" s="5" t="s">
        <v>75</v>
      </c>
      <c r="L371" s="5" t="str">
        <f>INDEX(Product!$A$1:$E$12,MATCH(Sales!$C371,Product!$A$1:$A$12,0),MATCH(Sales!L$1,Product!$A$1:$E$1,0))</f>
        <v>Clothing</v>
      </c>
    </row>
    <row r="372" spans="1:12" x14ac:dyDescent="0.25">
      <c r="A372" s="5" t="s">
        <v>287</v>
      </c>
      <c r="B372" s="5" t="s">
        <v>788</v>
      </c>
      <c r="C372" s="5" t="s">
        <v>25</v>
      </c>
      <c r="D372" s="5" t="str">
        <f>VLOOKUP(C372,Product!$A$1:$E$12,2,0)</f>
        <v>Pajama Short Set</v>
      </c>
      <c r="E372" s="6">
        <v>44507</v>
      </c>
      <c r="F372" s="5" t="s">
        <v>26</v>
      </c>
      <c r="G372" s="5">
        <f>VLOOKUP(Sales!$C372,Product!$A$1:$E$12,5,0)</f>
        <v>2240</v>
      </c>
      <c r="H372" s="5">
        <v>1</v>
      </c>
      <c r="I372" s="5">
        <v>3200</v>
      </c>
      <c r="J372" s="5">
        <f>Sales!$I372-Sales!$G372</f>
        <v>960</v>
      </c>
      <c r="K372" s="5" t="s">
        <v>11</v>
      </c>
      <c r="L372" s="5" t="str">
        <f>INDEX(Product!$A$1:$E$12,MATCH(Sales!$C372,Product!$A$1:$A$12,0),MATCH(Sales!L$1,Product!$A$1:$E$1,0))</f>
        <v>Clothing</v>
      </c>
    </row>
    <row r="373" spans="1:12" x14ac:dyDescent="0.25">
      <c r="A373" s="5" t="s">
        <v>553</v>
      </c>
      <c r="B373" s="5" t="s">
        <v>790</v>
      </c>
      <c r="C373" s="5" t="s">
        <v>57</v>
      </c>
      <c r="D373" s="5" t="str">
        <f>VLOOKUP(C373,Product!$A$1:$E$12,2,0)</f>
        <v>Turtleneck Sweater</v>
      </c>
      <c r="E373" s="6">
        <v>44507</v>
      </c>
      <c r="F373" s="5" t="s">
        <v>58</v>
      </c>
      <c r="G373" s="5">
        <f>VLOOKUP(Sales!$C373,Product!$A$1:$E$12,5,0)</f>
        <v>1750</v>
      </c>
      <c r="H373" s="5">
        <v>2</v>
      </c>
      <c r="I373" s="5">
        <v>5000</v>
      </c>
      <c r="J373" s="5">
        <f>Sales!$I373-Sales!$G373</f>
        <v>3250</v>
      </c>
      <c r="K373" s="5" t="s">
        <v>59</v>
      </c>
      <c r="L373" s="5" t="str">
        <f>INDEX(Product!$A$1:$E$12,MATCH(Sales!$C373,Product!$A$1:$A$12,0),MATCH(Sales!L$1,Product!$A$1:$E$1,0))</f>
        <v>Clothing</v>
      </c>
    </row>
    <row r="374" spans="1:12" x14ac:dyDescent="0.25">
      <c r="A374" s="5" t="s">
        <v>447</v>
      </c>
      <c r="B374" s="5" t="s">
        <v>792</v>
      </c>
      <c r="C374" s="5" t="s">
        <v>57</v>
      </c>
      <c r="D374" s="5" t="str">
        <f>VLOOKUP(C374,Product!$A$1:$E$12,2,0)</f>
        <v>Turtleneck Sweater</v>
      </c>
      <c r="E374" s="6">
        <v>44508</v>
      </c>
      <c r="F374" s="5" t="s">
        <v>58</v>
      </c>
      <c r="G374" s="5">
        <f>VLOOKUP(Sales!$C374,Product!$A$1:$E$12,5,0)</f>
        <v>1750</v>
      </c>
      <c r="H374" s="5">
        <v>2</v>
      </c>
      <c r="I374" s="5">
        <v>5000</v>
      </c>
      <c r="J374" s="5">
        <f>Sales!$I374-Sales!$G374</f>
        <v>3250</v>
      </c>
      <c r="K374" s="5" t="s">
        <v>15</v>
      </c>
      <c r="L374" s="5" t="str">
        <f>INDEX(Product!$A$1:$E$12,MATCH(Sales!$C374,Product!$A$1:$A$12,0),MATCH(Sales!L$1,Product!$A$1:$E$1,0))</f>
        <v>Clothing</v>
      </c>
    </row>
    <row r="375" spans="1:12" x14ac:dyDescent="0.25">
      <c r="A375" s="5" t="s">
        <v>110</v>
      </c>
      <c r="B375" s="5" t="s">
        <v>794</v>
      </c>
      <c r="C375" s="5" t="s">
        <v>20</v>
      </c>
      <c r="D375" s="5" t="str">
        <f>VLOOKUP(C375,Product!$A$1:$E$12,2,0)</f>
        <v>Chenille Throw Pillow Cover</v>
      </c>
      <c r="E375" s="6">
        <v>44511</v>
      </c>
      <c r="F375" s="5" t="s">
        <v>21</v>
      </c>
      <c r="G375" s="5">
        <f>VLOOKUP(Sales!$C375,Product!$A$1:$E$12,5,0)</f>
        <v>1050</v>
      </c>
      <c r="H375" s="5">
        <v>2</v>
      </c>
      <c r="I375" s="5">
        <v>3000</v>
      </c>
      <c r="J375" s="5">
        <f>Sales!$I375-Sales!$G375</f>
        <v>1950</v>
      </c>
      <c r="K375" s="5" t="s">
        <v>22</v>
      </c>
      <c r="L375" s="5" t="str">
        <f>INDEX(Product!$A$1:$E$12,MATCH(Sales!$C375,Product!$A$1:$A$12,0),MATCH(Sales!L$1,Product!$A$1:$E$1,0))</f>
        <v>Decor</v>
      </c>
    </row>
    <row r="376" spans="1:12" x14ac:dyDescent="0.25">
      <c r="A376" s="5" t="s">
        <v>18</v>
      </c>
      <c r="B376" s="5" t="s">
        <v>796</v>
      </c>
      <c r="C376" s="5" t="s">
        <v>20</v>
      </c>
      <c r="D376" s="5" t="str">
        <f>VLOOKUP(C376,Product!$A$1:$E$12,2,0)</f>
        <v>Chenille Throw Pillow Cover</v>
      </c>
      <c r="E376" s="6">
        <v>44512</v>
      </c>
      <c r="F376" s="5" t="s">
        <v>21</v>
      </c>
      <c r="G376" s="5">
        <f>VLOOKUP(Sales!$C376,Product!$A$1:$E$12,5,0)</f>
        <v>1050</v>
      </c>
      <c r="H376" s="5">
        <v>1</v>
      </c>
      <c r="I376" s="5">
        <v>1500</v>
      </c>
      <c r="J376" s="5">
        <f>Sales!$I376-Sales!$G376</f>
        <v>450</v>
      </c>
      <c r="K376" s="5" t="s">
        <v>22</v>
      </c>
      <c r="L376" s="5" t="str">
        <f>INDEX(Product!$A$1:$E$12,MATCH(Sales!$C376,Product!$A$1:$A$12,0),MATCH(Sales!L$1,Product!$A$1:$E$1,0))</f>
        <v>Decor</v>
      </c>
    </row>
    <row r="377" spans="1:12" x14ac:dyDescent="0.25">
      <c r="A377" s="5" t="s">
        <v>413</v>
      </c>
      <c r="B377" s="5" t="s">
        <v>798</v>
      </c>
      <c r="C377" s="5" t="s">
        <v>57</v>
      </c>
      <c r="D377" s="5" t="str">
        <f>VLOOKUP(C377,Product!$A$1:$E$12,2,0)</f>
        <v>Turtleneck Sweater</v>
      </c>
      <c r="E377" s="6">
        <v>44513</v>
      </c>
      <c r="F377" s="5" t="s">
        <v>58</v>
      </c>
      <c r="G377" s="5">
        <f>VLOOKUP(Sales!$C377,Product!$A$1:$E$12,5,0)</f>
        <v>1750</v>
      </c>
      <c r="H377" s="5">
        <v>2</v>
      </c>
      <c r="I377" s="5">
        <v>5000</v>
      </c>
      <c r="J377" s="5">
        <f>Sales!$I377-Sales!$G377</f>
        <v>3250</v>
      </c>
      <c r="K377" s="5" t="s">
        <v>46</v>
      </c>
      <c r="L377" s="5" t="str">
        <f>INDEX(Product!$A$1:$E$12,MATCH(Sales!$C377,Product!$A$1:$A$12,0),MATCH(Sales!L$1,Product!$A$1:$E$1,0))</f>
        <v>Clothing</v>
      </c>
    </row>
    <row r="378" spans="1:12" x14ac:dyDescent="0.25">
      <c r="A378" s="5" t="s">
        <v>351</v>
      </c>
      <c r="B378" s="5" t="s">
        <v>800</v>
      </c>
      <c r="C378" s="5" t="s">
        <v>25</v>
      </c>
      <c r="D378" s="5" t="str">
        <f>VLOOKUP(C378,Product!$A$1:$E$12,2,0)</f>
        <v>Pajama Short Set</v>
      </c>
      <c r="E378" s="6">
        <v>44514</v>
      </c>
      <c r="F378" s="5" t="s">
        <v>26</v>
      </c>
      <c r="G378" s="5">
        <f>VLOOKUP(Sales!$C378,Product!$A$1:$E$12,5,0)</f>
        <v>2240</v>
      </c>
      <c r="H378" s="5">
        <v>1</v>
      </c>
      <c r="I378" s="5">
        <v>3200</v>
      </c>
      <c r="J378" s="5">
        <f>Sales!$I378-Sales!$G378</f>
        <v>960</v>
      </c>
      <c r="K378" s="5" t="s">
        <v>30</v>
      </c>
      <c r="L378" s="5" t="str">
        <f>INDEX(Product!$A$1:$E$12,MATCH(Sales!$C378,Product!$A$1:$A$12,0),MATCH(Sales!L$1,Product!$A$1:$E$1,0))</f>
        <v>Clothing</v>
      </c>
    </row>
    <row r="379" spans="1:12" x14ac:dyDescent="0.25">
      <c r="A379" s="5" t="s">
        <v>635</v>
      </c>
      <c r="B379" s="5" t="s">
        <v>802</v>
      </c>
      <c r="C379" s="5" t="s">
        <v>20</v>
      </c>
      <c r="D379" s="5" t="str">
        <f>VLOOKUP(C379,Product!$A$1:$E$12,2,0)</f>
        <v>Chenille Throw Pillow Cover</v>
      </c>
      <c r="E379" s="6">
        <v>44514</v>
      </c>
      <c r="F379" s="5" t="s">
        <v>21</v>
      </c>
      <c r="G379" s="5">
        <f>VLOOKUP(Sales!$C379,Product!$A$1:$E$12,5,0)</f>
        <v>1050</v>
      </c>
      <c r="H379" s="5">
        <v>2</v>
      </c>
      <c r="I379" s="5">
        <v>3000</v>
      </c>
      <c r="J379" s="5">
        <f>Sales!$I379-Sales!$G379</f>
        <v>1950</v>
      </c>
      <c r="K379" s="5" t="s">
        <v>154</v>
      </c>
      <c r="L379" s="5" t="str">
        <f>INDEX(Product!$A$1:$E$12,MATCH(Sales!$C379,Product!$A$1:$A$12,0),MATCH(Sales!L$1,Product!$A$1:$E$1,0))</f>
        <v>Decor</v>
      </c>
    </row>
    <row r="380" spans="1:12" x14ac:dyDescent="0.25">
      <c r="A380" s="5" t="s">
        <v>473</v>
      </c>
      <c r="B380" s="5" t="s">
        <v>804</v>
      </c>
      <c r="C380" s="5" t="s">
        <v>72</v>
      </c>
      <c r="D380" s="5" t="str">
        <f>VLOOKUP(C380,Product!$A$1:$E$12,2,0)</f>
        <v>Cotton Knee High Socks</v>
      </c>
      <c r="E380" s="6">
        <v>44515</v>
      </c>
      <c r="F380" s="5" t="s">
        <v>26</v>
      </c>
      <c r="G380" s="5">
        <f>VLOOKUP(Sales!$C380,Product!$A$1:$E$12,5,0)</f>
        <v>909</v>
      </c>
      <c r="H380" s="5">
        <v>2</v>
      </c>
      <c r="I380" s="5">
        <v>2600</v>
      </c>
      <c r="J380" s="5">
        <f>Sales!$I380-Sales!$G380</f>
        <v>1691</v>
      </c>
      <c r="K380" s="5" t="s">
        <v>27</v>
      </c>
      <c r="L380" s="5" t="str">
        <f>INDEX(Product!$A$1:$E$12,MATCH(Sales!$C380,Product!$A$1:$A$12,0),MATCH(Sales!L$1,Product!$A$1:$E$1,0))</f>
        <v>Clothing</v>
      </c>
    </row>
    <row r="381" spans="1:12" x14ac:dyDescent="0.25">
      <c r="A381" s="5" t="s">
        <v>202</v>
      </c>
      <c r="B381" s="5" t="s">
        <v>806</v>
      </c>
      <c r="C381" s="5" t="s">
        <v>118</v>
      </c>
      <c r="D381" s="5" t="str">
        <f>VLOOKUP(C381,Product!$A$1:$E$12,2,0)</f>
        <v>Indoor Sherpa Hoodie</v>
      </c>
      <c r="E381" s="6">
        <v>44516</v>
      </c>
      <c r="F381" s="5" t="s">
        <v>119</v>
      </c>
      <c r="G381" s="5">
        <f>VLOOKUP(Sales!$C381,Product!$A$1:$E$12,5,0)</f>
        <v>3150</v>
      </c>
      <c r="H381" s="5">
        <v>1</v>
      </c>
      <c r="I381" s="5">
        <v>4500</v>
      </c>
      <c r="J381" s="5">
        <f>Sales!$I381-Sales!$G381</f>
        <v>1350</v>
      </c>
      <c r="K381" s="5" t="s">
        <v>46</v>
      </c>
      <c r="L381" s="5" t="str">
        <f>INDEX(Product!$A$1:$E$12,MATCH(Sales!$C381,Product!$A$1:$A$12,0),MATCH(Sales!L$1,Product!$A$1:$E$1,0))</f>
        <v>Clothing</v>
      </c>
    </row>
    <row r="382" spans="1:12" x14ac:dyDescent="0.25">
      <c r="A382" s="5" t="s">
        <v>841</v>
      </c>
      <c r="B382" s="5" t="s">
        <v>808</v>
      </c>
      <c r="C382" s="5" t="s">
        <v>118</v>
      </c>
      <c r="D382" s="5" t="str">
        <f>VLOOKUP(C382,Product!$A$1:$E$12,2,0)</f>
        <v>Indoor Sherpa Hoodie</v>
      </c>
      <c r="E382" s="6">
        <v>44517</v>
      </c>
      <c r="F382" s="5" t="s">
        <v>119</v>
      </c>
      <c r="G382" s="5">
        <f>VLOOKUP(Sales!$C382,Product!$A$1:$E$12,5,0)</f>
        <v>3150</v>
      </c>
      <c r="H382" s="5">
        <v>1</v>
      </c>
      <c r="I382" s="5">
        <v>4500</v>
      </c>
      <c r="J382" s="5">
        <f>Sales!$I382-Sales!$G382</f>
        <v>1350</v>
      </c>
      <c r="K382" s="5" t="s">
        <v>94</v>
      </c>
      <c r="L382" s="5" t="str">
        <f>INDEX(Product!$A$1:$E$12,MATCH(Sales!$C382,Product!$A$1:$A$12,0),MATCH(Sales!L$1,Product!$A$1:$E$1,0))</f>
        <v>Clothing</v>
      </c>
    </row>
    <row r="383" spans="1:12" x14ac:dyDescent="0.25">
      <c r="A383" s="5" t="s">
        <v>85</v>
      </c>
      <c r="B383" s="5" t="s">
        <v>810</v>
      </c>
      <c r="C383" s="5" t="s">
        <v>33</v>
      </c>
      <c r="D383" s="5" t="str">
        <f>VLOOKUP(C383,Product!$A$1:$E$12,2,0)</f>
        <v>Cardigan</v>
      </c>
      <c r="E383" s="6">
        <v>44519</v>
      </c>
      <c r="F383" s="5" t="s">
        <v>34</v>
      </c>
      <c r="G383" s="5">
        <f>VLOOKUP(Sales!$C383,Product!$A$1:$E$12,5,0)</f>
        <v>2450</v>
      </c>
      <c r="H383" s="5">
        <v>1</v>
      </c>
      <c r="I383" s="5">
        <v>3500</v>
      </c>
      <c r="J383" s="5">
        <f>Sales!$I383-Sales!$G383</f>
        <v>1050</v>
      </c>
      <c r="K383" s="5" t="s">
        <v>15</v>
      </c>
      <c r="L383" s="5" t="str">
        <f>INDEX(Product!$A$1:$E$12,MATCH(Sales!$C383,Product!$A$1:$A$12,0),MATCH(Sales!L$1,Product!$A$1:$E$1,0))</f>
        <v>Clothing</v>
      </c>
    </row>
    <row r="384" spans="1:12" x14ac:dyDescent="0.25">
      <c r="A384" s="5" t="s">
        <v>411</v>
      </c>
      <c r="B384" s="5" t="s">
        <v>812</v>
      </c>
      <c r="C384" s="5" t="s">
        <v>118</v>
      </c>
      <c r="D384" s="5" t="str">
        <f>VLOOKUP(C384,Product!$A$1:$E$12,2,0)</f>
        <v>Indoor Sherpa Hoodie</v>
      </c>
      <c r="E384" s="6">
        <v>44520</v>
      </c>
      <c r="F384" s="5" t="s">
        <v>119</v>
      </c>
      <c r="G384" s="5">
        <f>VLOOKUP(Sales!$C384,Product!$A$1:$E$12,5,0)</f>
        <v>3150</v>
      </c>
      <c r="H384" s="5">
        <v>1</v>
      </c>
      <c r="I384" s="5">
        <v>4500</v>
      </c>
      <c r="J384" s="5">
        <f>Sales!$I384-Sales!$G384</f>
        <v>1350</v>
      </c>
      <c r="K384" s="5" t="s">
        <v>157</v>
      </c>
      <c r="L384" s="5" t="str">
        <f>INDEX(Product!$A$1:$E$12,MATCH(Sales!$C384,Product!$A$1:$A$12,0),MATCH(Sales!L$1,Product!$A$1:$E$1,0))</f>
        <v>Clothing</v>
      </c>
    </row>
    <row r="385" spans="1:12" x14ac:dyDescent="0.25">
      <c r="A385" s="5" t="s">
        <v>421</v>
      </c>
      <c r="B385" s="5" t="s">
        <v>814</v>
      </c>
      <c r="C385" s="5" t="s">
        <v>44</v>
      </c>
      <c r="D385" s="5" t="str">
        <f>VLOOKUP(C385,Product!$A$1:$E$12,2,0)</f>
        <v>Satin Robe</v>
      </c>
      <c r="E385" s="6">
        <v>44520</v>
      </c>
      <c r="F385" s="5" t="s">
        <v>45</v>
      </c>
      <c r="G385" s="5">
        <f>VLOOKUP(Sales!$C385,Product!$A$1:$E$12,5,0)</f>
        <v>1050</v>
      </c>
      <c r="H385" s="5">
        <v>1</v>
      </c>
      <c r="I385" s="5">
        <v>1500</v>
      </c>
      <c r="J385" s="5">
        <f>Sales!$I385-Sales!$G385</f>
        <v>450</v>
      </c>
      <c r="K385" s="5" t="s">
        <v>91</v>
      </c>
      <c r="L385" s="5" t="str">
        <f>INDEX(Product!$A$1:$E$12,MATCH(Sales!$C385,Product!$A$1:$A$12,0),MATCH(Sales!L$1,Product!$A$1:$E$1,0))</f>
        <v>Clothing</v>
      </c>
    </row>
    <row r="386" spans="1:12" x14ac:dyDescent="0.25">
      <c r="A386" s="5" t="s">
        <v>621</v>
      </c>
      <c r="B386" s="5" t="s">
        <v>816</v>
      </c>
      <c r="C386" s="5" t="s">
        <v>72</v>
      </c>
      <c r="D386" s="5" t="str">
        <f>VLOOKUP(C386,Product!$A$1:$E$12,2,0)</f>
        <v>Cotton Knee High Socks</v>
      </c>
      <c r="E386" s="6">
        <v>44520</v>
      </c>
      <c r="F386" s="5" t="s">
        <v>26</v>
      </c>
      <c r="G386" s="5">
        <f>VLOOKUP(Sales!$C386,Product!$A$1:$E$12,5,0)</f>
        <v>909</v>
      </c>
      <c r="H386" s="5">
        <v>2</v>
      </c>
      <c r="I386" s="5">
        <v>2600</v>
      </c>
      <c r="J386" s="5">
        <f>Sales!$I386-Sales!$G386</f>
        <v>1691</v>
      </c>
      <c r="K386" s="5" t="s">
        <v>94</v>
      </c>
      <c r="L386" s="5" t="str">
        <f>INDEX(Product!$A$1:$E$12,MATCH(Sales!$C386,Product!$A$1:$A$12,0),MATCH(Sales!L$1,Product!$A$1:$E$1,0))</f>
        <v>Clothing</v>
      </c>
    </row>
    <row r="387" spans="1:12" x14ac:dyDescent="0.25">
      <c r="A387" s="5" t="s">
        <v>643</v>
      </c>
      <c r="B387" s="5" t="s">
        <v>818</v>
      </c>
      <c r="C387" s="5" t="s">
        <v>57</v>
      </c>
      <c r="D387" s="5" t="str">
        <f>VLOOKUP(C387,Product!$A$1:$E$12,2,0)</f>
        <v>Turtleneck Sweater</v>
      </c>
      <c r="E387" s="6">
        <v>44520</v>
      </c>
      <c r="F387" s="5" t="s">
        <v>58</v>
      </c>
      <c r="G387" s="5">
        <f>VLOOKUP(Sales!$C387,Product!$A$1:$E$12,5,0)</f>
        <v>1750</v>
      </c>
      <c r="H387" s="5">
        <v>2</v>
      </c>
      <c r="I387" s="5">
        <v>5000</v>
      </c>
      <c r="J387" s="5">
        <f>Sales!$I387-Sales!$G387</f>
        <v>3250</v>
      </c>
      <c r="K387" s="5" t="s">
        <v>27</v>
      </c>
      <c r="L387" s="5" t="str">
        <f>INDEX(Product!$A$1:$E$12,MATCH(Sales!$C387,Product!$A$1:$A$12,0),MATCH(Sales!L$1,Product!$A$1:$E$1,0))</f>
        <v>Clothing</v>
      </c>
    </row>
    <row r="388" spans="1:12" x14ac:dyDescent="0.25">
      <c r="A388" s="5" t="s">
        <v>407</v>
      </c>
      <c r="B388" s="5" t="s">
        <v>820</v>
      </c>
      <c r="C388" s="5" t="s">
        <v>57</v>
      </c>
      <c r="D388" s="5" t="str">
        <f>VLOOKUP(C388,Product!$A$1:$E$12,2,0)</f>
        <v>Turtleneck Sweater</v>
      </c>
      <c r="E388" s="6">
        <v>44521</v>
      </c>
      <c r="F388" s="5" t="s">
        <v>58</v>
      </c>
      <c r="G388" s="5">
        <f>VLOOKUP(Sales!$C388,Product!$A$1:$E$12,5,0)</f>
        <v>1750</v>
      </c>
      <c r="H388" s="5">
        <v>2</v>
      </c>
      <c r="I388" s="5">
        <v>5000</v>
      </c>
      <c r="J388" s="5">
        <f>Sales!$I388-Sales!$G388</f>
        <v>3250</v>
      </c>
      <c r="K388" s="5" t="s">
        <v>107</v>
      </c>
      <c r="L388" s="5" t="str">
        <f>INDEX(Product!$A$1:$E$12,MATCH(Sales!$C388,Product!$A$1:$A$12,0),MATCH(Sales!L$1,Product!$A$1:$E$1,0))</f>
        <v>Clothing</v>
      </c>
    </row>
    <row r="389" spans="1:12" x14ac:dyDescent="0.25">
      <c r="A389" s="5" t="s">
        <v>641</v>
      </c>
      <c r="B389" s="5" t="s">
        <v>822</v>
      </c>
      <c r="C389" s="5" t="s">
        <v>33</v>
      </c>
      <c r="D389" s="5" t="str">
        <f>VLOOKUP(C389,Product!$A$1:$E$12,2,0)</f>
        <v>Cardigan</v>
      </c>
      <c r="E389" s="6">
        <v>44521</v>
      </c>
      <c r="F389" s="5" t="s">
        <v>34</v>
      </c>
      <c r="G389" s="5">
        <f>VLOOKUP(Sales!$C389,Product!$A$1:$E$12,5,0)</f>
        <v>2450</v>
      </c>
      <c r="H389" s="5">
        <v>1</v>
      </c>
      <c r="I389" s="5">
        <v>3500</v>
      </c>
      <c r="J389" s="5">
        <f>Sales!$I389-Sales!$G389</f>
        <v>1050</v>
      </c>
      <c r="K389" s="5" t="s">
        <v>59</v>
      </c>
      <c r="L389" s="5" t="str">
        <f>INDEX(Product!$A$1:$E$12,MATCH(Sales!$C389,Product!$A$1:$A$12,0),MATCH(Sales!L$1,Product!$A$1:$E$1,0))</f>
        <v>Clothing</v>
      </c>
    </row>
    <row r="390" spans="1:12" x14ac:dyDescent="0.25">
      <c r="A390" s="5" t="s">
        <v>279</v>
      </c>
      <c r="B390" s="5" t="s">
        <v>824</v>
      </c>
      <c r="C390" s="5" t="s">
        <v>72</v>
      </c>
      <c r="D390" s="5" t="str">
        <f>VLOOKUP(C390,Product!$A$1:$E$12,2,0)</f>
        <v>Cotton Knee High Socks</v>
      </c>
      <c r="E390" s="6">
        <v>44523</v>
      </c>
      <c r="F390" s="5" t="s">
        <v>26</v>
      </c>
      <c r="G390" s="5">
        <f>VLOOKUP(Sales!$C390,Product!$A$1:$E$12,5,0)</f>
        <v>909</v>
      </c>
      <c r="H390" s="5">
        <v>1</v>
      </c>
      <c r="I390" s="5">
        <v>1300</v>
      </c>
      <c r="J390" s="5">
        <f>Sales!$I390-Sales!$G390</f>
        <v>391</v>
      </c>
      <c r="K390" s="5" t="s">
        <v>65</v>
      </c>
      <c r="L390" s="5" t="str">
        <f>INDEX(Product!$A$1:$E$12,MATCH(Sales!$C390,Product!$A$1:$A$12,0),MATCH(Sales!L$1,Product!$A$1:$E$1,0))</f>
        <v>Clothing</v>
      </c>
    </row>
    <row r="391" spans="1:12" x14ac:dyDescent="0.25">
      <c r="A391" s="5" t="s">
        <v>679</v>
      </c>
      <c r="B391" s="5" t="s">
        <v>826</v>
      </c>
      <c r="C391" s="5" t="s">
        <v>25</v>
      </c>
      <c r="D391" s="5" t="str">
        <f>VLOOKUP(C391,Product!$A$1:$E$12,2,0)</f>
        <v>Pajama Short Set</v>
      </c>
      <c r="E391" s="6">
        <v>44523</v>
      </c>
      <c r="F391" s="5" t="s">
        <v>26</v>
      </c>
      <c r="G391" s="5">
        <f>VLOOKUP(Sales!$C391,Product!$A$1:$E$12,5,0)</f>
        <v>2240</v>
      </c>
      <c r="H391" s="5">
        <v>1</v>
      </c>
      <c r="I391" s="5">
        <v>3200</v>
      </c>
      <c r="J391" s="5">
        <f>Sales!$I391-Sales!$G391</f>
        <v>960</v>
      </c>
      <c r="K391" s="5" t="s">
        <v>35</v>
      </c>
      <c r="L391" s="5" t="str">
        <f>INDEX(Product!$A$1:$E$12,MATCH(Sales!$C391,Product!$A$1:$A$12,0),MATCH(Sales!L$1,Product!$A$1:$E$1,0))</f>
        <v>Clothing</v>
      </c>
    </row>
    <row r="392" spans="1:12" x14ac:dyDescent="0.25">
      <c r="A392" s="5" t="s">
        <v>229</v>
      </c>
      <c r="B392" s="5" t="s">
        <v>828</v>
      </c>
      <c r="C392" s="5" t="s">
        <v>44</v>
      </c>
      <c r="D392" s="5" t="str">
        <f>VLOOKUP(C392,Product!$A$1:$E$12,2,0)</f>
        <v>Satin Robe</v>
      </c>
      <c r="E392" s="6">
        <v>44524</v>
      </c>
      <c r="F392" s="5" t="s">
        <v>45</v>
      </c>
      <c r="G392" s="5">
        <f>VLOOKUP(Sales!$C392,Product!$A$1:$E$12,5,0)</f>
        <v>1050</v>
      </c>
      <c r="H392" s="5">
        <v>2</v>
      </c>
      <c r="I392" s="5">
        <v>3000</v>
      </c>
      <c r="J392" s="5">
        <f>Sales!$I392-Sales!$G392</f>
        <v>1950</v>
      </c>
      <c r="K392" s="5" t="s">
        <v>94</v>
      </c>
      <c r="L392" s="5" t="str">
        <f>INDEX(Product!$A$1:$E$12,MATCH(Sales!$C392,Product!$A$1:$A$12,0),MATCH(Sales!L$1,Product!$A$1:$E$1,0))</f>
        <v>Clothing</v>
      </c>
    </row>
    <row r="393" spans="1:12" x14ac:dyDescent="0.25">
      <c r="A393" s="5" t="s">
        <v>265</v>
      </c>
      <c r="B393" s="5" t="s">
        <v>830</v>
      </c>
      <c r="C393" s="5" t="s">
        <v>72</v>
      </c>
      <c r="D393" s="5" t="str">
        <f>VLOOKUP(C393,Product!$A$1:$E$12,2,0)</f>
        <v>Cotton Knee High Socks</v>
      </c>
      <c r="E393" s="6">
        <v>44524</v>
      </c>
      <c r="F393" s="5" t="s">
        <v>26</v>
      </c>
      <c r="G393" s="5">
        <f>VLOOKUP(Sales!$C393,Product!$A$1:$E$12,5,0)</f>
        <v>909</v>
      </c>
      <c r="H393" s="5">
        <v>2</v>
      </c>
      <c r="I393" s="5">
        <v>2600</v>
      </c>
      <c r="J393" s="5">
        <f>Sales!$I393-Sales!$G393</f>
        <v>1691</v>
      </c>
      <c r="K393" s="5" t="s">
        <v>41</v>
      </c>
      <c r="L393" s="5" t="str">
        <f>INDEX(Product!$A$1:$E$12,MATCH(Sales!$C393,Product!$A$1:$A$12,0),MATCH(Sales!L$1,Product!$A$1:$E$1,0))</f>
        <v>Clothing</v>
      </c>
    </row>
    <row r="394" spans="1:12" x14ac:dyDescent="0.25">
      <c r="A394" s="5" t="s">
        <v>443</v>
      </c>
      <c r="B394" s="5" t="s">
        <v>832</v>
      </c>
      <c r="C394" s="5" t="s">
        <v>97</v>
      </c>
      <c r="D394" s="5" t="str">
        <f>VLOOKUP(C394,Product!$A$1:$E$12,2,0)</f>
        <v>Chenille Throw Blanket</v>
      </c>
      <c r="E394" s="6">
        <v>44524</v>
      </c>
      <c r="F394" s="5" t="s">
        <v>98</v>
      </c>
      <c r="G394" s="5">
        <f>VLOOKUP(Sales!$C394,Product!$A$1:$E$12,5,0)</f>
        <v>3150</v>
      </c>
      <c r="H394" s="5">
        <v>1</v>
      </c>
      <c r="I394" s="5">
        <v>4500</v>
      </c>
      <c r="J394" s="5">
        <f>Sales!$I394-Sales!$G394</f>
        <v>1350</v>
      </c>
      <c r="K394" s="5" t="s">
        <v>22</v>
      </c>
      <c r="L394" s="5" t="str">
        <f>INDEX(Product!$A$1:$E$12,MATCH(Sales!$C394,Product!$A$1:$A$12,0),MATCH(Sales!L$1,Product!$A$1:$E$1,0))</f>
        <v>Decor</v>
      </c>
    </row>
    <row r="395" spans="1:12" x14ac:dyDescent="0.25">
      <c r="A395" s="5" t="s">
        <v>309</v>
      </c>
      <c r="B395" s="5" t="s">
        <v>834</v>
      </c>
      <c r="C395" s="5" t="s">
        <v>64</v>
      </c>
      <c r="D395" s="5" t="str">
        <f>VLOOKUP(C395,Product!$A$1:$E$12,2,0)</f>
        <v>Diffuser</v>
      </c>
      <c r="E395" s="6">
        <v>44528</v>
      </c>
      <c r="F395" s="5" t="s">
        <v>58</v>
      </c>
      <c r="G395" s="5">
        <f>VLOOKUP(Sales!$C395,Product!$A$1:$E$12,5,0)</f>
        <v>1750</v>
      </c>
      <c r="H395" s="5">
        <v>1</v>
      </c>
      <c r="I395" s="5">
        <v>2500</v>
      </c>
      <c r="J395" s="5">
        <f>Sales!$I395-Sales!$G395</f>
        <v>750</v>
      </c>
      <c r="K395" s="5" t="s">
        <v>15</v>
      </c>
      <c r="L395" s="5" t="str">
        <f>INDEX(Product!$A$1:$E$12,MATCH(Sales!$C395,Product!$A$1:$A$12,0),MATCH(Sales!L$1,Product!$A$1:$E$1,0))</f>
        <v>Home Fragrance</v>
      </c>
    </row>
    <row r="396" spans="1:12" x14ac:dyDescent="0.25">
      <c r="A396" s="5" t="s">
        <v>569</v>
      </c>
      <c r="B396" s="5" t="s">
        <v>836</v>
      </c>
      <c r="C396" s="5" t="s">
        <v>14</v>
      </c>
      <c r="D396" s="5" t="str">
        <f>VLOOKUP(C396,Product!$A$1:$E$12,2,0)</f>
        <v xml:space="preserve">Tin Candle </v>
      </c>
      <c r="E396" s="6">
        <v>44528</v>
      </c>
      <c r="F396" s="5" t="s">
        <v>894</v>
      </c>
      <c r="G396" s="5">
        <f>VLOOKUP(Sales!$C396,Product!$A$1:$E$12,5,0)</f>
        <v>840</v>
      </c>
      <c r="H396" s="5">
        <v>1</v>
      </c>
      <c r="I396" s="5">
        <v>1200</v>
      </c>
      <c r="J396" s="5">
        <f>Sales!$I396-Sales!$G396</f>
        <v>360</v>
      </c>
      <c r="K396" s="5" t="s">
        <v>52</v>
      </c>
      <c r="L396" s="5" t="str">
        <f>INDEX(Product!$A$1:$E$12,MATCH(Sales!$C396,Product!$A$1:$A$12,0),MATCH(Sales!L$1,Product!$A$1:$E$1,0))</f>
        <v>Candle</v>
      </c>
    </row>
    <row r="397" spans="1:12" x14ac:dyDescent="0.25">
      <c r="A397" s="5" t="s">
        <v>403</v>
      </c>
      <c r="B397" s="5" t="s">
        <v>838</v>
      </c>
      <c r="C397" s="5" t="s">
        <v>33</v>
      </c>
      <c r="D397" s="5" t="str">
        <f>VLOOKUP(C397,Product!$A$1:$E$12,2,0)</f>
        <v>Cardigan</v>
      </c>
      <c r="E397" s="6">
        <v>44529</v>
      </c>
      <c r="F397" s="5" t="s">
        <v>34</v>
      </c>
      <c r="G397" s="5">
        <f>VLOOKUP(Sales!$C397,Product!$A$1:$E$12,5,0)</f>
        <v>2450</v>
      </c>
      <c r="H397" s="5">
        <v>1</v>
      </c>
      <c r="I397" s="5">
        <v>3500</v>
      </c>
      <c r="J397" s="5">
        <f>Sales!$I397-Sales!$G397</f>
        <v>1050</v>
      </c>
      <c r="K397" s="5" t="s">
        <v>38</v>
      </c>
      <c r="L397" s="5" t="str">
        <f>INDEX(Product!$A$1:$E$12,MATCH(Sales!$C397,Product!$A$1:$A$12,0),MATCH(Sales!L$1,Product!$A$1:$E$1,0))</f>
        <v>Clothing</v>
      </c>
    </row>
    <row r="398" spans="1:12" x14ac:dyDescent="0.25">
      <c r="A398" s="5" t="s">
        <v>449</v>
      </c>
      <c r="B398" s="5" t="s">
        <v>840</v>
      </c>
      <c r="C398" s="5" t="s">
        <v>57</v>
      </c>
      <c r="D398" s="5" t="str">
        <f>VLOOKUP(C398,Product!$A$1:$E$12,2,0)</f>
        <v>Turtleneck Sweater</v>
      </c>
      <c r="E398" s="6">
        <v>44529</v>
      </c>
      <c r="F398" s="5" t="s">
        <v>58</v>
      </c>
      <c r="G398" s="5">
        <f>VLOOKUP(Sales!$C398,Product!$A$1:$E$12,5,0)</f>
        <v>1750</v>
      </c>
      <c r="H398" s="5">
        <v>2</v>
      </c>
      <c r="I398" s="5">
        <v>5000</v>
      </c>
      <c r="J398" s="5">
        <f>Sales!$I398-Sales!$G398</f>
        <v>3250</v>
      </c>
      <c r="K398" s="5" t="s">
        <v>11</v>
      </c>
      <c r="L398" s="5" t="str">
        <f>INDEX(Product!$A$1:$E$12,MATCH(Sales!$C398,Product!$A$1:$A$12,0),MATCH(Sales!L$1,Product!$A$1:$E$1,0))</f>
        <v>Clothing</v>
      </c>
    </row>
    <row r="399" spans="1:12" x14ac:dyDescent="0.25">
      <c r="A399" s="5" t="s">
        <v>561</v>
      </c>
      <c r="B399" s="5" t="s">
        <v>842</v>
      </c>
      <c r="C399" s="5" t="s">
        <v>44</v>
      </c>
      <c r="D399" s="5" t="str">
        <f>VLOOKUP(C399,Product!$A$1:$E$12,2,0)</f>
        <v>Satin Robe</v>
      </c>
      <c r="E399" s="6">
        <v>44529</v>
      </c>
      <c r="F399" s="5" t="s">
        <v>45</v>
      </c>
      <c r="G399" s="5">
        <f>VLOOKUP(Sales!$C399,Product!$A$1:$E$12,5,0)</f>
        <v>1050</v>
      </c>
      <c r="H399" s="5">
        <v>1</v>
      </c>
      <c r="I399" s="5">
        <v>1500</v>
      </c>
      <c r="J399" s="5">
        <f>Sales!$I399-Sales!$G399</f>
        <v>450</v>
      </c>
      <c r="K399" s="5" t="s">
        <v>49</v>
      </c>
      <c r="L399" s="5" t="str">
        <f>INDEX(Product!$A$1:$E$12,MATCH(Sales!$C399,Product!$A$1:$A$12,0),MATCH(Sales!L$1,Product!$A$1:$E$1,0))</f>
        <v>Clothing</v>
      </c>
    </row>
    <row r="400" spans="1:12" x14ac:dyDescent="0.25">
      <c r="A400" s="5" t="s">
        <v>583</v>
      </c>
      <c r="B400" s="5" t="s">
        <v>844</v>
      </c>
      <c r="C400" s="5" t="s">
        <v>118</v>
      </c>
      <c r="D400" s="5" t="str">
        <f>VLOOKUP(C400,Product!$A$1:$E$12,2,0)</f>
        <v>Indoor Sherpa Hoodie</v>
      </c>
      <c r="E400" s="6">
        <v>44530</v>
      </c>
      <c r="F400" s="5" t="s">
        <v>119</v>
      </c>
      <c r="G400" s="5">
        <f>VLOOKUP(Sales!$C400,Product!$A$1:$E$12,5,0)</f>
        <v>3150</v>
      </c>
      <c r="H400" s="5">
        <v>1</v>
      </c>
      <c r="I400" s="5">
        <v>4500</v>
      </c>
      <c r="J400" s="5">
        <f>Sales!$I400-Sales!$G400</f>
        <v>1350</v>
      </c>
      <c r="K400" s="5" t="s">
        <v>94</v>
      </c>
      <c r="L400" s="5" t="str">
        <f>INDEX(Product!$A$1:$E$12,MATCH(Sales!$C400,Product!$A$1:$A$12,0),MATCH(Sales!L$1,Product!$A$1:$E$1,0))</f>
        <v>Clothing</v>
      </c>
    </row>
    <row r="401" spans="1:12" x14ac:dyDescent="0.25">
      <c r="A401" s="5" t="s">
        <v>138</v>
      </c>
      <c r="B401" s="5" t="s">
        <v>846</v>
      </c>
      <c r="C401" s="5" t="s">
        <v>33</v>
      </c>
      <c r="D401" s="5" t="str">
        <f>VLOOKUP(C401,Product!$A$1:$E$12,2,0)</f>
        <v>Cardigan</v>
      </c>
      <c r="E401" s="6">
        <v>44531</v>
      </c>
      <c r="F401" s="5" t="s">
        <v>34</v>
      </c>
      <c r="G401" s="5">
        <f>VLOOKUP(Sales!$C401,Product!$A$1:$E$12,5,0)</f>
        <v>2450</v>
      </c>
      <c r="H401" s="5">
        <v>1</v>
      </c>
      <c r="I401" s="5">
        <v>3500</v>
      </c>
      <c r="J401" s="5">
        <f>Sales!$I401-Sales!$G401</f>
        <v>1050</v>
      </c>
      <c r="K401" s="5" t="s">
        <v>49</v>
      </c>
      <c r="L401" s="5" t="str">
        <f>INDEX(Product!$A$1:$E$12,MATCH(Sales!$C401,Product!$A$1:$A$12,0),MATCH(Sales!L$1,Product!$A$1:$E$1,0))</f>
        <v>Clothing</v>
      </c>
    </row>
    <row r="402" spans="1:12" x14ac:dyDescent="0.25">
      <c r="A402" s="5" t="s">
        <v>481</v>
      </c>
      <c r="B402" s="5" t="s">
        <v>848</v>
      </c>
      <c r="C402" s="5" t="s">
        <v>25</v>
      </c>
      <c r="D402" s="5" t="str">
        <f>VLOOKUP(C402,Product!$A$1:$E$12,2,0)</f>
        <v>Pajama Short Set</v>
      </c>
      <c r="E402" s="6">
        <v>44531</v>
      </c>
      <c r="F402" s="5" t="s">
        <v>26</v>
      </c>
      <c r="G402" s="5">
        <f>VLOOKUP(Sales!$C402,Product!$A$1:$E$12,5,0)</f>
        <v>2240</v>
      </c>
      <c r="H402" s="5">
        <v>1</v>
      </c>
      <c r="I402" s="5">
        <v>3200</v>
      </c>
      <c r="J402" s="5">
        <f>Sales!$I402-Sales!$G402</f>
        <v>960</v>
      </c>
      <c r="K402" s="5" t="s">
        <v>65</v>
      </c>
      <c r="L402" s="5" t="str">
        <f>INDEX(Product!$A$1:$E$12,MATCH(Sales!$C402,Product!$A$1:$A$12,0),MATCH(Sales!L$1,Product!$A$1:$E$1,0))</f>
        <v>Clothing</v>
      </c>
    </row>
    <row r="403" spans="1:12" x14ac:dyDescent="0.25">
      <c r="A403" s="5" t="s">
        <v>267</v>
      </c>
      <c r="B403" s="5" t="s">
        <v>850</v>
      </c>
      <c r="C403" s="5" t="s">
        <v>33</v>
      </c>
      <c r="D403" s="5" t="str">
        <f>VLOOKUP(C403,Product!$A$1:$E$12,2,0)</f>
        <v>Cardigan</v>
      </c>
      <c r="E403" s="6">
        <v>44532</v>
      </c>
      <c r="F403" s="5" t="s">
        <v>34</v>
      </c>
      <c r="G403" s="5">
        <f>VLOOKUP(Sales!$C403,Product!$A$1:$E$12,5,0)</f>
        <v>2450</v>
      </c>
      <c r="H403" s="5">
        <v>1</v>
      </c>
      <c r="I403" s="5">
        <v>3500</v>
      </c>
      <c r="J403" s="5">
        <f>Sales!$I403-Sales!$G403</f>
        <v>1050</v>
      </c>
      <c r="K403" s="5" t="s">
        <v>94</v>
      </c>
      <c r="L403" s="5" t="str">
        <f>INDEX(Product!$A$1:$E$12,MATCH(Sales!$C403,Product!$A$1:$A$12,0),MATCH(Sales!L$1,Product!$A$1:$E$1,0))</f>
        <v>Clothing</v>
      </c>
    </row>
    <row r="404" spans="1:12" x14ac:dyDescent="0.25">
      <c r="A404" s="5" t="s">
        <v>68</v>
      </c>
      <c r="B404" s="5" t="s">
        <v>852</v>
      </c>
      <c r="C404" s="5" t="s">
        <v>25</v>
      </c>
      <c r="D404" s="5" t="str">
        <f>VLOOKUP(C404,Product!$A$1:$E$12,2,0)</f>
        <v>Pajama Short Set</v>
      </c>
      <c r="E404" s="6">
        <v>44534</v>
      </c>
      <c r="F404" s="5" t="s">
        <v>26</v>
      </c>
      <c r="G404" s="5">
        <f>VLOOKUP(Sales!$C404,Product!$A$1:$E$12,5,0)</f>
        <v>2240</v>
      </c>
      <c r="H404" s="5">
        <v>1</v>
      </c>
      <c r="I404" s="5">
        <v>3200</v>
      </c>
      <c r="J404" s="5">
        <f>Sales!$I404-Sales!$G404</f>
        <v>960</v>
      </c>
      <c r="K404" s="5" t="s">
        <v>900</v>
      </c>
      <c r="L404" s="5" t="str">
        <f>INDEX(Product!$A$1:$E$12,MATCH(Sales!$C404,Product!$A$1:$A$12,0),MATCH(Sales!L$1,Product!$A$1:$E$1,0))</f>
        <v>Clothing</v>
      </c>
    </row>
    <row r="405" spans="1:12" x14ac:dyDescent="0.25">
      <c r="A405" s="5" t="s">
        <v>79</v>
      </c>
      <c r="B405" s="5" t="s">
        <v>854</v>
      </c>
      <c r="C405" s="5" t="s">
        <v>44</v>
      </c>
      <c r="D405" s="5" t="str">
        <f>VLOOKUP(C405,Product!$A$1:$E$12,2,0)</f>
        <v>Satin Robe</v>
      </c>
      <c r="E405" s="6">
        <v>44536</v>
      </c>
      <c r="F405" s="5" t="s">
        <v>45</v>
      </c>
      <c r="G405" s="5">
        <f>VLOOKUP(Sales!$C405,Product!$A$1:$E$12,5,0)</f>
        <v>1050</v>
      </c>
      <c r="H405" s="5">
        <v>2</v>
      </c>
      <c r="I405" s="5">
        <v>3000</v>
      </c>
      <c r="J405" s="5">
        <f>Sales!$I405-Sales!$G405</f>
        <v>1950</v>
      </c>
      <c r="K405" s="5" t="s">
        <v>52</v>
      </c>
      <c r="L405" s="5" t="str">
        <f>INDEX(Product!$A$1:$E$12,MATCH(Sales!$C405,Product!$A$1:$A$12,0),MATCH(Sales!L$1,Product!$A$1:$E$1,0))</f>
        <v>Clothing</v>
      </c>
    </row>
    <row r="406" spans="1:12" x14ac:dyDescent="0.25">
      <c r="A406" s="5" t="s">
        <v>182</v>
      </c>
      <c r="B406" s="5" t="s">
        <v>856</v>
      </c>
      <c r="C406" s="5" t="s">
        <v>33</v>
      </c>
      <c r="D406" s="5" t="str">
        <f>VLOOKUP(C406,Product!$A$1:$E$12,2,0)</f>
        <v>Cardigan</v>
      </c>
      <c r="E406" s="6">
        <v>44536</v>
      </c>
      <c r="F406" s="5" t="s">
        <v>34</v>
      </c>
      <c r="G406" s="5">
        <f>VLOOKUP(Sales!$C406,Product!$A$1:$E$12,5,0)</f>
        <v>2450</v>
      </c>
      <c r="H406" s="5">
        <v>1</v>
      </c>
      <c r="I406" s="5">
        <v>3500</v>
      </c>
      <c r="J406" s="5">
        <f>Sales!$I406-Sales!$G406</f>
        <v>1050</v>
      </c>
      <c r="K406" s="5" t="s">
        <v>107</v>
      </c>
      <c r="L406" s="5" t="str">
        <f>INDEX(Product!$A$1:$E$12,MATCH(Sales!$C406,Product!$A$1:$A$12,0),MATCH(Sales!L$1,Product!$A$1:$E$1,0))</f>
        <v>Clothing</v>
      </c>
    </row>
    <row r="407" spans="1:12" x14ac:dyDescent="0.25">
      <c r="A407" s="5" t="s">
        <v>453</v>
      </c>
      <c r="B407" s="5" t="s">
        <v>858</v>
      </c>
      <c r="C407" s="5" t="s">
        <v>118</v>
      </c>
      <c r="D407" s="5" t="str">
        <f>VLOOKUP(C407,Product!$A$1:$E$12,2,0)</f>
        <v>Indoor Sherpa Hoodie</v>
      </c>
      <c r="E407" s="6">
        <v>44536</v>
      </c>
      <c r="F407" s="5" t="s">
        <v>119</v>
      </c>
      <c r="G407" s="5">
        <f>VLOOKUP(Sales!$C407,Product!$A$1:$E$12,5,0)</f>
        <v>3150</v>
      </c>
      <c r="H407" s="5">
        <v>1</v>
      </c>
      <c r="I407" s="5">
        <v>4500</v>
      </c>
      <c r="J407" s="5">
        <f>Sales!$I407-Sales!$G407</f>
        <v>1350</v>
      </c>
      <c r="K407" s="5" t="s">
        <v>38</v>
      </c>
      <c r="L407" s="5" t="str">
        <f>INDEX(Product!$A$1:$E$12,MATCH(Sales!$C407,Product!$A$1:$A$12,0),MATCH(Sales!L$1,Product!$A$1:$E$1,0))</f>
        <v>Clothing</v>
      </c>
    </row>
    <row r="408" spans="1:12" x14ac:dyDescent="0.25">
      <c r="A408" s="5" t="s">
        <v>144</v>
      </c>
      <c r="B408" s="5" t="s">
        <v>860</v>
      </c>
      <c r="C408" s="5" t="s">
        <v>118</v>
      </c>
      <c r="D408" s="5" t="str">
        <f>VLOOKUP(C408,Product!$A$1:$E$12,2,0)</f>
        <v>Indoor Sherpa Hoodie</v>
      </c>
      <c r="E408" s="6">
        <v>44539</v>
      </c>
      <c r="F408" s="5" t="s">
        <v>119</v>
      </c>
      <c r="G408" s="5">
        <f>VLOOKUP(Sales!$C408,Product!$A$1:$E$12,5,0)</f>
        <v>3150</v>
      </c>
      <c r="H408" s="5">
        <v>1</v>
      </c>
      <c r="I408" s="5">
        <v>4500</v>
      </c>
      <c r="J408" s="5">
        <f>Sales!$I408-Sales!$G408</f>
        <v>1350</v>
      </c>
      <c r="K408" s="5" t="s">
        <v>59</v>
      </c>
      <c r="L408" s="5" t="str">
        <f>INDEX(Product!$A$1:$E$12,MATCH(Sales!$C408,Product!$A$1:$A$12,0),MATCH(Sales!L$1,Product!$A$1:$E$1,0))</f>
        <v>Clothing</v>
      </c>
    </row>
    <row r="409" spans="1:12" x14ac:dyDescent="0.25">
      <c r="A409" s="5" t="s">
        <v>517</v>
      </c>
      <c r="B409" s="5" t="s">
        <v>862</v>
      </c>
      <c r="C409" s="5" t="s">
        <v>64</v>
      </c>
      <c r="D409" s="5" t="str">
        <f>VLOOKUP(C409,Product!$A$1:$E$12,2,0)</f>
        <v>Diffuser</v>
      </c>
      <c r="E409" s="6">
        <v>44539</v>
      </c>
      <c r="F409" s="5" t="s">
        <v>58</v>
      </c>
      <c r="G409" s="5">
        <f>VLOOKUP(Sales!$C409,Product!$A$1:$E$12,5,0)</f>
        <v>1750</v>
      </c>
      <c r="H409" s="5">
        <v>1</v>
      </c>
      <c r="I409" s="5">
        <v>2500</v>
      </c>
      <c r="J409" s="5">
        <f>Sales!$I409-Sales!$G409</f>
        <v>750</v>
      </c>
      <c r="K409" s="5" t="s">
        <v>38</v>
      </c>
      <c r="L409" s="5" t="str">
        <f>INDEX(Product!$A$1:$E$12,MATCH(Sales!$C409,Product!$A$1:$A$12,0),MATCH(Sales!L$1,Product!$A$1:$E$1,0))</f>
        <v>Home Fragrance</v>
      </c>
    </row>
    <row r="410" spans="1:12" x14ac:dyDescent="0.25">
      <c r="A410" s="5" t="s">
        <v>134</v>
      </c>
      <c r="B410" s="5" t="s">
        <v>864</v>
      </c>
      <c r="C410" s="5" t="s">
        <v>72</v>
      </c>
      <c r="D410" s="5" t="str">
        <f>VLOOKUP(C410,Product!$A$1:$E$12,2,0)</f>
        <v>Cotton Knee High Socks</v>
      </c>
      <c r="E410" s="6">
        <v>44540</v>
      </c>
      <c r="F410" s="5" t="s">
        <v>26</v>
      </c>
      <c r="G410" s="5">
        <f>VLOOKUP(Sales!$C410,Product!$A$1:$E$12,5,0)</f>
        <v>909</v>
      </c>
      <c r="H410" s="5">
        <v>1</v>
      </c>
      <c r="I410" s="5">
        <v>1300</v>
      </c>
      <c r="J410" s="5">
        <f>Sales!$I410-Sales!$G410</f>
        <v>391</v>
      </c>
      <c r="K410" s="5" t="s">
        <v>22</v>
      </c>
      <c r="L410" s="5" t="str">
        <f>INDEX(Product!$A$1:$E$12,MATCH(Sales!$C410,Product!$A$1:$A$12,0),MATCH(Sales!L$1,Product!$A$1:$E$1,0))</f>
        <v>Clothing</v>
      </c>
    </row>
    <row r="411" spans="1:12" x14ac:dyDescent="0.25">
      <c r="A411" s="5" t="s">
        <v>423</v>
      </c>
      <c r="B411" s="5" t="s">
        <v>866</v>
      </c>
      <c r="C411" s="5" t="s">
        <v>118</v>
      </c>
      <c r="D411" s="5" t="str">
        <f>VLOOKUP(C411,Product!$A$1:$E$12,2,0)</f>
        <v>Indoor Sherpa Hoodie</v>
      </c>
      <c r="E411" s="6">
        <v>44540</v>
      </c>
      <c r="F411" s="5" t="s">
        <v>119</v>
      </c>
      <c r="G411" s="5">
        <f>VLOOKUP(Sales!$C411,Product!$A$1:$E$12,5,0)</f>
        <v>3150</v>
      </c>
      <c r="H411" s="5">
        <v>1</v>
      </c>
      <c r="I411" s="5">
        <v>4500</v>
      </c>
      <c r="J411" s="5">
        <f>Sales!$I411-Sales!$G411</f>
        <v>1350</v>
      </c>
      <c r="K411" s="5" t="s">
        <v>15</v>
      </c>
      <c r="L411" s="5" t="str">
        <f>INDEX(Product!$A$1:$E$12,MATCH(Sales!$C411,Product!$A$1:$A$12,0),MATCH(Sales!L$1,Product!$A$1:$E$1,0))</f>
        <v>Clothing</v>
      </c>
    </row>
    <row r="412" spans="1:12" x14ac:dyDescent="0.25">
      <c r="A412" s="5" t="s">
        <v>637</v>
      </c>
      <c r="B412" s="5" t="s">
        <v>868</v>
      </c>
      <c r="C412" s="5" t="s">
        <v>57</v>
      </c>
      <c r="D412" s="5" t="str">
        <f>VLOOKUP(C412,Product!$A$1:$E$12,2,0)</f>
        <v>Turtleneck Sweater</v>
      </c>
      <c r="E412" s="6">
        <v>44540</v>
      </c>
      <c r="F412" s="5" t="s">
        <v>58</v>
      </c>
      <c r="G412" s="5">
        <f>VLOOKUP(Sales!$C412,Product!$A$1:$E$12,5,0)</f>
        <v>1750</v>
      </c>
      <c r="H412" s="5">
        <v>2</v>
      </c>
      <c r="I412" s="5">
        <v>5000</v>
      </c>
      <c r="J412" s="5">
        <f>Sales!$I412-Sales!$G412</f>
        <v>3250</v>
      </c>
      <c r="K412" s="5" t="s">
        <v>49</v>
      </c>
      <c r="L412" s="5" t="str">
        <f>INDEX(Product!$A$1:$E$12,MATCH(Sales!$C412,Product!$A$1:$A$12,0),MATCH(Sales!L$1,Product!$A$1:$E$1,0))</f>
        <v>Clothing</v>
      </c>
    </row>
    <row r="413" spans="1:12" x14ac:dyDescent="0.25">
      <c r="A413" s="5" t="s">
        <v>198</v>
      </c>
      <c r="B413" s="5" t="s">
        <v>870</v>
      </c>
      <c r="C413" s="5" t="s">
        <v>14</v>
      </c>
      <c r="D413" s="5" t="str">
        <f>VLOOKUP(C413,Product!$A$1:$E$12,2,0)</f>
        <v xml:space="preserve">Tin Candle </v>
      </c>
      <c r="E413" s="6">
        <v>44542</v>
      </c>
      <c r="F413" s="5" t="s">
        <v>892</v>
      </c>
      <c r="G413" s="5">
        <f>VLOOKUP(Sales!$C413,Product!$A$1:$E$12,5,0)</f>
        <v>840</v>
      </c>
      <c r="H413" s="5">
        <v>2</v>
      </c>
      <c r="I413" s="5">
        <v>2400</v>
      </c>
      <c r="J413" s="5">
        <f>Sales!$I413-Sales!$G413</f>
        <v>1560</v>
      </c>
      <c r="K413" s="5" t="s">
        <v>59</v>
      </c>
      <c r="L413" s="5" t="str">
        <f>INDEX(Product!$A$1:$E$12,MATCH(Sales!$C413,Product!$A$1:$A$12,0),MATCH(Sales!L$1,Product!$A$1:$E$1,0))</f>
        <v>Candle</v>
      </c>
    </row>
    <row r="414" spans="1:12" x14ac:dyDescent="0.25">
      <c r="A414" s="5" t="s">
        <v>577</v>
      </c>
      <c r="B414" s="5" t="s">
        <v>872</v>
      </c>
      <c r="C414" s="5" t="s">
        <v>64</v>
      </c>
      <c r="D414" s="5" t="str">
        <f>VLOOKUP(C414,Product!$A$1:$E$12,2,0)</f>
        <v>Diffuser</v>
      </c>
      <c r="E414" s="6">
        <v>44542</v>
      </c>
      <c r="F414" s="5" t="s">
        <v>58</v>
      </c>
      <c r="G414" s="5">
        <f>VLOOKUP(Sales!$C414,Product!$A$1:$E$12,5,0)</f>
        <v>1750</v>
      </c>
      <c r="H414" s="5">
        <v>1</v>
      </c>
      <c r="I414" s="5">
        <v>2500</v>
      </c>
      <c r="J414" s="5">
        <f>Sales!$I414-Sales!$G414</f>
        <v>750</v>
      </c>
      <c r="K414" s="5" t="s">
        <v>157</v>
      </c>
      <c r="L414" s="5" t="str">
        <f>INDEX(Product!$A$1:$E$12,MATCH(Sales!$C414,Product!$A$1:$A$12,0),MATCH(Sales!L$1,Product!$A$1:$E$1,0))</f>
        <v>Home Fragrance</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D355B-2E27-4950-B5DF-567D49C01DD5}">
  <dimension ref="A1:B12"/>
  <sheetViews>
    <sheetView workbookViewId="0">
      <selection activeCell="A13" sqref="A13"/>
    </sheetView>
  </sheetViews>
  <sheetFormatPr defaultRowHeight="15" x14ac:dyDescent="0.25"/>
  <cols>
    <col min="1" max="1" width="26.5703125" bestFit="1" customWidth="1"/>
    <col min="2" max="2" width="22.28515625" bestFit="1" customWidth="1"/>
    <col min="3" max="3" width="34.5703125" bestFit="1" customWidth="1"/>
    <col min="4" max="4" width="26.5703125" bestFit="1" customWidth="1"/>
    <col min="5" max="5" width="22.140625" bestFit="1" customWidth="1"/>
    <col min="6" max="6" width="8.140625" bestFit="1" customWidth="1"/>
    <col min="7" max="7" width="20.5703125" bestFit="1" customWidth="1"/>
    <col min="8" max="8" width="15.28515625" bestFit="1" customWidth="1"/>
    <col min="9" max="9" width="16" bestFit="1" customWidth="1"/>
    <col min="10" max="10" width="10.42578125" bestFit="1" customWidth="1"/>
    <col min="11" max="11" width="10.7109375" bestFit="1" customWidth="1"/>
    <col min="12" max="12" width="18.42578125" bestFit="1" customWidth="1"/>
    <col min="13" max="13" width="11.28515625" bestFit="1" customWidth="1"/>
  </cols>
  <sheetData>
    <row r="1" spans="1:2" x14ac:dyDescent="0.25">
      <c r="A1" s="2" t="s">
        <v>896</v>
      </c>
      <c r="B1" t="s">
        <v>913</v>
      </c>
    </row>
    <row r="2" spans="1:2" x14ac:dyDescent="0.25">
      <c r="A2" s="3" t="s">
        <v>884</v>
      </c>
      <c r="B2">
        <v>30</v>
      </c>
    </row>
    <row r="3" spans="1:2" x14ac:dyDescent="0.25">
      <c r="A3" s="3" t="s">
        <v>883</v>
      </c>
      <c r="B3">
        <v>30</v>
      </c>
    </row>
    <row r="4" spans="1:2" x14ac:dyDescent="0.25">
      <c r="A4" s="3" t="s">
        <v>877</v>
      </c>
      <c r="B4">
        <v>31</v>
      </c>
    </row>
    <row r="5" spans="1:2" x14ac:dyDescent="0.25">
      <c r="A5" s="3" t="s">
        <v>880</v>
      </c>
      <c r="B5">
        <v>34</v>
      </c>
    </row>
    <row r="6" spans="1:2" x14ac:dyDescent="0.25">
      <c r="A6" s="3" t="s">
        <v>879</v>
      </c>
      <c r="B6">
        <v>36</v>
      </c>
    </row>
    <row r="7" spans="1:2" x14ac:dyDescent="0.25">
      <c r="A7" s="3" t="s">
        <v>886</v>
      </c>
      <c r="B7">
        <v>38</v>
      </c>
    </row>
    <row r="8" spans="1:2" x14ac:dyDescent="0.25">
      <c r="A8" s="3" t="s">
        <v>882</v>
      </c>
      <c r="B8">
        <v>39</v>
      </c>
    </row>
    <row r="9" spans="1:2" x14ac:dyDescent="0.25">
      <c r="A9" s="3" t="s">
        <v>893</v>
      </c>
      <c r="B9">
        <v>40</v>
      </c>
    </row>
    <row r="10" spans="1:2" x14ac:dyDescent="0.25">
      <c r="A10" s="3" t="s">
        <v>890</v>
      </c>
      <c r="B10">
        <v>43</v>
      </c>
    </row>
    <row r="11" spans="1:2" x14ac:dyDescent="0.25">
      <c r="A11" s="3" t="s">
        <v>887</v>
      </c>
      <c r="B11">
        <v>45</v>
      </c>
    </row>
    <row r="12" spans="1:2" x14ac:dyDescent="0.25">
      <c r="A12" s="3" t="s">
        <v>895</v>
      </c>
      <c r="B12">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A793E-01B0-4CEE-A257-9F388D77CB7C}">
  <dimension ref="A1:B12"/>
  <sheetViews>
    <sheetView zoomScaleNormal="100" workbookViewId="0">
      <selection activeCell="A13" sqref="A13"/>
    </sheetView>
  </sheetViews>
  <sheetFormatPr defaultRowHeight="15" x14ac:dyDescent="0.25"/>
  <cols>
    <col min="1" max="1" width="13.5703125" bestFit="1" customWidth="1"/>
    <col min="2" max="2" width="26.5703125" bestFit="1" customWidth="1"/>
    <col min="3" max="3" width="34.5703125" bestFit="1" customWidth="1"/>
    <col min="4" max="4" width="26.5703125" bestFit="1" customWidth="1"/>
    <col min="5" max="5" width="22.140625" bestFit="1" customWidth="1"/>
    <col min="6" max="6" width="8.140625" bestFit="1" customWidth="1"/>
    <col min="7" max="7" width="20.5703125" bestFit="1" customWidth="1"/>
    <col min="8" max="8" width="15.28515625" bestFit="1" customWidth="1"/>
    <col min="9" max="9" width="16" bestFit="1" customWidth="1"/>
    <col min="10" max="10" width="10.42578125" bestFit="1" customWidth="1"/>
    <col min="11" max="11" width="10.7109375" bestFit="1" customWidth="1"/>
    <col min="12" max="12" width="18.42578125" bestFit="1" customWidth="1"/>
    <col min="13" max="13" width="11.28515625" bestFit="1" customWidth="1"/>
    <col min="14" max="14" width="17.7109375" bestFit="1" customWidth="1"/>
    <col min="15" max="15" width="15.28515625" bestFit="1" customWidth="1"/>
    <col min="16" max="16" width="16" bestFit="1" customWidth="1"/>
    <col min="17" max="17" width="10.7109375" bestFit="1" customWidth="1"/>
    <col min="18" max="18" width="15.7109375" bestFit="1" customWidth="1"/>
    <col min="19" max="19" width="10.140625" bestFit="1" customWidth="1"/>
    <col min="20" max="20" width="10.7109375" bestFit="1" customWidth="1"/>
    <col min="21" max="21" width="18.42578125" bestFit="1" customWidth="1"/>
    <col min="22" max="22" width="13.28515625" bestFit="1" customWidth="1"/>
    <col min="23" max="23" width="22" bestFit="1" customWidth="1"/>
    <col min="24" max="24" width="8.140625" bestFit="1" customWidth="1"/>
    <col min="25" max="25" width="20.5703125" bestFit="1" customWidth="1"/>
    <col min="26" max="26" width="15.28515625" bestFit="1" customWidth="1"/>
    <col min="27" max="27" width="10.42578125" bestFit="1" customWidth="1"/>
    <col min="28" max="28" width="12.42578125" bestFit="1" customWidth="1"/>
    <col min="29" max="29" width="20.5703125" bestFit="1" customWidth="1"/>
    <col min="30" max="30" width="14.5703125" bestFit="1" customWidth="1"/>
    <col min="31" max="31" width="20.5703125" bestFit="1" customWidth="1"/>
    <col min="32" max="32" width="10.42578125" bestFit="1" customWidth="1"/>
    <col min="33" max="33" width="14.7109375" bestFit="1" customWidth="1"/>
    <col min="34" max="34" width="26.5703125" bestFit="1" customWidth="1"/>
    <col min="35" max="35" width="14.42578125" bestFit="1" customWidth="1"/>
    <col min="36" max="36" width="13.42578125" bestFit="1" customWidth="1"/>
    <col min="37" max="37" width="16" bestFit="1" customWidth="1"/>
    <col min="38" max="38" width="16.5703125" bestFit="1" customWidth="1"/>
    <col min="39" max="39" width="10.85546875" bestFit="1" customWidth="1"/>
    <col min="40" max="40" width="20.5703125" bestFit="1" customWidth="1"/>
    <col min="41" max="41" width="15.28515625" bestFit="1" customWidth="1"/>
    <col min="42" max="42" width="16" bestFit="1" customWidth="1"/>
    <col min="43" max="43" width="14" bestFit="1" customWidth="1"/>
    <col min="44" max="44" width="26.5703125" bestFit="1" customWidth="1"/>
    <col min="45" max="45" width="22.140625" bestFit="1" customWidth="1"/>
    <col min="46" max="46" width="15.28515625" bestFit="1" customWidth="1"/>
    <col min="47" max="47" width="12.28515625" bestFit="1" customWidth="1"/>
    <col min="48" max="48" width="8.7109375" bestFit="1" customWidth="1"/>
    <col min="49" max="49" width="22.140625" bestFit="1" customWidth="1"/>
    <col min="50" max="50" width="18.42578125" bestFit="1" customWidth="1"/>
    <col min="51" max="51" width="11.5703125" bestFit="1" customWidth="1"/>
    <col min="52" max="52" width="8.7109375" bestFit="1" customWidth="1"/>
    <col min="53" max="53" width="16" bestFit="1" customWidth="1"/>
    <col min="54" max="54" width="11.140625" bestFit="1" customWidth="1"/>
    <col min="55" max="55" width="15.42578125" bestFit="1" customWidth="1"/>
    <col min="56" max="56" width="10.7109375" bestFit="1" customWidth="1"/>
    <col min="57" max="57" width="18.5703125" bestFit="1" customWidth="1"/>
    <col min="58" max="58" width="10.5703125" bestFit="1" customWidth="1"/>
    <col min="59" max="59" width="10.7109375" bestFit="1" customWidth="1"/>
    <col min="60" max="60" width="13.7109375" bestFit="1" customWidth="1"/>
    <col min="61" max="61" width="8.7109375" bestFit="1" customWidth="1"/>
    <col min="62" max="62" width="10.5703125" bestFit="1" customWidth="1"/>
    <col min="63" max="63" width="12.28515625" bestFit="1" customWidth="1"/>
    <col min="64" max="64" width="22" bestFit="1" customWidth="1"/>
    <col min="65" max="65" width="15.42578125" bestFit="1" customWidth="1"/>
    <col min="66" max="66" width="11.28515625" bestFit="1" customWidth="1"/>
  </cols>
  <sheetData>
    <row r="1" spans="1:2" x14ac:dyDescent="0.25">
      <c r="A1" s="2" t="s">
        <v>896</v>
      </c>
      <c r="B1" t="s">
        <v>914</v>
      </c>
    </row>
    <row r="2" spans="1:2" x14ac:dyDescent="0.25">
      <c r="A2" s="3" t="s">
        <v>35</v>
      </c>
      <c r="B2">
        <v>18</v>
      </c>
    </row>
    <row r="3" spans="1:2" x14ac:dyDescent="0.25">
      <c r="A3" s="3" t="s">
        <v>38</v>
      </c>
      <c r="B3">
        <v>18</v>
      </c>
    </row>
    <row r="4" spans="1:2" x14ac:dyDescent="0.25">
      <c r="A4" s="3" t="s">
        <v>49</v>
      </c>
      <c r="B4">
        <v>20</v>
      </c>
    </row>
    <row r="5" spans="1:2" x14ac:dyDescent="0.25">
      <c r="A5" s="3" t="s">
        <v>11</v>
      </c>
      <c r="B5">
        <v>20</v>
      </c>
    </row>
    <row r="6" spans="1:2" x14ac:dyDescent="0.25">
      <c r="A6" s="3" t="s">
        <v>78</v>
      </c>
      <c r="B6">
        <v>22</v>
      </c>
    </row>
    <row r="7" spans="1:2" x14ac:dyDescent="0.25">
      <c r="A7" s="3" t="s">
        <v>157</v>
      </c>
      <c r="B7">
        <v>22</v>
      </c>
    </row>
    <row r="8" spans="1:2" x14ac:dyDescent="0.25">
      <c r="A8" s="3" t="s">
        <v>27</v>
      </c>
      <c r="B8">
        <v>23</v>
      </c>
    </row>
    <row r="9" spans="1:2" x14ac:dyDescent="0.25">
      <c r="A9" s="3" t="s">
        <v>22</v>
      </c>
      <c r="B9">
        <v>24</v>
      </c>
    </row>
    <row r="10" spans="1:2" x14ac:dyDescent="0.25">
      <c r="A10" s="3" t="s">
        <v>59</v>
      </c>
      <c r="B10">
        <v>24</v>
      </c>
    </row>
    <row r="11" spans="1:2" x14ac:dyDescent="0.25">
      <c r="A11" s="3" t="s">
        <v>15</v>
      </c>
      <c r="B11">
        <v>28</v>
      </c>
    </row>
    <row r="12" spans="1:2" x14ac:dyDescent="0.25">
      <c r="A12" s="3" t="s">
        <v>94</v>
      </c>
      <c r="B12">
        <v>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2A973-3FBE-4AF7-BD66-0D32692D60CE}">
  <dimension ref="A1:B11"/>
  <sheetViews>
    <sheetView workbookViewId="0">
      <selection sqref="A1:B11"/>
    </sheetView>
  </sheetViews>
  <sheetFormatPr defaultRowHeight="15" x14ac:dyDescent="0.25"/>
  <cols>
    <col min="1" max="1" width="13.85546875" bestFit="1" customWidth="1"/>
    <col min="2" max="2" width="21.140625" bestFit="1" customWidth="1"/>
    <col min="3" max="3" width="20.5703125" bestFit="1" customWidth="1"/>
    <col min="4" max="4" width="26.5703125" bestFit="1" customWidth="1"/>
    <col min="5" max="5" width="22.140625" bestFit="1" customWidth="1"/>
    <col min="6" max="6" width="8.140625" bestFit="1" customWidth="1"/>
    <col min="7" max="7" width="20.5703125" bestFit="1" customWidth="1"/>
    <col min="8" max="8" width="15.28515625" bestFit="1" customWidth="1"/>
    <col min="9" max="9" width="16" bestFit="1" customWidth="1"/>
    <col min="10" max="10" width="10.42578125" bestFit="1" customWidth="1"/>
    <col min="11" max="11" width="10.7109375" bestFit="1" customWidth="1"/>
    <col min="12" max="12" width="18.42578125" bestFit="1" customWidth="1"/>
    <col min="13" max="13" width="11.28515625" bestFit="1" customWidth="1"/>
    <col min="14" max="14" width="17.7109375" bestFit="1" customWidth="1"/>
    <col min="15" max="15" width="15.28515625" bestFit="1" customWidth="1"/>
    <col min="16" max="16" width="16" bestFit="1" customWidth="1"/>
    <col min="17" max="17" width="10.7109375" bestFit="1" customWidth="1"/>
    <col min="18" max="18" width="15.7109375" bestFit="1" customWidth="1"/>
    <col min="19" max="19" width="10.140625" bestFit="1" customWidth="1"/>
    <col min="20" max="20" width="10.7109375" bestFit="1" customWidth="1"/>
    <col min="21" max="21" width="18.42578125" bestFit="1" customWidth="1"/>
    <col min="22" max="22" width="13.28515625" bestFit="1" customWidth="1"/>
    <col min="23" max="23" width="22" bestFit="1" customWidth="1"/>
    <col min="24" max="24" width="8.140625" bestFit="1" customWidth="1"/>
    <col min="25" max="25" width="20.5703125" bestFit="1" customWidth="1"/>
    <col min="26" max="26" width="15.28515625" bestFit="1" customWidth="1"/>
    <col min="27" max="27" width="10.42578125" bestFit="1" customWidth="1"/>
    <col min="28" max="28" width="12.42578125" bestFit="1" customWidth="1"/>
    <col min="29" max="29" width="20.5703125" bestFit="1" customWidth="1"/>
    <col min="30" max="30" width="14.5703125" bestFit="1" customWidth="1"/>
    <col min="31" max="31" width="20.5703125" bestFit="1" customWidth="1"/>
    <col min="32" max="32" width="10.42578125" bestFit="1" customWidth="1"/>
    <col min="33" max="33" width="14.7109375" bestFit="1" customWidth="1"/>
    <col min="34" max="34" width="26.5703125" bestFit="1" customWidth="1"/>
    <col min="35" max="35" width="14.42578125" bestFit="1" customWidth="1"/>
    <col min="36" max="36" width="13.42578125" bestFit="1" customWidth="1"/>
    <col min="37" max="37" width="16" bestFit="1" customWidth="1"/>
    <col min="38" max="38" width="16.5703125" bestFit="1" customWidth="1"/>
    <col min="39" max="39" width="10.85546875" bestFit="1" customWidth="1"/>
    <col min="40" max="40" width="20.5703125" bestFit="1" customWidth="1"/>
    <col min="41" max="41" width="15.28515625" bestFit="1" customWidth="1"/>
    <col min="42" max="42" width="16" bestFit="1" customWidth="1"/>
    <col min="43" max="43" width="14" bestFit="1" customWidth="1"/>
    <col min="44" max="44" width="26.5703125" bestFit="1" customWidth="1"/>
    <col min="45" max="45" width="22.140625" bestFit="1" customWidth="1"/>
    <col min="46" max="46" width="15.28515625" bestFit="1" customWidth="1"/>
    <col min="47" max="47" width="12.28515625" bestFit="1" customWidth="1"/>
    <col min="48" max="48" width="8.7109375" bestFit="1" customWidth="1"/>
    <col min="49" max="49" width="22.140625" bestFit="1" customWidth="1"/>
    <col min="50" max="50" width="18.42578125" bestFit="1" customWidth="1"/>
    <col min="51" max="51" width="11.5703125" bestFit="1" customWidth="1"/>
    <col min="52" max="52" width="8.7109375" bestFit="1" customWidth="1"/>
    <col min="53" max="53" width="16" bestFit="1" customWidth="1"/>
    <col min="54" max="54" width="11.140625" bestFit="1" customWidth="1"/>
    <col min="55" max="55" width="15.42578125" bestFit="1" customWidth="1"/>
    <col min="56" max="56" width="10.7109375" bestFit="1" customWidth="1"/>
    <col min="57" max="57" width="18.5703125" bestFit="1" customWidth="1"/>
    <col min="58" max="58" width="10.5703125" bestFit="1" customWidth="1"/>
    <col min="59" max="59" width="10.7109375" bestFit="1" customWidth="1"/>
    <col min="60" max="60" width="13.7109375" bestFit="1" customWidth="1"/>
    <col min="61" max="61" width="8.7109375" bestFit="1" customWidth="1"/>
    <col min="62" max="62" width="10.5703125" bestFit="1" customWidth="1"/>
    <col min="63" max="63" width="12.28515625" bestFit="1" customWidth="1"/>
    <col min="64" max="64" width="22" bestFit="1" customWidth="1"/>
    <col min="65" max="65" width="15.42578125" bestFit="1" customWidth="1"/>
    <col min="66" max="66" width="11.28515625" bestFit="1" customWidth="1"/>
  </cols>
  <sheetData>
    <row r="1" spans="1:2" x14ac:dyDescent="0.25">
      <c r="A1" s="2" t="s">
        <v>896</v>
      </c>
      <c r="B1" t="s">
        <v>899</v>
      </c>
    </row>
    <row r="2" spans="1:2" x14ac:dyDescent="0.25">
      <c r="A2" s="3" t="s">
        <v>15</v>
      </c>
      <c r="B2" s="4">
        <v>3267.8571428571427</v>
      </c>
    </row>
    <row r="3" spans="1:2" x14ac:dyDescent="0.25">
      <c r="A3" s="3" t="s">
        <v>46</v>
      </c>
      <c r="B3" s="4">
        <v>3275</v>
      </c>
    </row>
    <row r="4" spans="1:2" x14ac:dyDescent="0.25">
      <c r="A4" s="3" t="s">
        <v>65</v>
      </c>
      <c r="B4" s="4">
        <v>3293.3333333333335</v>
      </c>
    </row>
    <row r="5" spans="1:2" x14ac:dyDescent="0.25">
      <c r="A5" s="3" t="s">
        <v>157</v>
      </c>
      <c r="B5" s="4">
        <v>3350</v>
      </c>
    </row>
    <row r="6" spans="1:2" x14ac:dyDescent="0.25">
      <c r="A6" s="3" t="s">
        <v>107</v>
      </c>
      <c r="B6" s="4">
        <v>3364.2857142857142</v>
      </c>
    </row>
    <row r="7" spans="1:2" x14ac:dyDescent="0.25">
      <c r="A7" s="3" t="s">
        <v>22</v>
      </c>
      <c r="B7" s="4">
        <v>3375</v>
      </c>
    </row>
    <row r="8" spans="1:2" x14ac:dyDescent="0.25">
      <c r="A8" s="3" t="s">
        <v>900</v>
      </c>
      <c r="B8" s="4">
        <v>3423.5294117647059</v>
      </c>
    </row>
    <row r="9" spans="1:2" x14ac:dyDescent="0.25">
      <c r="A9" s="3" t="s">
        <v>222</v>
      </c>
      <c r="B9" s="4">
        <v>3433.3333333333335</v>
      </c>
    </row>
    <row r="10" spans="1:2" x14ac:dyDescent="0.25">
      <c r="A10" s="3" t="s">
        <v>94</v>
      </c>
      <c r="B10" s="4">
        <v>3446.875</v>
      </c>
    </row>
    <row r="11" spans="1:2" x14ac:dyDescent="0.25">
      <c r="A11" s="3" t="s">
        <v>11</v>
      </c>
      <c r="B11" s="4">
        <v>3510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637BF-FAD8-425E-9716-9345A5CAB68A}">
  <dimension ref="A1:B5"/>
  <sheetViews>
    <sheetView workbookViewId="0">
      <selection activeCell="A6" sqref="A6"/>
    </sheetView>
  </sheetViews>
  <sheetFormatPr defaultRowHeight="15" x14ac:dyDescent="0.25"/>
  <cols>
    <col min="1" max="1" width="15.42578125" bestFit="1" customWidth="1"/>
    <col min="2" max="3" width="15.7109375" bestFit="1" customWidth="1"/>
    <col min="4" max="4" width="26.5703125" bestFit="1" customWidth="1"/>
    <col min="5" max="5" width="22.140625" bestFit="1" customWidth="1"/>
    <col min="6" max="6" width="8.140625" bestFit="1" customWidth="1"/>
    <col min="7" max="7" width="20.5703125" bestFit="1" customWidth="1"/>
    <col min="8" max="8" width="15.28515625" bestFit="1" customWidth="1"/>
    <col min="9" max="9" width="16" bestFit="1" customWidth="1"/>
    <col min="10" max="10" width="10.42578125" bestFit="1" customWidth="1"/>
    <col min="11" max="11" width="10.7109375" bestFit="1" customWidth="1"/>
    <col min="12" max="12" width="18.42578125" bestFit="1" customWidth="1"/>
    <col min="13" max="13" width="11.28515625" bestFit="1" customWidth="1"/>
    <col min="14" max="14" width="17.7109375" bestFit="1" customWidth="1"/>
    <col min="15" max="15" width="15.28515625" bestFit="1" customWidth="1"/>
    <col min="16" max="16" width="16" bestFit="1" customWidth="1"/>
    <col min="17" max="17" width="10.7109375" bestFit="1" customWidth="1"/>
    <col min="18" max="18" width="15.7109375" bestFit="1" customWidth="1"/>
    <col min="19" max="19" width="10.140625" bestFit="1" customWidth="1"/>
    <col min="20" max="20" width="10.7109375" bestFit="1" customWidth="1"/>
    <col min="21" max="21" width="18.42578125" bestFit="1" customWidth="1"/>
    <col min="22" max="22" width="13.28515625" bestFit="1" customWidth="1"/>
    <col min="23" max="23" width="22" bestFit="1" customWidth="1"/>
    <col min="24" max="24" width="8.140625" bestFit="1" customWidth="1"/>
    <col min="25" max="25" width="20.5703125" bestFit="1" customWidth="1"/>
    <col min="26" max="26" width="15.28515625" bestFit="1" customWidth="1"/>
    <col min="27" max="27" width="10.42578125" bestFit="1" customWidth="1"/>
    <col min="28" max="28" width="12.42578125" bestFit="1" customWidth="1"/>
    <col min="29" max="29" width="20.5703125" bestFit="1" customWidth="1"/>
    <col min="30" max="30" width="14.5703125" bestFit="1" customWidth="1"/>
    <col min="31" max="31" width="20.5703125" bestFit="1" customWidth="1"/>
    <col min="32" max="32" width="10.42578125" bestFit="1" customWidth="1"/>
    <col min="33" max="33" width="14.7109375" bestFit="1" customWidth="1"/>
    <col min="34" max="34" width="26.5703125" bestFit="1" customWidth="1"/>
    <col min="35" max="35" width="14.42578125" bestFit="1" customWidth="1"/>
    <col min="36" max="36" width="13.42578125" bestFit="1" customWidth="1"/>
    <col min="37" max="37" width="16" bestFit="1" customWidth="1"/>
    <col min="38" max="38" width="16.5703125" bestFit="1" customWidth="1"/>
    <col min="39" max="39" width="10.85546875" bestFit="1" customWidth="1"/>
    <col min="40" max="40" width="20.5703125" bestFit="1" customWidth="1"/>
    <col min="41" max="41" width="15.28515625" bestFit="1" customWidth="1"/>
    <col min="42" max="42" width="16" bestFit="1" customWidth="1"/>
    <col min="43" max="43" width="14" bestFit="1" customWidth="1"/>
    <col min="44" max="44" width="26.5703125" bestFit="1" customWidth="1"/>
    <col min="45" max="45" width="22.140625" bestFit="1" customWidth="1"/>
    <col min="46" max="46" width="15.28515625" bestFit="1" customWidth="1"/>
    <col min="47" max="47" width="12.28515625" bestFit="1" customWidth="1"/>
    <col min="48" max="48" width="8.7109375" bestFit="1" customWidth="1"/>
    <col min="49" max="49" width="22.140625" bestFit="1" customWidth="1"/>
    <col min="50" max="50" width="18.42578125" bestFit="1" customWidth="1"/>
    <col min="51" max="51" width="11.5703125" bestFit="1" customWidth="1"/>
    <col min="52" max="52" width="8.7109375" bestFit="1" customWidth="1"/>
    <col min="53" max="53" width="16" bestFit="1" customWidth="1"/>
    <col min="54" max="54" width="11.140625" bestFit="1" customWidth="1"/>
    <col min="55" max="55" width="15.42578125" bestFit="1" customWidth="1"/>
    <col min="56" max="56" width="10.7109375" bestFit="1" customWidth="1"/>
    <col min="57" max="57" width="18.5703125" bestFit="1" customWidth="1"/>
    <col min="58" max="58" width="10.5703125" bestFit="1" customWidth="1"/>
    <col min="59" max="59" width="10.7109375" bestFit="1" customWidth="1"/>
    <col min="60" max="60" width="13.7109375" bestFit="1" customWidth="1"/>
    <col min="61" max="61" width="8.7109375" bestFit="1" customWidth="1"/>
    <col min="62" max="62" width="10.5703125" bestFit="1" customWidth="1"/>
    <col min="63" max="63" width="12.28515625" bestFit="1" customWidth="1"/>
    <col min="64" max="64" width="22" bestFit="1" customWidth="1"/>
    <col min="65" max="65" width="15.42578125" bestFit="1" customWidth="1"/>
    <col min="66" max="66" width="11.28515625" bestFit="1" customWidth="1"/>
  </cols>
  <sheetData>
    <row r="1" spans="1:2" x14ac:dyDescent="0.25">
      <c r="A1" s="2" t="s">
        <v>896</v>
      </c>
      <c r="B1" t="s">
        <v>916</v>
      </c>
    </row>
    <row r="2" spans="1:2" x14ac:dyDescent="0.25">
      <c r="A2" s="3" t="s">
        <v>878</v>
      </c>
      <c r="B2">
        <v>257</v>
      </c>
    </row>
    <row r="3" spans="1:2" x14ac:dyDescent="0.25">
      <c r="A3" s="3" t="s">
        <v>885</v>
      </c>
      <c r="B3">
        <v>68</v>
      </c>
    </row>
    <row r="4" spans="1:2" x14ac:dyDescent="0.25">
      <c r="A4" s="3" t="s">
        <v>888</v>
      </c>
      <c r="B4">
        <v>45</v>
      </c>
    </row>
    <row r="5" spans="1:2" x14ac:dyDescent="0.25">
      <c r="A5" s="3" t="s">
        <v>881</v>
      </c>
      <c r="B5">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955A9-FBAE-4DAA-BD33-F7126C0C58EC}">
  <dimension ref="A1:F24"/>
  <sheetViews>
    <sheetView zoomScaleNormal="100" workbookViewId="0">
      <selection activeCell="H2" sqref="H2"/>
    </sheetView>
  </sheetViews>
  <sheetFormatPr defaultRowHeight="15" x14ac:dyDescent="0.25"/>
  <cols>
    <col min="1" max="1" width="22.28515625" bestFit="1" customWidth="1"/>
    <col min="2" max="2" width="16.5703125" bestFit="1" customWidth="1"/>
    <col min="3" max="3" width="22.140625" bestFit="1" customWidth="1"/>
    <col min="4" max="4" width="8.140625" bestFit="1" customWidth="1"/>
    <col min="5" max="5" width="10.7109375" bestFit="1" customWidth="1"/>
    <col min="6" max="6" width="18.42578125" bestFit="1" customWidth="1"/>
    <col min="7" max="7" width="10.42578125" bestFit="1" customWidth="1"/>
    <col min="8" max="8" width="10.7109375" bestFit="1" customWidth="1"/>
    <col min="9" max="9" width="18.42578125" bestFit="1" customWidth="1"/>
    <col min="10" max="10" width="10.42578125" bestFit="1" customWidth="1"/>
    <col min="11" max="11" width="10.7109375" bestFit="1" customWidth="1"/>
    <col min="12" max="12" width="18.42578125" bestFit="1" customWidth="1"/>
  </cols>
  <sheetData>
    <row r="1" spans="1:6" x14ac:dyDescent="0.25">
      <c r="A1" s="2" t="s">
        <v>913</v>
      </c>
      <c r="B1" s="2" t="s">
        <v>889</v>
      </c>
    </row>
    <row r="2" spans="1:6" x14ac:dyDescent="0.25">
      <c r="A2" s="2" t="s">
        <v>6</v>
      </c>
      <c r="B2" t="s">
        <v>893</v>
      </c>
      <c r="C2" t="s">
        <v>882</v>
      </c>
      <c r="D2" t="s">
        <v>887</v>
      </c>
      <c r="E2" t="s">
        <v>890</v>
      </c>
      <c r="F2" t="s">
        <v>895</v>
      </c>
    </row>
    <row r="3" spans="1:6" x14ac:dyDescent="0.25">
      <c r="A3" t="s">
        <v>157</v>
      </c>
      <c r="B3">
        <v>3</v>
      </c>
      <c r="C3">
        <v>1</v>
      </c>
      <c r="D3">
        <v>4</v>
      </c>
      <c r="E3">
        <v>2</v>
      </c>
      <c r="F3">
        <v>1</v>
      </c>
    </row>
    <row r="4" spans="1:6" x14ac:dyDescent="0.25">
      <c r="A4" t="s">
        <v>222</v>
      </c>
      <c r="B4">
        <v>1</v>
      </c>
      <c r="C4">
        <v>1</v>
      </c>
      <c r="D4">
        <v>1</v>
      </c>
      <c r="F4">
        <v>4</v>
      </c>
    </row>
    <row r="5" spans="1:6" x14ac:dyDescent="0.25">
      <c r="A5" t="s">
        <v>49</v>
      </c>
      <c r="B5">
        <v>2</v>
      </c>
      <c r="C5">
        <v>1</v>
      </c>
      <c r="D5">
        <v>3</v>
      </c>
      <c r="E5">
        <v>4</v>
      </c>
      <c r="F5">
        <v>2</v>
      </c>
    </row>
    <row r="6" spans="1:6" x14ac:dyDescent="0.25">
      <c r="A6" t="s">
        <v>75</v>
      </c>
      <c r="B6">
        <v>1</v>
      </c>
      <c r="C6">
        <v>2</v>
      </c>
      <c r="D6">
        <v>1</v>
      </c>
      <c r="E6">
        <v>2</v>
      </c>
      <c r="F6">
        <v>2</v>
      </c>
    </row>
    <row r="7" spans="1:6" x14ac:dyDescent="0.25">
      <c r="A7" t="s">
        <v>59</v>
      </c>
      <c r="B7">
        <v>2</v>
      </c>
      <c r="C7">
        <v>2</v>
      </c>
      <c r="D7">
        <v>5</v>
      </c>
      <c r="E7">
        <v>3</v>
      </c>
      <c r="F7">
        <v>2</v>
      </c>
    </row>
    <row r="8" spans="1:6" x14ac:dyDescent="0.25">
      <c r="A8" t="s">
        <v>11</v>
      </c>
      <c r="B8">
        <v>5</v>
      </c>
      <c r="C8">
        <v>3</v>
      </c>
      <c r="F8">
        <v>5</v>
      </c>
    </row>
    <row r="9" spans="1:6" x14ac:dyDescent="0.25">
      <c r="A9" t="s">
        <v>15</v>
      </c>
      <c r="B9">
        <v>4</v>
      </c>
      <c r="C9">
        <v>2</v>
      </c>
      <c r="D9">
        <v>2</v>
      </c>
      <c r="E9">
        <v>2</v>
      </c>
      <c r="F9">
        <v>5</v>
      </c>
    </row>
    <row r="10" spans="1:6" x14ac:dyDescent="0.25">
      <c r="A10" t="s">
        <v>107</v>
      </c>
      <c r="B10">
        <v>5</v>
      </c>
      <c r="C10">
        <v>1</v>
      </c>
      <c r="D10">
        <v>1</v>
      </c>
      <c r="E10">
        <v>2</v>
      </c>
      <c r="F10">
        <v>2</v>
      </c>
    </row>
    <row r="11" spans="1:6" x14ac:dyDescent="0.25">
      <c r="A11" t="s">
        <v>78</v>
      </c>
      <c r="B11">
        <v>2</v>
      </c>
      <c r="C11">
        <v>1</v>
      </c>
      <c r="D11">
        <v>3</v>
      </c>
      <c r="E11">
        <v>2</v>
      </c>
      <c r="F11">
        <v>2</v>
      </c>
    </row>
    <row r="12" spans="1:6" x14ac:dyDescent="0.25">
      <c r="A12" t="s">
        <v>46</v>
      </c>
      <c r="B12">
        <v>1</v>
      </c>
      <c r="D12">
        <v>1</v>
      </c>
      <c r="E12">
        <v>2</v>
      </c>
      <c r="F12">
        <v>3</v>
      </c>
    </row>
    <row r="13" spans="1:6" x14ac:dyDescent="0.25">
      <c r="A13" t="s">
        <v>65</v>
      </c>
      <c r="C13">
        <v>1</v>
      </c>
      <c r="D13">
        <v>2</v>
      </c>
      <c r="E13">
        <v>1</v>
      </c>
      <c r="F13">
        <v>2</v>
      </c>
    </row>
    <row r="14" spans="1:6" x14ac:dyDescent="0.25">
      <c r="A14" t="s">
        <v>35</v>
      </c>
      <c r="B14">
        <v>2</v>
      </c>
      <c r="C14">
        <v>2</v>
      </c>
      <c r="D14">
        <v>1</v>
      </c>
      <c r="E14">
        <v>1</v>
      </c>
      <c r="F14">
        <v>1</v>
      </c>
    </row>
    <row r="15" spans="1:6" x14ac:dyDescent="0.25">
      <c r="A15" t="s">
        <v>27</v>
      </c>
      <c r="C15">
        <v>3</v>
      </c>
      <c r="D15">
        <v>3</v>
      </c>
      <c r="E15">
        <v>5</v>
      </c>
      <c r="F15">
        <v>3</v>
      </c>
    </row>
    <row r="16" spans="1:6" x14ac:dyDescent="0.25">
      <c r="A16" t="s">
        <v>154</v>
      </c>
      <c r="C16">
        <v>1</v>
      </c>
      <c r="D16">
        <v>1</v>
      </c>
      <c r="E16">
        <v>1</v>
      </c>
      <c r="F16">
        <v>1</v>
      </c>
    </row>
    <row r="17" spans="1:6" x14ac:dyDescent="0.25">
      <c r="A17" t="s">
        <v>52</v>
      </c>
      <c r="B17">
        <v>1</v>
      </c>
      <c r="C17">
        <v>1</v>
      </c>
      <c r="D17">
        <v>2</v>
      </c>
      <c r="E17">
        <v>3</v>
      </c>
      <c r="F17">
        <v>4</v>
      </c>
    </row>
    <row r="18" spans="1:6" x14ac:dyDescent="0.25">
      <c r="A18" t="s">
        <v>91</v>
      </c>
      <c r="B18">
        <v>1</v>
      </c>
      <c r="D18">
        <v>2</v>
      </c>
    </row>
    <row r="19" spans="1:6" x14ac:dyDescent="0.25">
      <c r="A19" t="s">
        <v>38</v>
      </c>
      <c r="B19">
        <v>3</v>
      </c>
      <c r="C19">
        <v>3</v>
      </c>
      <c r="D19">
        <v>2</v>
      </c>
      <c r="E19">
        <v>3</v>
      </c>
      <c r="F19">
        <v>1</v>
      </c>
    </row>
    <row r="20" spans="1:6" x14ac:dyDescent="0.25">
      <c r="A20" t="s">
        <v>30</v>
      </c>
      <c r="B20">
        <v>2</v>
      </c>
      <c r="C20">
        <v>3</v>
      </c>
      <c r="D20">
        <v>1</v>
      </c>
      <c r="E20">
        <v>3</v>
      </c>
      <c r="F20">
        <v>1</v>
      </c>
    </row>
    <row r="21" spans="1:6" x14ac:dyDescent="0.25">
      <c r="A21" t="s">
        <v>22</v>
      </c>
      <c r="B21">
        <v>1</v>
      </c>
      <c r="C21">
        <v>1</v>
      </c>
      <c r="D21">
        <v>4</v>
      </c>
      <c r="E21">
        <v>4</v>
      </c>
      <c r="F21">
        <v>1</v>
      </c>
    </row>
    <row r="22" spans="1:6" x14ac:dyDescent="0.25">
      <c r="A22" t="s">
        <v>41</v>
      </c>
      <c r="C22">
        <v>3</v>
      </c>
      <c r="D22">
        <v>1</v>
      </c>
      <c r="E22">
        <v>2</v>
      </c>
      <c r="F22">
        <v>1</v>
      </c>
    </row>
    <row r="23" spans="1:6" x14ac:dyDescent="0.25">
      <c r="A23" t="s">
        <v>94</v>
      </c>
      <c r="B23">
        <v>3</v>
      </c>
      <c r="C23">
        <v>5</v>
      </c>
      <c r="D23">
        <v>2</v>
      </c>
      <c r="E23">
        <v>1</v>
      </c>
      <c r="F23">
        <v>4</v>
      </c>
    </row>
    <row r="24" spans="1:6" x14ac:dyDescent="0.25">
      <c r="A24" t="s">
        <v>900</v>
      </c>
      <c r="B24">
        <v>1</v>
      </c>
      <c r="C24">
        <v>2</v>
      </c>
      <c r="D24">
        <v>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F6251-BA17-4C1F-9D83-BF007D779B58}">
  <dimension ref="A1:L13"/>
  <sheetViews>
    <sheetView topLeftCell="B1" zoomScaleNormal="100" workbookViewId="0">
      <selection activeCell="T23" sqref="T23"/>
    </sheetView>
  </sheetViews>
  <sheetFormatPr defaultRowHeight="15" x14ac:dyDescent="0.25"/>
  <cols>
    <col min="1" max="1" width="28.5703125" bestFit="1" customWidth="1"/>
    <col min="2" max="2" width="16.5703125" bestFit="1" customWidth="1"/>
    <col min="3" max="3" width="22" bestFit="1" customWidth="1"/>
    <col min="4" max="4" width="26.5703125" bestFit="1" customWidth="1"/>
    <col min="5" max="5" width="22.140625" bestFit="1" customWidth="1"/>
    <col min="6" max="6" width="8.140625" bestFit="1" customWidth="1"/>
    <col min="7" max="7" width="20.5703125" bestFit="1" customWidth="1"/>
    <col min="8" max="8" width="15.28515625" bestFit="1" customWidth="1"/>
    <col min="9" max="9" width="16" bestFit="1" customWidth="1"/>
    <col min="10" max="10" width="10.42578125" bestFit="1" customWidth="1"/>
    <col min="11" max="11" width="10.7109375" bestFit="1" customWidth="1"/>
    <col min="12" max="13" width="18.42578125" bestFit="1" customWidth="1"/>
  </cols>
  <sheetData>
    <row r="1" spans="1:12" x14ac:dyDescent="0.25">
      <c r="A1" s="2" t="s">
        <v>913</v>
      </c>
      <c r="B1" s="2" t="s">
        <v>889</v>
      </c>
    </row>
    <row r="2" spans="1:12" x14ac:dyDescent="0.25">
      <c r="A2" s="2" t="s">
        <v>901</v>
      </c>
      <c r="B2" t="s">
        <v>893</v>
      </c>
      <c r="C2" t="s">
        <v>884</v>
      </c>
      <c r="D2" t="s">
        <v>886</v>
      </c>
      <c r="E2" t="s">
        <v>882</v>
      </c>
      <c r="F2" t="s">
        <v>887</v>
      </c>
      <c r="G2" t="s">
        <v>880</v>
      </c>
      <c r="H2" t="s">
        <v>879</v>
      </c>
      <c r="I2" t="s">
        <v>877</v>
      </c>
      <c r="J2" t="s">
        <v>883</v>
      </c>
      <c r="K2" t="s">
        <v>890</v>
      </c>
      <c r="L2" t="s">
        <v>895</v>
      </c>
    </row>
    <row r="3" spans="1:12" x14ac:dyDescent="0.25">
      <c r="A3" t="s">
        <v>902</v>
      </c>
      <c r="C3">
        <v>8</v>
      </c>
      <c r="D3">
        <v>4</v>
      </c>
      <c r="E3">
        <v>2</v>
      </c>
      <c r="F3">
        <v>2</v>
      </c>
      <c r="G3">
        <v>3</v>
      </c>
      <c r="H3">
        <v>7</v>
      </c>
      <c r="I3">
        <v>1</v>
      </c>
      <c r="J3">
        <v>4</v>
      </c>
      <c r="K3">
        <v>2</v>
      </c>
      <c r="L3">
        <v>2</v>
      </c>
    </row>
    <row r="4" spans="1:12" x14ac:dyDescent="0.25">
      <c r="A4" t="s">
        <v>903</v>
      </c>
      <c r="B4">
        <v>7</v>
      </c>
      <c r="C4">
        <v>2</v>
      </c>
      <c r="D4">
        <v>2</v>
      </c>
      <c r="E4">
        <v>2</v>
      </c>
      <c r="F4">
        <v>6</v>
      </c>
      <c r="G4">
        <v>6</v>
      </c>
      <c r="H4">
        <v>4</v>
      </c>
      <c r="I4">
        <v>4</v>
      </c>
      <c r="J4">
        <v>3</v>
      </c>
      <c r="K4">
        <v>5</v>
      </c>
      <c r="L4">
        <v>4</v>
      </c>
    </row>
    <row r="5" spans="1:12" x14ac:dyDescent="0.25">
      <c r="A5" t="s">
        <v>908</v>
      </c>
      <c r="B5">
        <v>1</v>
      </c>
      <c r="C5">
        <v>3</v>
      </c>
      <c r="D5">
        <v>3</v>
      </c>
      <c r="E5">
        <v>3</v>
      </c>
      <c r="F5">
        <v>4</v>
      </c>
      <c r="G5">
        <v>1</v>
      </c>
      <c r="H5">
        <v>3</v>
      </c>
      <c r="I5">
        <v>5</v>
      </c>
      <c r="J5">
        <v>4</v>
      </c>
      <c r="K5">
        <v>3</v>
      </c>
      <c r="L5">
        <v>5</v>
      </c>
    </row>
    <row r="6" spans="1:12" x14ac:dyDescent="0.25">
      <c r="A6" t="s">
        <v>911</v>
      </c>
      <c r="B6">
        <v>4</v>
      </c>
      <c r="C6">
        <v>2</v>
      </c>
      <c r="D6">
        <v>2</v>
      </c>
      <c r="E6">
        <v>2</v>
      </c>
      <c r="F6">
        <v>1</v>
      </c>
      <c r="G6">
        <v>2</v>
      </c>
      <c r="H6">
        <v>5</v>
      </c>
      <c r="I6">
        <v>3</v>
      </c>
      <c r="J6">
        <v>2</v>
      </c>
      <c r="K6">
        <v>7</v>
      </c>
      <c r="L6">
        <v>3</v>
      </c>
    </row>
    <row r="7" spans="1:12" x14ac:dyDescent="0.25">
      <c r="A7" t="s">
        <v>904</v>
      </c>
      <c r="B7">
        <v>3</v>
      </c>
      <c r="C7">
        <v>4</v>
      </c>
      <c r="D7">
        <v>1</v>
      </c>
      <c r="E7">
        <v>5</v>
      </c>
      <c r="F7">
        <v>6</v>
      </c>
      <c r="G7">
        <v>2</v>
      </c>
      <c r="H7">
        <v>3</v>
      </c>
      <c r="I7">
        <v>3</v>
      </c>
      <c r="J7">
        <v>4</v>
      </c>
      <c r="K7">
        <v>6</v>
      </c>
      <c r="L7">
        <v>6</v>
      </c>
    </row>
    <row r="8" spans="1:12" x14ac:dyDescent="0.25">
      <c r="A8" t="s">
        <v>905</v>
      </c>
      <c r="B8">
        <v>2</v>
      </c>
      <c r="C8">
        <v>3</v>
      </c>
      <c r="D8">
        <v>9</v>
      </c>
      <c r="E8">
        <v>4</v>
      </c>
      <c r="F8">
        <v>5</v>
      </c>
      <c r="G8">
        <v>9</v>
      </c>
      <c r="H8">
        <v>3</v>
      </c>
      <c r="I8">
        <v>1</v>
      </c>
      <c r="J8">
        <v>3</v>
      </c>
      <c r="K8">
        <v>3</v>
      </c>
      <c r="L8">
        <v>4</v>
      </c>
    </row>
    <row r="9" spans="1:12" x14ac:dyDescent="0.25">
      <c r="A9" t="s">
        <v>906</v>
      </c>
      <c r="B9">
        <v>5</v>
      </c>
      <c r="C9">
        <v>1</v>
      </c>
      <c r="D9">
        <v>1</v>
      </c>
      <c r="E9">
        <v>5</v>
      </c>
      <c r="F9">
        <v>3</v>
      </c>
      <c r="H9">
        <v>1</v>
      </c>
      <c r="I9">
        <v>1</v>
      </c>
      <c r="J9">
        <v>2</v>
      </c>
      <c r="K9">
        <v>3</v>
      </c>
      <c r="L9">
        <v>2</v>
      </c>
    </row>
    <row r="10" spans="1:12" x14ac:dyDescent="0.25">
      <c r="A10" t="s">
        <v>909</v>
      </c>
      <c r="B10">
        <v>5</v>
      </c>
      <c r="C10">
        <v>3</v>
      </c>
      <c r="D10">
        <v>5</v>
      </c>
      <c r="E10">
        <v>6</v>
      </c>
      <c r="F10">
        <v>6</v>
      </c>
      <c r="G10">
        <v>1</v>
      </c>
      <c r="H10">
        <v>6</v>
      </c>
      <c r="I10">
        <v>3</v>
      </c>
      <c r="J10">
        <v>2</v>
      </c>
      <c r="K10">
        <v>7</v>
      </c>
      <c r="L10">
        <v>8</v>
      </c>
    </row>
    <row r="11" spans="1:12" x14ac:dyDescent="0.25">
      <c r="A11" t="s">
        <v>910</v>
      </c>
      <c r="B11">
        <v>6</v>
      </c>
      <c r="C11">
        <v>3</v>
      </c>
      <c r="D11">
        <v>7</v>
      </c>
      <c r="E11">
        <v>3</v>
      </c>
      <c r="F11">
        <v>7</v>
      </c>
      <c r="G11">
        <v>3</v>
      </c>
      <c r="H11">
        <v>3</v>
      </c>
      <c r="I11">
        <v>5</v>
      </c>
      <c r="J11">
        <v>2</v>
      </c>
      <c r="K11">
        <v>4</v>
      </c>
      <c r="L11">
        <v>5</v>
      </c>
    </row>
    <row r="12" spans="1:12" x14ac:dyDescent="0.25">
      <c r="A12" t="s">
        <v>907</v>
      </c>
      <c r="B12">
        <v>4</v>
      </c>
      <c r="C12">
        <v>1</v>
      </c>
      <c r="D12">
        <v>4</v>
      </c>
      <c r="E12">
        <v>6</v>
      </c>
      <c r="F12">
        <v>3</v>
      </c>
      <c r="G12">
        <v>4</v>
      </c>
      <c r="H12">
        <v>1</v>
      </c>
      <c r="I12">
        <v>3</v>
      </c>
      <c r="J12">
        <v>3</v>
      </c>
      <c r="K12">
        <v>2</v>
      </c>
      <c r="L12">
        <v>7</v>
      </c>
    </row>
    <row r="13" spans="1:12" x14ac:dyDescent="0.25">
      <c r="A13" t="s">
        <v>912</v>
      </c>
      <c r="B13">
        <v>3</v>
      </c>
      <c r="E13">
        <v>1</v>
      </c>
      <c r="F13">
        <v>2</v>
      </c>
      <c r="G13">
        <v>3</v>
      </c>
      <c r="I13">
        <v>2</v>
      </c>
      <c r="J13">
        <v>1</v>
      </c>
      <c r="K13">
        <v>1</v>
      </c>
      <c r="L13">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8FDAE-8BC2-4666-A855-06F18B5606BC}">
  <dimension ref="A2:R8"/>
  <sheetViews>
    <sheetView showGridLines="0" zoomScale="77" zoomScaleNormal="77" workbookViewId="0">
      <selection activeCell="T23" sqref="T23"/>
    </sheetView>
  </sheetViews>
  <sheetFormatPr defaultRowHeight="15" x14ac:dyDescent="0.25"/>
  <sheetData>
    <row r="2" spans="1:18" x14ac:dyDescent="0.25">
      <c r="A2" s="9" t="s">
        <v>917</v>
      </c>
      <c r="B2" s="10"/>
      <c r="C2" s="10"/>
      <c r="D2" s="10"/>
      <c r="E2" s="10"/>
      <c r="F2" s="10"/>
      <c r="G2" s="10"/>
      <c r="H2" s="10"/>
      <c r="I2" s="10"/>
      <c r="J2" s="10"/>
      <c r="K2" s="10"/>
      <c r="L2" s="10"/>
      <c r="M2" s="10"/>
      <c r="N2" s="10"/>
      <c r="O2" s="10"/>
      <c r="P2" s="10"/>
      <c r="Q2" s="10"/>
      <c r="R2" s="10"/>
    </row>
    <row r="3" spans="1:18" x14ac:dyDescent="0.25">
      <c r="A3" s="10"/>
      <c r="B3" s="10"/>
      <c r="C3" s="10"/>
      <c r="D3" s="10"/>
      <c r="E3" s="10"/>
      <c r="F3" s="10"/>
      <c r="G3" s="10"/>
      <c r="H3" s="10"/>
      <c r="I3" s="10"/>
      <c r="J3" s="10"/>
      <c r="K3" s="10"/>
      <c r="L3" s="10"/>
      <c r="M3" s="10"/>
      <c r="N3" s="10"/>
      <c r="O3" s="10"/>
      <c r="P3" s="10"/>
      <c r="Q3" s="10"/>
      <c r="R3" s="10"/>
    </row>
    <row r="4" spans="1:18" x14ac:dyDescent="0.25">
      <c r="A4" s="10"/>
      <c r="B4" s="10"/>
      <c r="C4" s="10"/>
      <c r="D4" s="10"/>
      <c r="E4" s="10"/>
      <c r="F4" s="10"/>
      <c r="G4" s="10"/>
      <c r="H4" s="10"/>
      <c r="I4" s="10"/>
      <c r="J4" s="10"/>
      <c r="K4" s="10"/>
      <c r="L4" s="10"/>
      <c r="M4" s="10"/>
      <c r="N4" s="10"/>
      <c r="O4" s="10"/>
      <c r="P4" s="10"/>
      <c r="Q4" s="10"/>
      <c r="R4" s="10"/>
    </row>
    <row r="5" spans="1:18" x14ac:dyDescent="0.25">
      <c r="A5" s="10"/>
      <c r="B5" s="10"/>
      <c r="C5" s="10"/>
      <c r="D5" s="10"/>
      <c r="E5" s="10"/>
      <c r="F5" s="10"/>
      <c r="G5" s="10"/>
      <c r="H5" s="10"/>
      <c r="I5" s="10"/>
      <c r="J5" s="10"/>
      <c r="K5" s="10"/>
      <c r="L5" s="10"/>
      <c r="M5" s="10"/>
      <c r="N5" s="10"/>
      <c r="O5" s="10"/>
      <c r="P5" s="10"/>
      <c r="Q5" s="10"/>
      <c r="R5" s="10"/>
    </row>
    <row r="8" spans="1:18" ht="18" customHeight="1" x14ac:dyDescent="0.25"/>
  </sheetData>
  <mergeCells count="1">
    <mergeCell ref="A2: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h Z l x 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h Z l x 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W Z c V k o i k e 4 D g A A A B E A A A A T A B w A R m 9 y b X V s Y X M v U 2 V j d G l v b j E u b S C i G A A o o B Q A A A A A A A A A A A A A A A A A A A A A A A A A A A A r T k 0 u y c z P U w i G 0 I b W A F B L A Q I t A B Q A A g A I A I W Z c V m G V K h z p A A A A P Y A A A A S A A A A A A A A A A A A A A A A A A A A A A B D b 2 5 m a W c v U G F j a 2 F n Z S 5 4 b W x Q S w E C L Q A U A A I A C A C F m X F Z D 8 r p q 6 Q A A A D p A A A A E w A A A A A A A A A A A A A A A A D w A A A A W 0 N v b n R l b n R f V H l w Z X N d L n h t b F B L A Q I t A B Q A A g A I A I W Z c V 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3 8 L 1 t U I R t R p d k v 6 u u H i C 2 A A A A A A I A A A A A A B B m A A A A A Q A A I A A A A O M L s S 1 + E 9 7 a q N s + K S i P o 3 D 5 Y A t X s G U C + N 2 C 3 o / X 9 + j 9 A A A A A A 6 A A A A A A g A A I A A A A K q 0 W C I 1 Y r Z M F y n 5 Q A v l B 9 r A S 5 L A 2 / z t 7 6 S g S C V O K f 4 X U A A A A N c W I n m S p p g c 6 c b R 9 N U c P d J j z K r u O U r u J R h K B 8 F J e c u 9 j j T 1 I t Y Q S 0 H B 6 V x D q 2 r 6 2 2 j + C a X T B 5 O R d 6 V u S G o o y h 3 k u D F 4 M L O T 7 F 0 e y 3 4 0 + U v P Q A A A A N n x J 9 b 1 W 7 Y E H f L k 3 D e 2 a R a E j a c 4 o B 5 G b u Q F w t l L x I X a 4 B g N w G c e 4 S M z a l z M 1 f e C Z f M h U B e S n 3 M l U 4 1 B A e 2 O e k Q = < / D a t a M a s h u p > 
</file>

<file path=customXml/itemProps1.xml><?xml version="1.0" encoding="utf-8"?>
<ds:datastoreItem xmlns:ds="http://schemas.openxmlformats.org/officeDocument/2006/customXml" ds:itemID="{9EA10DDA-CA40-4CFE-ADCD-58B9B39EE3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vt:lpstr>
      <vt:lpstr>Sales</vt:lpstr>
      <vt:lpstr>Products_Sold_Distribution</vt:lpstr>
      <vt:lpstr>Top_10_Customer_Locations</vt:lpstr>
      <vt:lpstr>Average_Amt_Spent_Per_Location</vt:lpstr>
      <vt:lpstr>Product _Category_Distribution</vt:lpstr>
      <vt:lpstr>Top 5_Product_Sale_Distribution</vt:lpstr>
      <vt:lpstr>Monthly_Sale_Distribution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Maurine Njoki</cp:lastModifiedBy>
  <dcterms:created xsi:type="dcterms:W3CDTF">2024-11-05T18:22:46Z</dcterms:created>
  <dcterms:modified xsi:type="dcterms:W3CDTF">2024-12-31T15:59:56Z</dcterms:modified>
</cp:coreProperties>
</file>