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MONDAY\Desktop\WEBSITEPRO\"/>
    </mc:Choice>
  </mc:AlternateContent>
  <xr:revisionPtr revIDLastSave="0" documentId="13_ncr:1_{70FDBA6B-1C1D-425A-9948-5B2D3AB5B8EE}" xr6:coauthVersionLast="47" xr6:coauthVersionMax="47" xr10:uidLastSave="{00000000-0000-0000-0000-000000000000}"/>
  <bookViews>
    <workbookView xWindow="-120" yWindow="-120" windowWidth="20730" windowHeight="11160" xr2:uid="{71DD36A1-FB59-447F-B006-FE70B0FDD27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14" i="1" l="1"/>
  <c r="T15" i="1"/>
  <c r="T16" i="1"/>
  <c r="T17" i="1"/>
  <c r="T18" i="1"/>
  <c r="T19" i="1"/>
  <c r="T20" i="1"/>
  <c r="T21" i="1"/>
  <c r="T23" i="1"/>
  <c r="T24" i="1"/>
  <c r="T25" i="1"/>
  <c r="T26" i="1"/>
  <c r="T27" i="1"/>
  <c r="T28" i="1"/>
  <c r="T29" i="1"/>
  <c r="T30" i="1"/>
  <c r="T31" i="1"/>
  <c r="T32" i="1"/>
  <c r="T33" i="1"/>
  <c r="T34" i="1"/>
  <c r="T35" i="1"/>
  <c r="T36" i="1"/>
  <c r="T37" i="1"/>
  <c r="T38" i="1"/>
  <c r="T39" i="1"/>
  <c r="T41" i="1"/>
  <c r="T42" i="1"/>
  <c r="O14" i="1"/>
  <c r="P14" i="1" s="1"/>
  <c r="O15" i="1"/>
  <c r="P15" i="1" s="1"/>
  <c r="O16" i="1"/>
  <c r="P16" i="1" s="1"/>
  <c r="O17" i="1"/>
  <c r="P17" i="1" s="1"/>
  <c r="O18" i="1"/>
  <c r="P18" i="1" s="1"/>
  <c r="O19" i="1"/>
  <c r="P19" i="1" s="1"/>
  <c r="O20" i="1"/>
  <c r="P20" i="1" s="1"/>
  <c r="O21" i="1"/>
  <c r="P21" i="1" s="1"/>
  <c r="O22" i="1"/>
  <c r="P22" i="1" s="1"/>
  <c r="O23" i="1"/>
  <c r="P23" i="1" s="1"/>
  <c r="O24" i="1"/>
  <c r="P24" i="1" s="1"/>
  <c r="O25" i="1"/>
  <c r="P25" i="1" s="1"/>
  <c r="O26" i="1"/>
  <c r="P26" i="1" s="1"/>
  <c r="O27" i="1"/>
  <c r="P27" i="1" s="1"/>
  <c r="O28" i="1"/>
  <c r="P28" i="1" s="1"/>
  <c r="O29" i="1"/>
  <c r="P29" i="1" s="1"/>
  <c r="O30" i="1"/>
  <c r="P30" i="1" s="1"/>
  <c r="O31" i="1"/>
  <c r="P31" i="1" s="1"/>
  <c r="O32" i="1"/>
  <c r="P32" i="1" s="1"/>
  <c r="O33" i="1"/>
  <c r="P33" i="1" s="1"/>
  <c r="O34" i="1"/>
  <c r="P34" i="1" s="1"/>
  <c r="O35" i="1"/>
  <c r="P35" i="1" s="1"/>
  <c r="O36" i="1"/>
  <c r="P36" i="1" s="1"/>
  <c r="O37" i="1"/>
  <c r="P37" i="1" s="1"/>
  <c r="O38" i="1"/>
  <c r="P38" i="1" s="1"/>
  <c r="O39" i="1"/>
  <c r="P39" i="1" s="1"/>
  <c r="O40" i="1"/>
  <c r="P40" i="1" s="1"/>
  <c r="O41" i="1"/>
  <c r="P41" i="1" s="1"/>
  <c r="O42" i="1"/>
  <c r="P42" i="1" s="1"/>
  <c r="Q14" i="1" a="1"/>
  <c r="Q14" i="1"/>
  <c r="R14" i="1" s="1"/>
  <c r="Q15" i="1" a="1"/>
  <c r="Q15" i="1"/>
  <c r="R15" i="1" s="1"/>
  <c r="Q16" i="1" a="1"/>
  <c r="Q16" i="1"/>
  <c r="R16" i="1" s="1"/>
  <c r="Q17" i="1" a="1"/>
  <c r="Q17" i="1"/>
  <c r="R17" i="1" s="1"/>
  <c r="Q18" i="1" a="1"/>
  <c r="Q18" i="1"/>
  <c r="R18" i="1" s="1"/>
  <c r="Q19" i="1" a="1"/>
  <c r="Q19" i="1"/>
  <c r="R19" i="1" s="1"/>
  <c r="Q20" i="1" a="1"/>
  <c r="Q20" i="1"/>
  <c r="R20" i="1" s="1"/>
  <c r="Q21" i="1" a="1"/>
  <c r="Q21" i="1"/>
  <c r="R21" i="1" s="1"/>
  <c r="Q22" i="1" a="1"/>
  <c r="Q22" i="1"/>
  <c r="R22" i="1" s="1"/>
  <c r="T22" i="1" s="1"/>
  <c r="Q23" i="1" a="1"/>
  <c r="Q23" i="1"/>
  <c r="R23" i="1" s="1"/>
  <c r="Q24" i="1" a="1"/>
  <c r="Q24" i="1"/>
  <c r="R24" i="1" s="1"/>
  <c r="Q25" i="1" a="1"/>
  <c r="Q25" i="1"/>
  <c r="R25" i="1" s="1"/>
  <c r="Q26" i="1" a="1"/>
  <c r="Q26" i="1"/>
  <c r="R26" i="1" s="1"/>
  <c r="Q27" i="1" a="1"/>
  <c r="Q27" i="1"/>
  <c r="R27" i="1" s="1"/>
  <c r="Q28" i="1" a="1"/>
  <c r="Q28" i="1"/>
  <c r="R28" i="1" s="1"/>
  <c r="Q29" i="1" a="1"/>
  <c r="Q29" i="1"/>
  <c r="R29" i="1" s="1"/>
  <c r="Q30" i="1" a="1"/>
  <c r="Q30" i="1"/>
  <c r="R30" i="1" s="1"/>
  <c r="Q31" i="1" a="1"/>
  <c r="Q31" i="1"/>
  <c r="R31" i="1" s="1"/>
  <c r="Q32" i="1" a="1"/>
  <c r="Q32" i="1"/>
  <c r="R32" i="1" s="1"/>
  <c r="Q33" i="1" a="1"/>
  <c r="Q33" i="1"/>
  <c r="R33" i="1" s="1"/>
  <c r="Q34" i="1" a="1"/>
  <c r="Q34" i="1"/>
  <c r="R34" i="1" s="1"/>
  <c r="Q35" i="1" a="1"/>
  <c r="Q35" i="1"/>
  <c r="R35" i="1" s="1"/>
  <c r="Q36" i="1" a="1"/>
  <c r="Q36" i="1"/>
  <c r="R36" i="1" s="1"/>
  <c r="Q37" i="1" a="1"/>
  <c r="Q37" i="1"/>
  <c r="R37" i="1" s="1"/>
  <c r="Q38" i="1" a="1"/>
  <c r="Q38" i="1"/>
  <c r="R38" i="1" s="1"/>
  <c r="Q39" i="1" a="1"/>
  <c r="Q39" i="1"/>
  <c r="R39" i="1" s="1"/>
  <c r="Q40" i="1" a="1"/>
  <c r="Q40" i="1"/>
  <c r="R40" i="1" s="1"/>
  <c r="T40" i="1" s="1"/>
  <c r="Q41" i="1" a="1"/>
  <c r="Q41" i="1"/>
  <c r="R41" i="1" s="1"/>
  <c r="Q42" i="1" a="1"/>
  <c r="Q42" i="1"/>
  <c r="R42" i="1" s="1"/>
  <c r="Q13" i="1" a="1"/>
  <c r="Q13" i="1"/>
  <c r="R13" i="1" s="1"/>
  <c r="T13" i="1" s="1"/>
  <c r="O13" i="1" l="1"/>
  <c r="P13" i="1"/>
  <c r="L9" i="1"/>
  <c r="K9" i="1"/>
  <c r="J9" i="1"/>
  <c r="I9" i="1"/>
  <c r="H9" i="1"/>
  <c r="K8" i="1"/>
  <c r="L8" i="1"/>
  <c r="I8" i="1"/>
  <c r="J8" i="1"/>
  <c r="H8" i="1"/>
  <c r="K10" i="1"/>
  <c r="L10" i="1"/>
  <c r="H10" i="1"/>
  <c r="S42" i="1"/>
  <c r="S41" i="1"/>
  <c r="S40" i="1"/>
  <c r="S39" i="1"/>
  <c r="S38" i="1"/>
  <c r="S37" i="1"/>
  <c r="S36" i="1"/>
  <c r="S35" i="1"/>
  <c r="S34" i="1"/>
  <c r="S33" i="1"/>
  <c r="S32" i="1"/>
  <c r="S31" i="1"/>
  <c r="S30" i="1"/>
  <c r="S29" i="1"/>
  <c r="S28" i="1"/>
  <c r="S27" i="1"/>
  <c r="S26" i="1"/>
  <c r="S25" i="1"/>
  <c r="S24" i="1"/>
  <c r="S23" i="1"/>
  <c r="S22" i="1"/>
  <c r="S21" i="1"/>
  <c r="S20" i="1"/>
  <c r="S19" i="1"/>
  <c r="S18" i="1"/>
  <c r="S17" i="1"/>
  <c r="S15" i="1"/>
  <c r="S14" i="1"/>
  <c r="S13" i="1"/>
  <c r="S16" i="1"/>
  <c r="I10" i="1" l="1"/>
  <c r="J10" i="1"/>
</calcChain>
</file>

<file path=xl/sharedStrings.xml><?xml version="1.0" encoding="utf-8"?>
<sst xmlns="http://schemas.openxmlformats.org/spreadsheetml/2006/main" count="93" uniqueCount="60">
  <si>
    <t>PRESIDENT'S OFFICE
REGIONAL ADMINISTRTION AND LOCALGOVERNMENT AUTHORITY
NKIMBILIDIGITAL SKILLS SECONDARY SCHOOL
FORM TWO ANNUAL EXAMINATION RESULTS, JUNE 2025</t>
  </si>
  <si>
    <t>S/N</t>
  </si>
  <si>
    <t>NAME</t>
  </si>
  <si>
    <t>CIV</t>
  </si>
  <si>
    <t>MATH</t>
  </si>
  <si>
    <t>KISW</t>
  </si>
  <si>
    <t>BIO</t>
  </si>
  <si>
    <t>CHEM</t>
  </si>
  <si>
    <t>PHY</t>
  </si>
  <si>
    <t>LANG</t>
  </si>
  <si>
    <t>HIST</t>
  </si>
  <si>
    <t>GEOG</t>
  </si>
  <si>
    <t>ECON</t>
  </si>
  <si>
    <t>COMP</t>
  </si>
  <si>
    <t>AVERAGE</t>
  </si>
  <si>
    <t>TOTAL</t>
  </si>
  <si>
    <t>POINTS</t>
  </si>
  <si>
    <t>DIVISION</t>
  </si>
  <si>
    <t>RANK</t>
  </si>
  <si>
    <t>STATUS</t>
  </si>
  <si>
    <t>STUDENT 1</t>
  </si>
  <si>
    <t>STUDENT 2</t>
  </si>
  <si>
    <t>STUDENT 3</t>
  </si>
  <si>
    <t>STUDENT 4</t>
  </si>
  <si>
    <t>STUDENT 5</t>
  </si>
  <si>
    <t>STUDENT 6</t>
  </si>
  <si>
    <t>STUDENT 7</t>
  </si>
  <si>
    <t>STUDENT 8</t>
  </si>
  <si>
    <t>STUDENT 9</t>
  </si>
  <si>
    <t>STUDENT 10</t>
  </si>
  <si>
    <t>STUDENT 11</t>
  </si>
  <si>
    <t>STUDENT 12</t>
  </si>
  <si>
    <t>STUDENT 13</t>
  </si>
  <si>
    <t>STUDENT 14</t>
  </si>
  <si>
    <t>STUDENT 15</t>
  </si>
  <si>
    <t>STUDENT 16</t>
  </si>
  <si>
    <t>STUDENT 17</t>
  </si>
  <si>
    <t>STUDENT 18</t>
  </si>
  <si>
    <t>STUDENT 19</t>
  </si>
  <si>
    <t>STUDENT 20</t>
  </si>
  <si>
    <t>STUDENT 21</t>
  </si>
  <si>
    <t>STUDENT 22</t>
  </si>
  <si>
    <t>STUDENT 23</t>
  </si>
  <si>
    <t>STUDENT 24</t>
  </si>
  <si>
    <t>STUDENT 25</t>
  </si>
  <si>
    <t>STUDENT 26</t>
  </si>
  <si>
    <t>STUDENT 27</t>
  </si>
  <si>
    <t>STUDENT 28</t>
  </si>
  <si>
    <t>STUDENT 29</t>
  </si>
  <si>
    <t>STUDENT 30</t>
  </si>
  <si>
    <t>SEX</t>
  </si>
  <si>
    <t>M</t>
  </si>
  <si>
    <t>F</t>
  </si>
  <si>
    <t>I</t>
  </si>
  <si>
    <t>II</t>
  </si>
  <si>
    <t>III</t>
  </si>
  <si>
    <t>IV</t>
  </si>
  <si>
    <t>SUMMARY RESULTS</t>
  </si>
  <si>
    <t>IMPORTANT NOTE.</t>
  </si>
  <si>
    <r>
      <rPr>
        <i/>
        <sz val="14"/>
        <color theme="1"/>
        <rFont val="Times New Roman"/>
        <family val="1"/>
      </rPr>
      <t xml:space="preserve">This results sheet is protected, you can only enter or edit the students names, sex and their marks but not the formulas and functions used. Also the sheet have been automated, means that total, average, division points, division, ranks, status and summary results will be calculated automaticaly.
To unlock this sheet, please contact me through whatsApp or normal Text at </t>
    </r>
    <r>
      <rPr>
        <i/>
        <sz val="14"/>
        <color rgb="FFFF0000"/>
        <rFont val="Times New Roman"/>
        <family val="1"/>
      </rPr>
      <t xml:space="preserve">0613931703 </t>
    </r>
    <r>
      <rPr>
        <b/>
        <i/>
        <sz val="14"/>
        <color rgb="FF7030A0"/>
        <rFont val="Times New Roman"/>
        <family val="1"/>
      </rPr>
      <t>then nitakutumia password yake.</t>
    </r>
    <r>
      <rPr>
        <i/>
        <sz val="14"/>
        <color theme="1"/>
        <rFont val="Times New Roman"/>
        <family val="1"/>
      </rPr>
      <t xml:space="preserve">
If you need more formated templates, please contact me, By </t>
    </r>
    <r>
      <rPr>
        <i/>
        <sz val="14"/>
        <color rgb="FFFF0000"/>
        <rFont val="Times New Roman"/>
        <family val="1"/>
      </rPr>
      <t>Monday M. Nkimbili</t>
    </r>
    <r>
      <rPr>
        <i/>
        <sz val="16"/>
        <color theme="1"/>
        <rFont val="Times New Roman"/>
        <family val="1"/>
      </rPr>
      <t>.</t>
    </r>
    <r>
      <rPr>
        <i/>
        <sz val="11"/>
        <color theme="1"/>
        <rFont val="Times New Roman"/>
        <family val="1"/>
      </rPr>
      <t xml:space="preserve">
( To open this workbook using your phone, i recommend to use </t>
    </r>
    <r>
      <rPr>
        <i/>
        <sz val="11"/>
        <color rgb="FFFF0000"/>
        <rFont val="Times New Roman"/>
        <family val="1"/>
      </rPr>
      <t>WPS</t>
    </r>
    <r>
      <rPr>
        <i/>
        <sz val="11"/>
        <rFont val="Times New Roman"/>
        <family val="1"/>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</si>
</sst>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b/>
      <sz val="11"/>
      <color theme="1"/>
      <name val="Calibri"/>
      <family val="2"/>
      <scheme val="minor"/>
    </font>
    <font>
      <sz val="8"/>
      <name val="Calibri"/>
      <family val="2"/>
      <scheme val="minor"/>
    </font>
    <font>
      <b/>
      <sz val="14"/>
      <color theme="1"/>
      <name val="Times New Roman"/>
      <family val="1"/>
    </font>
    <font>
      <sz val="11"/>
      <color theme="1"/>
      <name val="Times New Roman"/>
      <family val="1"/>
    </font>
    <font>
      <i/>
      <sz val="14"/>
      <color theme="1"/>
      <name val="Times New Roman"/>
      <family val="1"/>
    </font>
    <font>
      <b/>
      <sz val="16"/>
      <color rgb="FFFF0000"/>
      <name val="Calibri"/>
      <family val="2"/>
      <scheme val="minor"/>
    </font>
    <font>
      <i/>
      <sz val="16"/>
      <color theme="1"/>
      <name val="Times New Roman"/>
      <family val="1"/>
    </font>
    <font>
      <i/>
      <sz val="11"/>
      <color theme="1"/>
      <name val="Times New Roman"/>
      <family val="1"/>
    </font>
    <font>
      <i/>
      <sz val="14"/>
      <color rgb="FFFF0000"/>
      <name val="Times New Roman"/>
      <family val="1"/>
    </font>
    <font>
      <i/>
      <sz val="11"/>
      <color rgb="FFFF0000"/>
      <name val="Times New Roman"/>
      <family val="1"/>
    </font>
    <font>
      <i/>
      <sz val="11"/>
      <name val="Times New Roman"/>
      <family val="1"/>
    </font>
    <font>
      <b/>
      <i/>
      <sz val="14"/>
      <color rgb="FF7030A0"/>
      <name val="Times New Roman"/>
      <family val="1"/>
    </font>
  </fonts>
  <fills count="4">
    <fill>
      <patternFill patternType="none"/>
    </fill>
    <fill>
      <patternFill patternType="gray125"/>
    </fill>
    <fill>
      <patternFill patternType="solid">
        <fgColor theme="3" tint="0.79998168889431442"/>
        <bgColor indexed="64"/>
      </patternFill>
    </fill>
    <fill>
      <patternFill patternType="solid">
        <fgColor theme="4"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4">
    <xf numFmtId="0" fontId="0" fillId="0" borderId="0" xfId="0"/>
    <xf numFmtId="0" fontId="0" fillId="0" borderId="0" xfId="0" applyProtection="1">
      <protection locked="0"/>
    </xf>
    <xf numFmtId="0" fontId="0" fillId="0" borderId="0" xfId="0" applyAlignment="1" applyProtection="1">
      <alignment horizontal="center"/>
      <protection locked="0"/>
    </xf>
    <xf numFmtId="0" fontId="1" fillId="2" borderId="1" xfId="0" applyFont="1" applyFill="1" applyBorder="1" applyAlignment="1" applyProtection="1">
      <alignment horizontal="center" textRotation="90"/>
      <protection locked="0"/>
    </xf>
    <xf numFmtId="0" fontId="0" fillId="0" borderId="1" xfId="0" applyBorder="1" applyProtection="1">
      <protection locked="0"/>
    </xf>
    <xf numFmtId="0" fontId="0" fillId="0" borderId="1" xfId="0" applyBorder="1" applyAlignment="1" applyProtection="1">
      <alignment horizontal="center"/>
      <protection locked="0"/>
    </xf>
    <xf numFmtId="0" fontId="3" fillId="0" borderId="0" xfId="0" applyFont="1" applyAlignment="1" applyProtection="1">
      <alignment horizontal="center" wrapText="1"/>
      <protection locked="0"/>
    </xf>
    <xf numFmtId="0" fontId="4" fillId="0" borderId="0" xfId="0" applyFont="1" applyAlignment="1" applyProtection="1">
      <alignment horizontal="center"/>
      <protection locked="0"/>
    </xf>
    <xf numFmtId="0" fontId="0" fillId="0" borderId="0" xfId="0" applyProtection="1"/>
    <xf numFmtId="0" fontId="1" fillId="0" borderId="1" xfId="0" applyFont="1" applyFill="1" applyBorder="1" applyAlignment="1" applyProtection="1">
      <alignment horizontal="center"/>
    </xf>
    <xf numFmtId="0" fontId="1" fillId="0" borderId="5" xfId="0" applyFont="1" applyBorder="1" applyAlignment="1" applyProtection="1">
      <alignment horizontal="center" vertical="center"/>
    </xf>
    <xf numFmtId="0" fontId="1" fillId="3" borderId="2" xfId="0" applyFont="1" applyFill="1" applyBorder="1" applyAlignment="1" applyProtection="1">
      <alignment horizontal="center"/>
    </xf>
    <xf numFmtId="0" fontId="1" fillId="3" borderId="3" xfId="0" applyFont="1" applyFill="1" applyBorder="1" applyAlignment="1" applyProtection="1">
      <alignment horizontal="center"/>
    </xf>
    <xf numFmtId="0" fontId="1" fillId="3" borderId="4" xfId="0" applyFont="1" applyFill="1" applyBorder="1" applyAlignment="1" applyProtection="1">
      <alignment horizontal="center"/>
    </xf>
    <xf numFmtId="0" fontId="1" fillId="0" borderId="6" xfId="0" applyFont="1" applyBorder="1" applyAlignment="1" applyProtection="1">
      <alignment horizontal="center" vertical="center"/>
    </xf>
    <xf numFmtId="0" fontId="1" fillId="0" borderId="1" xfId="0" applyFont="1" applyBorder="1" applyAlignment="1" applyProtection="1">
      <alignment horizontal="center"/>
    </xf>
    <xf numFmtId="0" fontId="1" fillId="0" borderId="1" xfId="0" applyFont="1" applyBorder="1" applyProtection="1"/>
    <xf numFmtId="0" fontId="1" fillId="2" borderId="1" xfId="0" applyFont="1" applyFill="1" applyBorder="1" applyAlignment="1" applyProtection="1">
      <alignment horizontal="center" textRotation="90"/>
    </xf>
    <xf numFmtId="0" fontId="0" fillId="0" borderId="1" xfId="0" applyBorder="1" applyAlignment="1" applyProtection="1">
      <alignment horizontal="center"/>
    </xf>
    <xf numFmtId="164" fontId="0" fillId="0" borderId="1" xfId="0" applyNumberFormat="1" applyBorder="1" applyAlignment="1" applyProtection="1">
      <alignment horizontal="center"/>
    </xf>
    <xf numFmtId="0" fontId="0" fillId="0" borderId="1" xfId="0" applyBorder="1" applyProtection="1"/>
    <xf numFmtId="0" fontId="6" fillId="0" borderId="0" xfId="0" applyFont="1" applyAlignment="1" applyProtection="1">
      <alignment horizontal="center"/>
    </xf>
    <xf numFmtId="0" fontId="8" fillId="0" borderId="0" xfId="0" applyFont="1" applyAlignment="1" applyProtection="1">
      <alignment horizontal="center" vertical="center" wrapText="1"/>
    </xf>
    <xf numFmtId="0" fontId="0" fillId="0" borderId="0" xfId="0" applyAlignment="1" applyProtection="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16E6B-75BE-41D8-ADBB-00E66D654386}">
  <dimension ref="A1:T56"/>
  <sheetViews>
    <sheetView tabSelected="1" zoomScale="91" zoomScaleNormal="91" workbookViewId="0">
      <selection activeCell="D13" sqref="D13:N13"/>
    </sheetView>
  </sheetViews>
  <sheetFormatPr defaultRowHeight="15" x14ac:dyDescent="0.25"/>
  <cols>
    <col min="1" max="1" width="4.28515625" style="1" bestFit="1" customWidth="1"/>
    <col min="2" max="2" width="11.42578125" style="1" bestFit="1" customWidth="1"/>
    <col min="3" max="3" width="11.42578125" style="1" customWidth="1"/>
    <col min="4" max="14" width="9.140625" style="1"/>
    <col min="15" max="15" width="8.85546875" style="1" customWidth="1"/>
    <col min="16" max="16384" width="9.140625" style="1"/>
  </cols>
  <sheetData>
    <row r="1" spans="1:20" x14ac:dyDescent="0.25">
      <c r="F1" s="6" t="s">
        <v>0</v>
      </c>
      <c r="G1" s="7"/>
      <c r="H1" s="7"/>
      <c r="I1" s="7"/>
      <c r="J1" s="7"/>
      <c r="K1" s="7"/>
      <c r="L1" s="7"/>
      <c r="M1" s="7"/>
      <c r="N1" s="7"/>
      <c r="O1" s="7"/>
      <c r="P1" s="7"/>
      <c r="Q1" s="7"/>
      <c r="R1" s="7"/>
    </row>
    <row r="2" spans="1:20" x14ac:dyDescent="0.25">
      <c r="F2" s="7"/>
      <c r="G2" s="7"/>
      <c r="H2" s="7"/>
      <c r="I2" s="7"/>
      <c r="J2" s="7"/>
      <c r="K2" s="7"/>
      <c r="L2" s="7"/>
      <c r="M2" s="7"/>
      <c r="N2" s="7"/>
      <c r="O2" s="7"/>
      <c r="P2" s="7"/>
      <c r="Q2" s="7"/>
      <c r="R2" s="7"/>
    </row>
    <row r="3" spans="1:20" ht="56.25" customHeight="1" x14ac:dyDescent="0.25">
      <c r="F3" s="7"/>
      <c r="G3" s="7"/>
      <c r="H3" s="7"/>
      <c r="I3" s="7"/>
      <c r="J3" s="7"/>
      <c r="K3" s="7"/>
      <c r="L3" s="7"/>
      <c r="M3" s="7"/>
      <c r="N3" s="7"/>
      <c r="O3" s="7"/>
      <c r="P3" s="7"/>
      <c r="Q3" s="7"/>
      <c r="R3" s="7"/>
    </row>
    <row r="4" spans="1:20" ht="14.25" customHeight="1" x14ac:dyDescent="0.25">
      <c r="F4" s="2"/>
      <c r="G4" s="2"/>
      <c r="H4" s="2"/>
      <c r="I4" s="2"/>
      <c r="J4" s="2"/>
      <c r="K4" s="2"/>
      <c r="L4" s="2"/>
      <c r="M4" s="2"/>
      <c r="N4" s="2"/>
      <c r="O4" s="2"/>
      <c r="P4" s="2"/>
      <c r="Q4" s="2"/>
      <c r="R4" s="2"/>
    </row>
    <row r="5" spans="1:20" ht="14.25" customHeight="1" x14ac:dyDescent="0.25">
      <c r="F5" s="2"/>
      <c r="G5" s="9" t="s">
        <v>57</v>
      </c>
      <c r="H5" s="9"/>
      <c r="I5" s="9"/>
      <c r="J5" s="9"/>
      <c r="K5" s="9"/>
      <c r="L5" s="9"/>
      <c r="M5" s="2"/>
      <c r="N5" s="2"/>
      <c r="O5" s="2"/>
      <c r="P5" s="2"/>
      <c r="Q5" s="2"/>
      <c r="R5" s="2"/>
    </row>
    <row r="6" spans="1:20" ht="14.25" customHeight="1" x14ac:dyDescent="0.25">
      <c r="F6" s="2"/>
      <c r="G6" s="10" t="s">
        <v>50</v>
      </c>
      <c r="H6" s="11" t="s">
        <v>17</v>
      </c>
      <c r="I6" s="12"/>
      <c r="J6" s="12"/>
      <c r="K6" s="12"/>
      <c r="L6" s="13"/>
      <c r="M6" s="2"/>
      <c r="N6" s="2"/>
      <c r="O6" s="2"/>
      <c r="P6" s="2"/>
      <c r="Q6" s="2"/>
      <c r="R6" s="2"/>
    </row>
    <row r="7" spans="1:20" ht="14.25" customHeight="1" x14ac:dyDescent="0.25">
      <c r="F7" s="2"/>
      <c r="G7" s="14"/>
      <c r="H7" s="15" t="s">
        <v>53</v>
      </c>
      <c r="I7" s="15" t="s">
        <v>54</v>
      </c>
      <c r="J7" s="15" t="s">
        <v>55</v>
      </c>
      <c r="K7" s="15" t="s">
        <v>56</v>
      </c>
      <c r="L7" s="15">
        <v>0</v>
      </c>
      <c r="M7" s="2"/>
      <c r="N7" s="2"/>
      <c r="O7" s="2"/>
      <c r="P7" s="2"/>
      <c r="Q7" s="2"/>
      <c r="R7" s="2"/>
    </row>
    <row r="8" spans="1:20" ht="14.25" customHeight="1" x14ac:dyDescent="0.25">
      <c r="F8" s="2"/>
      <c r="G8" s="15" t="s">
        <v>51</v>
      </c>
      <c r="H8" s="15" t="str">
        <f>IF($R13="","",COUNTIFS($C$13:$C$42,"M",$R$13:$R$42,"I"))</f>
        <v/>
      </c>
      <c r="I8" s="15" t="str">
        <f>IF($R13="","",COUNTIFS($C$13:$C$42,"M",$R$13:$R$42,"II"))</f>
        <v/>
      </c>
      <c r="J8" s="15" t="str">
        <f>IF($R13="","",COUNTIFS($C$13:$C$42,"M",$R$13:$R$42,"III"))</f>
        <v/>
      </c>
      <c r="K8" s="15" t="str">
        <f>IF($R13="","",COUNTIFS($C$13:$C$42,"M",$R$13:$R$42,"IV"))</f>
        <v/>
      </c>
      <c r="L8" s="15" t="str">
        <f>IF($R13="","",COUNTIFS($C$13:$C$42,"M",$R$13:$R$42,"0"))</f>
        <v/>
      </c>
      <c r="M8" s="2"/>
      <c r="N8" s="2"/>
      <c r="O8" s="2"/>
      <c r="P8" s="2"/>
      <c r="Q8" s="2"/>
      <c r="R8" s="2"/>
    </row>
    <row r="9" spans="1:20" ht="14.25" customHeight="1" x14ac:dyDescent="0.25">
      <c r="F9" s="2"/>
      <c r="G9" s="15" t="s">
        <v>52</v>
      </c>
      <c r="H9" s="15" t="str">
        <f>IF($R14="","",COUNTIFS($C$13:$C$42,"F",$R$13:$R$42,"I"))</f>
        <v/>
      </c>
      <c r="I9" s="15" t="str">
        <f>IF($R14="","",COUNTIFS($C$13:$C$42,"F",$R$13:$R$42,"II"))</f>
        <v/>
      </c>
      <c r="J9" s="15" t="str">
        <f>IF($R14="","",COUNTIFS($C$13:$C$42,"F",$R$13:$R$42,"III"))</f>
        <v/>
      </c>
      <c r="K9" s="15" t="str">
        <f>IF($R14="","",COUNTIFS($C$13:$C$42,"F",$R$13:$R$42,"IV"))</f>
        <v/>
      </c>
      <c r="L9" s="15" t="str">
        <f>IF($R14="","",COUNTIFS($C$13:$C$42,"F",$R$13:$R$42,"0"))</f>
        <v/>
      </c>
      <c r="M9" s="2"/>
      <c r="N9" s="2"/>
      <c r="O9" s="2"/>
      <c r="P9" s="2"/>
      <c r="Q9" s="2"/>
      <c r="R9" s="2"/>
    </row>
    <row r="10" spans="1:20" ht="14.25" customHeight="1" x14ac:dyDescent="0.25">
      <c r="F10" s="2"/>
      <c r="G10" s="16" t="s">
        <v>15</v>
      </c>
      <c r="H10" s="15" t="str">
        <f>IF(COUNT(H8:H9)=0,"",SUM(H8:H9))</f>
        <v/>
      </c>
      <c r="I10" s="15" t="str">
        <f t="shared" ref="I10:L10" si="0">IF(COUNT(I8:I9)=0,"",SUM(I8:I9))</f>
        <v/>
      </c>
      <c r="J10" s="15" t="str">
        <f t="shared" si="0"/>
        <v/>
      </c>
      <c r="K10" s="15" t="str">
        <f t="shared" si="0"/>
        <v/>
      </c>
      <c r="L10" s="15" t="str">
        <f>IF(COUNT(L8:L8)=0,"",SUM(L8:L8))</f>
        <v/>
      </c>
      <c r="M10" s="2"/>
      <c r="N10" s="2"/>
      <c r="O10" s="2"/>
      <c r="P10" s="2"/>
      <c r="Q10" s="2"/>
      <c r="R10" s="2"/>
    </row>
    <row r="11" spans="1:20" x14ac:dyDescent="0.25">
      <c r="G11" s="8"/>
      <c r="H11" s="8"/>
      <c r="I11" s="8"/>
      <c r="J11" s="8"/>
      <c r="K11" s="8"/>
      <c r="L11" s="8"/>
    </row>
    <row r="12" spans="1:20" ht="49.5" x14ac:dyDescent="0.25">
      <c r="A12" s="3" t="s">
        <v>1</v>
      </c>
      <c r="B12" s="3" t="s">
        <v>2</v>
      </c>
      <c r="C12" s="3" t="s">
        <v>50</v>
      </c>
      <c r="D12" s="3" t="s">
        <v>3</v>
      </c>
      <c r="E12" s="3" t="s">
        <v>4</v>
      </c>
      <c r="F12" s="3" t="s">
        <v>5</v>
      </c>
      <c r="G12" s="3" t="s">
        <v>9</v>
      </c>
      <c r="H12" s="3" t="s">
        <v>10</v>
      </c>
      <c r="I12" s="3" t="s">
        <v>11</v>
      </c>
      <c r="J12" s="3" t="s">
        <v>6</v>
      </c>
      <c r="K12" s="3" t="s">
        <v>7</v>
      </c>
      <c r="L12" s="3" t="s">
        <v>8</v>
      </c>
      <c r="M12" s="3" t="s">
        <v>12</v>
      </c>
      <c r="N12" s="3" t="s">
        <v>13</v>
      </c>
      <c r="O12" s="17" t="s">
        <v>15</v>
      </c>
      <c r="P12" s="17" t="s">
        <v>14</v>
      </c>
      <c r="Q12" s="17" t="s">
        <v>16</v>
      </c>
      <c r="R12" s="17" t="s">
        <v>17</v>
      </c>
      <c r="S12" s="17" t="s">
        <v>18</v>
      </c>
      <c r="T12" s="17" t="s">
        <v>19</v>
      </c>
    </row>
    <row r="13" spans="1:20" x14ac:dyDescent="0.25">
      <c r="A13" s="4">
        <v>1</v>
      </c>
      <c r="B13" s="4" t="s">
        <v>20</v>
      </c>
      <c r="C13" s="5" t="s">
        <v>51</v>
      </c>
      <c r="D13" s="5"/>
      <c r="E13" s="5"/>
      <c r="F13" s="5"/>
      <c r="G13" s="5"/>
      <c r="H13" s="5"/>
      <c r="I13" s="5"/>
      <c r="J13" s="5"/>
      <c r="K13" s="5"/>
      <c r="L13" s="5"/>
      <c r="M13" s="5"/>
      <c r="N13" s="5"/>
      <c r="O13" s="18" t="str">
        <f>IF(COUNT(D13:N13)&lt;9,"",SUM(D13:N13))</f>
        <v/>
      </c>
      <c r="P13" s="19" t="str">
        <f>IF(COUNT(D13:O13)&lt;9,"",AVERAGE(D13:N13))</f>
        <v/>
      </c>
      <c r="Q13" s="18" t="str">
        <f t="array" ref="Q13">IF(COUNT(D13:N13)&lt;11,"",SUM(SMALL(LOOKUP(D13:N13,{0,30,45,65,75},{5,4,3,2,1}),({1,2,3,4,5,6,7}))))</f>
        <v/>
      </c>
      <c r="R13" s="18" t="str">
        <f>IF(COUNT(D13:N13)&lt;11,"",IF(Q13&gt;33,"0",IF(Q13&gt;=26,"IV",IF(Q13&gt;=22,"III",IF(Q13&gt;=18,"II",IF(Q13&gt;=7,"I"))))))</f>
        <v/>
      </c>
      <c r="S13" s="18" t="str">
        <f t="shared" ref="S13:S42" si="1">IF(O13="","",RANK(O13,$O$13:$O$42))</f>
        <v/>
      </c>
      <c r="T13" s="20" t="str">
        <f>IF(R13="","",IF(R13="0","FAIL","PASSED"))</f>
        <v/>
      </c>
    </row>
    <row r="14" spans="1:20" x14ac:dyDescent="0.25">
      <c r="A14" s="4">
        <v>2</v>
      </c>
      <c r="B14" s="4" t="s">
        <v>21</v>
      </c>
      <c r="C14" s="5" t="s">
        <v>52</v>
      </c>
      <c r="D14" s="5"/>
      <c r="E14" s="5"/>
      <c r="F14" s="5"/>
      <c r="G14" s="5"/>
      <c r="H14" s="5"/>
      <c r="I14" s="5"/>
      <c r="J14" s="5"/>
      <c r="K14" s="5"/>
      <c r="L14" s="5"/>
      <c r="M14" s="5"/>
      <c r="N14" s="5"/>
      <c r="O14" s="18" t="str">
        <f t="shared" ref="O14:O42" si="2">IF(COUNT(D14:N14)&lt;9,"",SUM(D14:N14))</f>
        <v/>
      </c>
      <c r="P14" s="19" t="str">
        <f t="shared" ref="P14:P42" si="3">IF(COUNT(D14:O14)&lt;9,"",AVERAGE(D14:N14))</f>
        <v/>
      </c>
      <c r="Q14" s="18" t="str">
        <f t="array" ref="Q14">IF(COUNT(D14:N14)&lt;11,"",SUM(SMALL(LOOKUP(D14:N14,{0,30,45,65,75},{5,4,3,2,1}),({1,2,3,4,5,6,7}))))</f>
        <v/>
      </c>
      <c r="R14" s="18" t="str">
        <f t="shared" ref="R14:R42" si="4">IF(COUNT(D14:N14)&lt;11,"",IF(Q14&gt;33,"0",IF(Q14&gt;=26,"IV",IF(Q14&gt;=22,"III",IF(Q14&gt;=18,"II",IF(Q14&gt;=7,"I"))))))</f>
        <v/>
      </c>
      <c r="S14" s="18" t="str">
        <f t="shared" si="1"/>
        <v/>
      </c>
      <c r="T14" s="20" t="str">
        <f t="shared" ref="T14:T42" si="5">IF(R14="","",IF(R14="0","FAIL","PASSED"))</f>
        <v/>
      </c>
    </row>
    <row r="15" spans="1:20" x14ac:dyDescent="0.25">
      <c r="A15" s="4">
        <v>3</v>
      </c>
      <c r="B15" s="4" t="s">
        <v>22</v>
      </c>
      <c r="C15" s="5" t="s">
        <v>52</v>
      </c>
      <c r="D15" s="5"/>
      <c r="E15" s="5"/>
      <c r="F15" s="5"/>
      <c r="G15" s="5"/>
      <c r="H15" s="5"/>
      <c r="I15" s="5"/>
      <c r="J15" s="5"/>
      <c r="K15" s="5"/>
      <c r="L15" s="5"/>
      <c r="M15" s="5"/>
      <c r="N15" s="5"/>
      <c r="O15" s="18" t="str">
        <f t="shared" si="2"/>
        <v/>
      </c>
      <c r="P15" s="19" t="str">
        <f t="shared" si="3"/>
        <v/>
      </c>
      <c r="Q15" s="18" t="str">
        <f t="array" ref="Q15">IF(COUNT(D15:N15)&lt;11,"",SUM(SMALL(LOOKUP(D15:N15,{0,30,45,65,75},{5,4,3,2,1}),({1,2,3,4,5,6,7}))))</f>
        <v/>
      </c>
      <c r="R15" s="18" t="str">
        <f t="shared" si="4"/>
        <v/>
      </c>
      <c r="S15" s="18" t="str">
        <f t="shared" si="1"/>
        <v/>
      </c>
      <c r="T15" s="20" t="str">
        <f t="shared" si="5"/>
        <v/>
      </c>
    </row>
    <row r="16" spans="1:20" x14ac:dyDescent="0.25">
      <c r="A16" s="4">
        <v>4</v>
      </c>
      <c r="B16" s="4" t="s">
        <v>23</v>
      </c>
      <c r="C16" s="5" t="s">
        <v>52</v>
      </c>
      <c r="D16" s="5"/>
      <c r="E16" s="5"/>
      <c r="F16" s="5"/>
      <c r="G16" s="5"/>
      <c r="H16" s="5"/>
      <c r="I16" s="5"/>
      <c r="J16" s="5"/>
      <c r="K16" s="5"/>
      <c r="L16" s="5"/>
      <c r="M16" s="5"/>
      <c r="N16" s="5"/>
      <c r="O16" s="18" t="str">
        <f t="shared" si="2"/>
        <v/>
      </c>
      <c r="P16" s="19" t="str">
        <f t="shared" si="3"/>
        <v/>
      </c>
      <c r="Q16" s="18" t="str">
        <f t="array" ref="Q16">IF(COUNT(D16:N16)&lt;11,"",SUM(SMALL(LOOKUP(D16:N16,{0,30,45,65,75},{5,4,3,2,1}),({1,2,3,4,5,6,7}))))</f>
        <v/>
      </c>
      <c r="R16" s="18" t="str">
        <f t="shared" si="4"/>
        <v/>
      </c>
      <c r="S16" s="18" t="str">
        <f t="shared" si="1"/>
        <v/>
      </c>
      <c r="T16" s="20" t="str">
        <f t="shared" si="5"/>
        <v/>
      </c>
    </row>
    <row r="17" spans="1:20" x14ac:dyDescent="0.25">
      <c r="A17" s="4">
        <v>5</v>
      </c>
      <c r="B17" s="4" t="s">
        <v>24</v>
      </c>
      <c r="C17" s="5" t="s">
        <v>52</v>
      </c>
      <c r="D17" s="5"/>
      <c r="E17" s="5"/>
      <c r="F17" s="5"/>
      <c r="G17" s="5"/>
      <c r="H17" s="5"/>
      <c r="I17" s="5"/>
      <c r="J17" s="5"/>
      <c r="K17" s="5"/>
      <c r="L17" s="5"/>
      <c r="M17" s="5"/>
      <c r="N17" s="5"/>
      <c r="O17" s="18" t="str">
        <f t="shared" si="2"/>
        <v/>
      </c>
      <c r="P17" s="19" t="str">
        <f t="shared" si="3"/>
        <v/>
      </c>
      <c r="Q17" s="18" t="str">
        <f t="array" ref="Q17">IF(COUNT(D17:N17)&lt;11,"",SUM(SMALL(LOOKUP(D17:N17,{0,30,45,65,75},{5,4,3,2,1}),({1,2,3,4,5,6,7}))))</f>
        <v/>
      </c>
      <c r="R17" s="18" t="str">
        <f t="shared" si="4"/>
        <v/>
      </c>
      <c r="S17" s="18" t="str">
        <f t="shared" si="1"/>
        <v/>
      </c>
      <c r="T17" s="20" t="str">
        <f t="shared" si="5"/>
        <v/>
      </c>
    </row>
    <row r="18" spans="1:20" x14ac:dyDescent="0.25">
      <c r="A18" s="4">
        <v>6</v>
      </c>
      <c r="B18" s="4" t="s">
        <v>25</v>
      </c>
      <c r="C18" s="5" t="s">
        <v>52</v>
      </c>
      <c r="D18" s="5"/>
      <c r="E18" s="5"/>
      <c r="F18" s="5"/>
      <c r="G18" s="5"/>
      <c r="H18" s="5"/>
      <c r="I18" s="5"/>
      <c r="J18" s="5"/>
      <c r="K18" s="5"/>
      <c r="L18" s="5"/>
      <c r="M18" s="5"/>
      <c r="N18" s="5"/>
      <c r="O18" s="18" t="str">
        <f t="shared" si="2"/>
        <v/>
      </c>
      <c r="P18" s="19" t="str">
        <f t="shared" si="3"/>
        <v/>
      </c>
      <c r="Q18" s="18" t="str">
        <f t="array" ref="Q18">IF(COUNT(D18:N18)&lt;11,"",SUM(SMALL(LOOKUP(D18:N18,{0,30,45,65,75},{5,4,3,2,1}),({1,2,3,4,5,6,7}))))</f>
        <v/>
      </c>
      <c r="R18" s="18" t="str">
        <f t="shared" si="4"/>
        <v/>
      </c>
      <c r="S18" s="18" t="str">
        <f t="shared" si="1"/>
        <v/>
      </c>
      <c r="T18" s="20" t="str">
        <f t="shared" si="5"/>
        <v/>
      </c>
    </row>
    <row r="19" spans="1:20" x14ac:dyDescent="0.25">
      <c r="A19" s="4">
        <v>7</v>
      </c>
      <c r="B19" s="4" t="s">
        <v>26</v>
      </c>
      <c r="C19" s="5" t="s">
        <v>51</v>
      </c>
      <c r="D19" s="5"/>
      <c r="E19" s="5"/>
      <c r="F19" s="5"/>
      <c r="G19" s="5"/>
      <c r="H19" s="5"/>
      <c r="I19" s="5"/>
      <c r="J19" s="5"/>
      <c r="K19" s="5"/>
      <c r="L19" s="5"/>
      <c r="M19" s="5"/>
      <c r="N19" s="5"/>
      <c r="O19" s="18" t="str">
        <f t="shared" si="2"/>
        <v/>
      </c>
      <c r="P19" s="19" t="str">
        <f t="shared" si="3"/>
        <v/>
      </c>
      <c r="Q19" s="18" t="str">
        <f t="array" ref="Q19">IF(COUNT(D19:N19)&lt;11,"",SUM(SMALL(LOOKUP(D19:N19,{0,30,45,65,75},{5,4,3,2,1}),({1,2,3,4,5,6,7}))))</f>
        <v/>
      </c>
      <c r="R19" s="18" t="str">
        <f t="shared" si="4"/>
        <v/>
      </c>
      <c r="S19" s="18" t="str">
        <f t="shared" si="1"/>
        <v/>
      </c>
      <c r="T19" s="20" t="str">
        <f t="shared" si="5"/>
        <v/>
      </c>
    </row>
    <row r="20" spans="1:20" x14ac:dyDescent="0.25">
      <c r="A20" s="4">
        <v>8</v>
      </c>
      <c r="B20" s="4" t="s">
        <v>27</v>
      </c>
      <c r="C20" s="5" t="s">
        <v>51</v>
      </c>
      <c r="D20" s="5"/>
      <c r="E20" s="5"/>
      <c r="F20" s="5"/>
      <c r="G20" s="5"/>
      <c r="H20" s="5"/>
      <c r="I20" s="5"/>
      <c r="J20" s="5"/>
      <c r="K20" s="5"/>
      <c r="L20" s="5"/>
      <c r="M20" s="5"/>
      <c r="N20" s="5"/>
      <c r="O20" s="18" t="str">
        <f t="shared" si="2"/>
        <v/>
      </c>
      <c r="P20" s="19" t="str">
        <f t="shared" si="3"/>
        <v/>
      </c>
      <c r="Q20" s="18" t="str">
        <f t="array" ref="Q20">IF(COUNT(D20:N20)&lt;11,"",SUM(SMALL(LOOKUP(D20:N20,{0,30,45,65,75},{5,4,3,2,1}),({1,2,3,4,5,6,7}))))</f>
        <v/>
      </c>
      <c r="R20" s="18" t="str">
        <f t="shared" si="4"/>
        <v/>
      </c>
      <c r="S20" s="18" t="str">
        <f t="shared" si="1"/>
        <v/>
      </c>
      <c r="T20" s="20" t="str">
        <f t="shared" si="5"/>
        <v/>
      </c>
    </row>
    <row r="21" spans="1:20" x14ac:dyDescent="0.25">
      <c r="A21" s="4">
        <v>9</v>
      </c>
      <c r="B21" s="4" t="s">
        <v>28</v>
      </c>
      <c r="C21" s="5" t="s">
        <v>52</v>
      </c>
      <c r="D21" s="5"/>
      <c r="E21" s="5"/>
      <c r="F21" s="5"/>
      <c r="G21" s="5"/>
      <c r="H21" s="5"/>
      <c r="I21" s="5"/>
      <c r="J21" s="5"/>
      <c r="K21" s="5"/>
      <c r="L21" s="5"/>
      <c r="M21" s="5"/>
      <c r="N21" s="5"/>
      <c r="O21" s="18" t="str">
        <f t="shared" si="2"/>
        <v/>
      </c>
      <c r="P21" s="19" t="str">
        <f t="shared" si="3"/>
        <v/>
      </c>
      <c r="Q21" s="18" t="str">
        <f t="array" ref="Q21">IF(COUNT(D21:N21)&lt;11,"",SUM(SMALL(LOOKUP(D21:N21,{0,30,45,65,75},{5,4,3,2,1}),({1,2,3,4,5,6,7}))))</f>
        <v/>
      </c>
      <c r="R21" s="18" t="str">
        <f t="shared" si="4"/>
        <v/>
      </c>
      <c r="S21" s="18" t="str">
        <f t="shared" si="1"/>
        <v/>
      </c>
      <c r="T21" s="20" t="str">
        <f t="shared" si="5"/>
        <v/>
      </c>
    </row>
    <row r="22" spans="1:20" x14ac:dyDescent="0.25">
      <c r="A22" s="4">
        <v>10</v>
      </c>
      <c r="B22" s="4" t="s">
        <v>29</v>
      </c>
      <c r="C22" s="5" t="s">
        <v>51</v>
      </c>
      <c r="D22" s="5"/>
      <c r="E22" s="5"/>
      <c r="F22" s="5"/>
      <c r="G22" s="5"/>
      <c r="H22" s="5"/>
      <c r="I22" s="5"/>
      <c r="J22" s="5"/>
      <c r="K22" s="5"/>
      <c r="L22" s="5"/>
      <c r="M22" s="5"/>
      <c r="N22" s="5"/>
      <c r="O22" s="18" t="str">
        <f t="shared" si="2"/>
        <v/>
      </c>
      <c r="P22" s="19" t="str">
        <f t="shared" si="3"/>
        <v/>
      </c>
      <c r="Q22" s="18" t="str">
        <f t="array" ref="Q22">IF(COUNT(D22:N22)&lt;11,"",SUM(SMALL(LOOKUP(D22:N22,{0,30,45,65,75},{5,4,3,2,1}),({1,2,3,4,5,6,7}))))</f>
        <v/>
      </c>
      <c r="R22" s="18" t="str">
        <f t="shared" si="4"/>
        <v/>
      </c>
      <c r="S22" s="18" t="str">
        <f t="shared" si="1"/>
        <v/>
      </c>
      <c r="T22" s="20" t="str">
        <f t="shared" si="5"/>
        <v/>
      </c>
    </row>
    <row r="23" spans="1:20" x14ac:dyDescent="0.25">
      <c r="A23" s="4">
        <v>11</v>
      </c>
      <c r="B23" s="4" t="s">
        <v>30</v>
      </c>
      <c r="C23" s="5" t="s">
        <v>51</v>
      </c>
      <c r="D23" s="5"/>
      <c r="E23" s="5"/>
      <c r="F23" s="5"/>
      <c r="G23" s="5"/>
      <c r="H23" s="5"/>
      <c r="I23" s="5"/>
      <c r="J23" s="5"/>
      <c r="K23" s="5"/>
      <c r="L23" s="5"/>
      <c r="M23" s="5"/>
      <c r="N23" s="5"/>
      <c r="O23" s="18" t="str">
        <f t="shared" si="2"/>
        <v/>
      </c>
      <c r="P23" s="19" t="str">
        <f t="shared" si="3"/>
        <v/>
      </c>
      <c r="Q23" s="18" t="str">
        <f t="array" ref="Q23">IF(COUNT(D23:N23)&lt;11,"",SUM(SMALL(LOOKUP(D23:N23,{0,30,45,65,75},{5,4,3,2,1}),({1,2,3,4,5,6,7}))))</f>
        <v/>
      </c>
      <c r="R23" s="18" t="str">
        <f t="shared" si="4"/>
        <v/>
      </c>
      <c r="S23" s="18" t="str">
        <f t="shared" si="1"/>
        <v/>
      </c>
      <c r="T23" s="20" t="str">
        <f t="shared" si="5"/>
        <v/>
      </c>
    </row>
    <row r="24" spans="1:20" x14ac:dyDescent="0.25">
      <c r="A24" s="4">
        <v>12</v>
      </c>
      <c r="B24" s="4" t="s">
        <v>31</v>
      </c>
      <c r="C24" s="5" t="s">
        <v>52</v>
      </c>
      <c r="D24" s="5"/>
      <c r="E24" s="5"/>
      <c r="F24" s="5"/>
      <c r="G24" s="5"/>
      <c r="H24" s="5"/>
      <c r="I24" s="5"/>
      <c r="J24" s="5"/>
      <c r="K24" s="5"/>
      <c r="L24" s="5"/>
      <c r="M24" s="5"/>
      <c r="N24" s="5"/>
      <c r="O24" s="18" t="str">
        <f t="shared" si="2"/>
        <v/>
      </c>
      <c r="P24" s="19" t="str">
        <f t="shared" si="3"/>
        <v/>
      </c>
      <c r="Q24" s="18" t="str">
        <f t="array" ref="Q24">IF(COUNT(D24:N24)&lt;11,"",SUM(SMALL(LOOKUP(D24:N24,{0,30,45,65,75},{5,4,3,2,1}),({1,2,3,4,5,6,7}))))</f>
        <v/>
      </c>
      <c r="R24" s="18" t="str">
        <f t="shared" si="4"/>
        <v/>
      </c>
      <c r="S24" s="18" t="str">
        <f t="shared" si="1"/>
        <v/>
      </c>
      <c r="T24" s="20" t="str">
        <f t="shared" si="5"/>
        <v/>
      </c>
    </row>
    <row r="25" spans="1:20" x14ac:dyDescent="0.25">
      <c r="A25" s="4">
        <v>13</v>
      </c>
      <c r="B25" s="4" t="s">
        <v>32</v>
      </c>
      <c r="C25" s="5" t="s">
        <v>52</v>
      </c>
      <c r="D25" s="5"/>
      <c r="E25" s="5"/>
      <c r="F25" s="5"/>
      <c r="G25" s="5"/>
      <c r="H25" s="5"/>
      <c r="I25" s="5"/>
      <c r="J25" s="5"/>
      <c r="K25" s="5"/>
      <c r="L25" s="5"/>
      <c r="M25" s="5"/>
      <c r="N25" s="5"/>
      <c r="O25" s="18" t="str">
        <f t="shared" si="2"/>
        <v/>
      </c>
      <c r="P25" s="19" t="str">
        <f t="shared" si="3"/>
        <v/>
      </c>
      <c r="Q25" s="18" t="str">
        <f t="array" ref="Q25">IF(COUNT(D25:N25)&lt;11,"",SUM(SMALL(LOOKUP(D25:N25,{0,30,45,65,75},{5,4,3,2,1}),({1,2,3,4,5,6,7}))))</f>
        <v/>
      </c>
      <c r="R25" s="18" t="str">
        <f t="shared" si="4"/>
        <v/>
      </c>
      <c r="S25" s="18" t="str">
        <f t="shared" si="1"/>
        <v/>
      </c>
      <c r="T25" s="20" t="str">
        <f t="shared" si="5"/>
        <v/>
      </c>
    </row>
    <row r="26" spans="1:20" x14ac:dyDescent="0.25">
      <c r="A26" s="4">
        <v>14</v>
      </c>
      <c r="B26" s="4" t="s">
        <v>33</v>
      </c>
      <c r="C26" s="5" t="s">
        <v>51</v>
      </c>
      <c r="D26" s="5"/>
      <c r="E26" s="5"/>
      <c r="F26" s="5"/>
      <c r="G26" s="5"/>
      <c r="H26" s="5"/>
      <c r="I26" s="5"/>
      <c r="J26" s="5"/>
      <c r="K26" s="5"/>
      <c r="L26" s="5"/>
      <c r="M26" s="5"/>
      <c r="N26" s="5"/>
      <c r="O26" s="18" t="str">
        <f t="shared" si="2"/>
        <v/>
      </c>
      <c r="P26" s="19" t="str">
        <f t="shared" si="3"/>
        <v/>
      </c>
      <c r="Q26" s="18" t="str">
        <f t="array" ref="Q26">IF(COUNT(D26:N26)&lt;11,"",SUM(SMALL(LOOKUP(D26:N26,{0,30,45,65,75},{5,4,3,2,1}),({1,2,3,4,5,6,7}))))</f>
        <v/>
      </c>
      <c r="R26" s="18" t="str">
        <f t="shared" si="4"/>
        <v/>
      </c>
      <c r="S26" s="18" t="str">
        <f t="shared" si="1"/>
        <v/>
      </c>
      <c r="T26" s="20" t="str">
        <f t="shared" si="5"/>
        <v/>
      </c>
    </row>
    <row r="27" spans="1:20" x14ac:dyDescent="0.25">
      <c r="A27" s="4">
        <v>15</v>
      </c>
      <c r="B27" s="4" t="s">
        <v>34</v>
      </c>
      <c r="C27" s="5" t="s">
        <v>51</v>
      </c>
      <c r="D27" s="5"/>
      <c r="E27" s="5"/>
      <c r="F27" s="5"/>
      <c r="G27" s="5"/>
      <c r="H27" s="5"/>
      <c r="I27" s="5"/>
      <c r="J27" s="5"/>
      <c r="K27" s="5"/>
      <c r="L27" s="5"/>
      <c r="M27" s="5"/>
      <c r="N27" s="5"/>
      <c r="O27" s="18" t="str">
        <f t="shared" si="2"/>
        <v/>
      </c>
      <c r="P27" s="19" t="str">
        <f t="shared" si="3"/>
        <v/>
      </c>
      <c r="Q27" s="18" t="str">
        <f t="array" ref="Q27">IF(COUNT(D27:N27)&lt;11,"",SUM(SMALL(LOOKUP(D27:N27,{0,30,45,65,75},{5,4,3,2,1}),({1,2,3,4,5,6,7}))))</f>
        <v/>
      </c>
      <c r="R27" s="18" t="str">
        <f t="shared" si="4"/>
        <v/>
      </c>
      <c r="S27" s="18" t="str">
        <f t="shared" si="1"/>
        <v/>
      </c>
      <c r="T27" s="20" t="str">
        <f t="shared" si="5"/>
        <v/>
      </c>
    </row>
    <row r="28" spans="1:20" x14ac:dyDescent="0.25">
      <c r="A28" s="4">
        <v>16</v>
      </c>
      <c r="B28" s="4" t="s">
        <v>35</v>
      </c>
      <c r="C28" s="5" t="s">
        <v>51</v>
      </c>
      <c r="D28" s="5"/>
      <c r="E28" s="5"/>
      <c r="F28" s="5"/>
      <c r="G28" s="5"/>
      <c r="H28" s="5"/>
      <c r="I28" s="5"/>
      <c r="J28" s="5"/>
      <c r="K28" s="5"/>
      <c r="L28" s="5"/>
      <c r="M28" s="5"/>
      <c r="N28" s="5"/>
      <c r="O28" s="18" t="str">
        <f t="shared" si="2"/>
        <v/>
      </c>
      <c r="P28" s="19" t="str">
        <f t="shared" si="3"/>
        <v/>
      </c>
      <c r="Q28" s="18" t="str">
        <f t="array" ref="Q28">IF(COUNT(D28:N28)&lt;11,"",SUM(SMALL(LOOKUP(D28:N28,{0,30,45,65,75},{5,4,3,2,1}),({1,2,3,4,5,6,7}))))</f>
        <v/>
      </c>
      <c r="R28" s="18" t="str">
        <f t="shared" si="4"/>
        <v/>
      </c>
      <c r="S28" s="18" t="str">
        <f t="shared" si="1"/>
        <v/>
      </c>
      <c r="T28" s="20" t="str">
        <f t="shared" si="5"/>
        <v/>
      </c>
    </row>
    <row r="29" spans="1:20" x14ac:dyDescent="0.25">
      <c r="A29" s="4">
        <v>17</v>
      </c>
      <c r="B29" s="4" t="s">
        <v>36</v>
      </c>
      <c r="C29" s="5" t="s">
        <v>52</v>
      </c>
      <c r="D29" s="5"/>
      <c r="E29" s="5"/>
      <c r="F29" s="5"/>
      <c r="G29" s="5"/>
      <c r="H29" s="5"/>
      <c r="I29" s="5"/>
      <c r="J29" s="5"/>
      <c r="K29" s="5"/>
      <c r="L29" s="5"/>
      <c r="M29" s="5"/>
      <c r="N29" s="5"/>
      <c r="O29" s="18" t="str">
        <f t="shared" si="2"/>
        <v/>
      </c>
      <c r="P29" s="19" t="str">
        <f t="shared" si="3"/>
        <v/>
      </c>
      <c r="Q29" s="18" t="str">
        <f t="array" ref="Q29">IF(COUNT(D29:N29)&lt;11,"",SUM(SMALL(LOOKUP(D29:N29,{0,30,45,65,75},{5,4,3,2,1}),({1,2,3,4,5,6,7}))))</f>
        <v/>
      </c>
      <c r="R29" s="18" t="str">
        <f t="shared" si="4"/>
        <v/>
      </c>
      <c r="S29" s="18" t="str">
        <f t="shared" si="1"/>
        <v/>
      </c>
      <c r="T29" s="20" t="str">
        <f t="shared" si="5"/>
        <v/>
      </c>
    </row>
    <row r="30" spans="1:20" x14ac:dyDescent="0.25">
      <c r="A30" s="4">
        <v>18</v>
      </c>
      <c r="B30" s="4" t="s">
        <v>37</v>
      </c>
      <c r="C30" s="5" t="s">
        <v>52</v>
      </c>
      <c r="D30" s="5"/>
      <c r="E30" s="5"/>
      <c r="F30" s="5"/>
      <c r="G30" s="5"/>
      <c r="H30" s="5"/>
      <c r="I30" s="5"/>
      <c r="J30" s="5"/>
      <c r="K30" s="5"/>
      <c r="L30" s="5"/>
      <c r="M30" s="5"/>
      <c r="N30" s="5"/>
      <c r="O30" s="18" t="str">
        <f t="shared" si="2"/>
        <v/>
      </c>
      <c r="P30" s="19" t="str">
        <f t="shared" si="3"/>
        <v/>
      </c>
      <c r="Q30" s="18" t="str">
        <f t="array" ref="Q30">IF(COUNT(D30:N30)&lt;11,"",SUM(SMALL(LOOKUP(D30:N30,{0,30,45,65,75},{5,4,3,2,1}),({1,2,3,4,5,6,7}))))</f>
        <v/>
      </c>
      <c r="R30" s="18" t="str">
        <f t="shared" si="4"/>
        <v/>
      </c>
      <c r="S30" s="18" t="str">
        <f t="shared" si="1"/>
        <v/>
      </c>
      <c r="T30" s="20" t="str">
        <f t="shared" si="5"/>
        <v/>
      </c>
    </row>
    <row r="31" spans="1:20" x14ac:dyDescent="0.25">
      <c r="A31" s="4">
        <v>19</v>
      </c>
      <c r="B31" s="4" t="s">
        <v>38</v>
      </c>
      <c r="C31" s="5" t="s">
        <v>51</v>
      </c>
      <c r="D31" s="5"/>
      <c r="E31" s="5"/>
      <c r="F31" s="5"/>
      <c r="G31" s="5"/>
      <c r="H31" s="5"/>
      <c r="I31" s="5"/>
      <c r="J31" s="5"/>
      <c r="K31" s="5"/>
      <c r="L31" s="5"/>
      <c r="M31" s="5"/>
      <c r="N31" s="5"/>
      <c r="O31" s="18" t="str">
        <f t="shared" si="2"/>
        <v/>
      </c>
      <c r="P31" s="19" t="str">
        <f t="shared" si="3"/>
        <v/>
      </c>
      <c r="Q31" s="18" t="str">
        <f t="array" ref="Q31">IF(COUNT(D31:N31)&lt;11,"",SUM(SMALL(LOOKUP(D31:N31,{0,30,45,65,75},{5,4,3,2,1}),({1,2,3,4,5,6,7}))))</f>
        <v/>
      </c>
      <c r="R31" s="18" t="str">
        <f t="shared" si="4"/>
        <v/>
      </c>
      <c r="S31" s="18" t="str">
        <f t="shared" si="1"/>
        <v/>
      </c>
      <c r="T31" s="20" t="str">
        <f t="shared" si="5"/>
        <v/>
      </c>
    </row>
    <row r="32" spans="1:20" x14ac:dyDescent="0.25">
      <c r="A32" s="4">
        <v>20</v>
      </c>
      <c r="B32" s="4" t="s">
        <v>39</v>
      </c>
      <c r="C32" s="5" t="s">
        <v>51</v>
      </c>
      <c r="D32" s="5"/>
      <c r="E32" s="5"/>
      <c r="F32" s="5"/>
      <c r="G32" s="5"/>
      <c r="H32" s="5"/>
      <c r="I32" s="5"/>
      <c r="J32" s="5"/>
      <c r="K32" s="5"/>
      <c r="L32" s="5"/>
      <c r="M32" s="5"/>
      <c r="N32" s="5"/>
      <c r="O32" s="18" t="str">
        <f t="shared" si="2"/>
        <v/>
      </c>
      <c r="P32" s="19" t="str">
        <f t="shared" si="3"/>
        <v/>
      </c>
      <c r="Q32" s="18" t="str">
        <f t="array" ref="Q32">IF(COUNT(D32:N32)&lt;11,"",SUM(SMALL(LOOKUP(D32:N32,{0,30,45,65,75},{5,4,3,2,1}),({1,2,3,4,5,6,7}))))</f>
        <v/>
      </c>
      <c r="R32" s="18" t="str">
        <f t="shared" si="4"/>
        <v/>
      </c>
      <c r="S32" s="18" t="str">
        <f t="shared" si="1"/>
        <v/>
      </c>
      <c r="T32" s="20" t="str">
        <f t="shared" si="5"/>
        <v/>
      </c>
    </row>
    <row r="33" spans="1:20" x14ac:dyDescent="0.25">
      <c r="A33" s="4">
        <v>21</v>
      </c>
      <c r="B33" s="4" t="s">
        <v>40</v>
      </c>
      <c r="C33" s="5" t="s">
        <v>52</v>
      </c>
      <c r="D33" s="5"/>
      <c r="E33" s="5"/>
      <c r="F33" s="5"/>
      <c r="G33" s="5"/>
      <c r="H33" s="5"/>
      <c r="I33" s="5"/>
      <c r="J33" s="5"/>
      <c r="K33" s="5"/>
      <c r="L33" s="5"/>
      <c r="M33" s="5"/>
      <c r="N33" s="5"/>
      <c r="O33" s="18" t="str">
        <f t="shared" si="2"/>
        <v/>
      </c>
      <c r="P33" s="19" t="str">
        <f t="shared" si="3"/>
        <v/>
      </c>
      <c r="Q33" s="18" t="str">
        <f t="array" ref="Q33">IF(COUNT(D33:N33)&lt;11,"",SUM(SMALL(LOOKUP(D33:N33,{0,30,45,65,75},{5,4,3,2,1}),({1,2,3,4,5,6,7}))))</f>
        <v/>
      </c>
      <c r="R33" s="18" t="str">
        <f t="shared" si="4"/>
        <v/>
      </c>
      <c r="S33" s="18" t="str">
        <f t="shared" si="1"/>
        <v/>
      </c>
      <c r="T33" s="20" t="str">
        <f t="shared" si="5"/>
        <v/>
      </c>
    </row>
    <row r="34" spans="1:20" x14ac:dyDescent="0.25">
      <c r="A34" s="4">
        <v>22</v>
      </c>
      <c r="B34" s="4" t="s">
        <v>41</v>
      </c>
      <c r="C34" s="5" t="s">
        <v>51</v>
      </c>
      <c r="D34" s="5"/>
      <c r="E34" s="5"/>
      <c r="F34" s="5"/>
      <c r="G34" s="5"/>
      <c r="H34" s="5"/>
      <c r="I34" s="5"/>
      <c r="J34" s="5"/>
      <c r="K34" s="5"/>
      <c r="L34" s="5"/>
      <c r="M34" s="5"/>
      <c r="N34" s="5"/>
      <c r="O34" s="18" t="str">
        <f t="shared" si="2"/>
        <v/>
      </c>
      <c r="P34" s="19" t="str">
        <f t="shared" si="3"/>
        <v/>
      </c>
      <c r="Q34" s="18" t="str">
        <f t="array" ref="Q34">IF(COUNT(D34:N34)&lt;11,"",SUM(SMALL(LOOKUP(D34:N34,{0,30,45,65,75},{5,4,3,2,1}),({1,2,3,4,5,6,7}))))</f>
        <v/>
      </c>
      <c r="R34" s="18" t="str">
        <f t="shared" si="4"/>
        <v/>
      </c>
      <c r="S34" s="18" t="str">
        <f t="shared" si="1"/>
        <v/>
      </c>
      <c r="T34" s="20" t="str">
        <f t="shared" si="5"/>
        <v/>
      </c>
    </row>
    <row r="35" spans="1:20" x14ac:dyDescent="0.25">
      <c r="A35" s="4">
        <v>23</v>
      </c>
      <c r="B35" s="4" t="s">
        <v>42</v>
      </c>
      <c r="C35" s="5" t="s">
        <v>52</v>
      </c>
      <c r="D35" s="5"/>
      <c r="E35" s="5"/>
      <c r="F35" s="5"/>
      <c r="G35" s="5"/>
      <c r="H35" s="5"/>
      <c r="I35" s="5"/>
      <c r="J35" s="5"/>
      <c r="K35" s="5"/>
      <c r="L35" s="5"/>
      <c r="M35" s="5"/>
      <c r="N35" s="5"/>
      <c r="O35" s="18" t="str">
        <f t="shared" si="2"/>
        <v/>
      </c>
      <c r="P35" s="19" t="str">
        <f t="shared" si="3"/>
        <v/>
      </c>
      <c r="Q35" s="18" t="str">
        <f t="array" ref="Q35">IF(COUNT(D35:N35)&lt;11,"",SUM(SMALL(LOOKUP(D35:N35,{0,30,45,65,75},{5,4,3,2,1}),({1,2,3,4,5,6,7}))))</f>
        <v/>
      </c>
      <c r="R35" s="18" t="str">
        <f t="shared" si="4"/>
        <v/>
      </c>
      <c r="S35" s="18" t="str">
        <f t="shared" si="1"/>
        <v/>
      </c>
      <c r="T35" s="20" t="str">
        <f t="shared" si="5"/>
        <v/>
      </c>
    </row>
    <row r="36" spans="1:20" x14ac:dyDescent="0.25">
      <c r="A36" s="4">
        <v>24</v>
      </c>
      <c r="B36" s="4" t="s">
        <v>43</v>
      </c>
      <c r="C36" s="5" t="s">
        <v>51</v>
      </c>
      <c r="D36" s="5"/>
      <c r="E36" s="5"/>
      <c r="F36" s="5"/>
      <c r="G36" s="5"/>
      <c r="H36" s="5"/>
      <c r="I36" s="5"/>
      <c r="J36" s="5"/>
      <c r="K36" s="5"/>
      <c r="L36" s="5"/>
      <c r="M36" s="5"/>
      <c r="N36" s="5"/>
      <c r="O36" s="18" t="str">
        <f t="shared" si="2"/>
        <v/>
      </c>
      <c r="P36" s="19" t="str">
        <f t="shared" si="3"/>
        <v/>
      </c>
      <c r="Q36" s="18" t="str">
        <f t="array" ref="Q36">IF(COUNT(D36:N36)&lt;11,"",SUM(SMALL(LOOKUP(D36:N36,{0,30,45,65,75},{5,4,3,2,1}),({1,2,3,4,5,6,7}))))</f>
        <v/>
      </c>
      <c r="R36" s="18" t="str">
        <f t="shared" si="4"/>
        <v/>
      </c>
      <c r="S36" s="18" t="str">
        <f t="shared" si="1"/>
        <v/>
      </c>
      <c r="T36" s="20" t="str">
        <f t="shared" si="5"/>
        <v/>
      </c>
    </row>
    <row r="37" spans="1:20" x14ac:dyDescent="0.25">
      <c r="A37" s="4">
        <v>25</v>
      </c>
      <c r="B37" s="4" t="s">
        <v>44</v>
      </c>
      <c r="C37" s="5" t="s">
        <v>52</v>
      </c>
      <c r="D37" s="5"/>
      <c r="E37" s="5"/>
      <c r="F37" s="5"/>
      <c r="G37" s="5"/>
      <c r="H37" s="5"/>
      <c r="I37" s="5"/>
      <c r="J37" s="5"/>
      <c r="K37" s="5"/>
      <c r="L37" s="5"/>
      <c r="M37" s="5"/>
      <c r="N37" s="5"/>
      <c r="O37" s="18" t="str">
        <f t="shared" si="2"/>
        <v/>
      </c>
      <c r="P37" s="19" t="str">
        <f t="shared" si="3"/>
        <v/>
      </c>
      <c r="Q37" s="18" t="str">
        <f t="array" ref="Q37">IF(COUNT(D37:N37)&lt;11,"",SUM(SMALL(LOOKUP(D37:N37,{0,30,45,65,75},{5,4,3,2,1}),({1,2,3,4,5,6,7}))))</f>
        <v/>
      </c>
      <c r="R37" s="18" t="str">
        <f t="shared" si="4"/>
        <v/>
      </c>
      <c r="S37" s="18" t="str">
        <f t="shared" si="1"/>
        <v/>
      </c>
      <c r="T37" s="20" t="str">
        <f t="shared" si="5"/>
        <v/>
      </c>
    </row>
    <row r="38" spans="1:20" x14ac:dyDescent="0.25">
      <c r="A38" s="4">
        <v>26</v>
      </c>
      <c r="B38" s="4" t="s">
        <v>45</v>
      </c>
      <c r="C38" s="5" t="s">
        <v>51</v>
      </c>
      <c r="D38" s="5"/>
      <c r="E38" s="5"/>
      <c r="F38" s="5"/>
      <c r="G38" s="5"/>
      <c r="H38" s="5"/>
      <c r="I38" s="5"/>
      <c r="J38" s="5"/>
      <c r="K38" s="5"/>
      <c r="L38" s="5"/>
      <c r="M38" s="5"/>
      <c r="N38" s="5"/>
      <c r="O38" s="18" t="str">
        <f t="shared" si="2"/>
        <v/>
      </c>
      <c r="P38" s="19" t="str">
        <f t="shared" si="3"/>
        <v/>
      </c>
      <c r="Q38" s="18" t="str">
        <f t="array" ref="Q38">IF(COUNT(D38:N38)&lt;11,"",SUM(SMALL(LOOKUP(D38:N38,{0,30,45,65,75},{5,4,3,2,1}),({1,2,3,4,5,6,7}))))</f>
        <v/>
      </c>
      <c r="R38" s="18" t="str">
        <f t="shared" si="4"/>
        <v/>
      </c>
      <c r="S38" s="18" t="str">
        <f t="shared" si="1"/>
        <v/>
      </c>
      <c r="T38" s="20" t="str">
        <f t="shared" si="5"/>
        <v/>
      </c>
    </row>
    <row r="39" spans="1:20" x14ac:dyDescent="0.25">
      <c r="A39" s="4">
        <v>27</v>
      </c>
      <c r="B39" s="4" t="s">
        <v>46</v>
      </c>
      <c r="C39" s="5" t="s">
        <v>51</v>
      </c>
      <c r="D39" s="5"/>
      <c r="E39" s="5"/>
      <c r="F39" s="5"/>
      <c r="G39" s="5"/>
      <c r="H39" s="5"/>
      <c r="I39" s="5"/>
      <c r="J39" s="5"/>
      <c r="K39" s="5"/>
      <c r="L39" s="5"/>
      <c r="M39" s="5"/>
      <c r="N39" s="5"/>
      <c r="O39" s="18" t="str">
        <f t="shared" si="2"/>
        <v/>
      </c>
      <c r="P39" s="19" t="str">
        <f t="shared" si="3"/>
        <v/>
      </c>
      <c r="Q39" s="18" t="str">
        <f t="array" ref="Q39">IF(COUNT(D39:N39)&lt;11,"",SUM(SMALL(LOOKUP(D39:N39,{0,30,45,65,75},{5,4,3,2,1}),({1,2,3,4,5,6,7}))))</f>
        <v/>
      </c>
      <c r="R39" s="18" t="str">
        <f t="shared" si="4"/>
        <v/>
      </c>
      <c r="S39" s="18" t="str">
        <f t="shared" si="1"/>
        <v/>
      </c>
      <c r="T39" s="20" t="str">
        <f t="shared" si="5"/>
        <v/>
      </c>
    </row>
    <row r="40" spans="1:20" x14ac:dyDescent="0.25">
      <c r="A40" s="4">
        <v>28</v>
      </c>
      <c r="B40" s="4" t="s">
        <v>47</v>
      </c>
      <c r="C40" s="5" t="s">
        <v>52</v>
      </c>
      <c r="D40" s="5"/>
      <c r="E40" s="5"/>
      <c r="F40" s="5"/>
      <c r="G40" s="5"/>
      <c r="H40" s="5"/>
      <c r="I40" s="5"/>
      <c r="J40" s="5"/>
      <c r="K40" s="5"/>
      <c r="L40" s="5"/>
      <c r="M40" s="5"/>
      <c r="N40" s="5"/>
      <c r="O40" s="18" t="str">
        <f t="shared" si="2"/>
        <v/>
      </c>
      <c r="P40" s="19" t="str">
        <f t="shared" si="3"/>
        <v/>
      </c>
      <c r="Q40" s="18" t="str">
        <f t="array" ref="Q40">IF(COUNT(D40:N40)&lt;11,"",SUM(SMALL(LOOKUP(D40:N40,{0,30,45,65,75},{5,4,3,2,1}),({1,2,3,4,5,6,7}))))</f>
        <v/>
      </c>
      <c r="R40" s="18" t="str">
        <f t="shared" si="4"/>
        <v/>
      </c>
      <c r="S40" s="18" t="str">
        <f t="shared" si="1"/>
        <v/>
      </c>
      <c r="T40" s="20" t="str">
        <f t="shared" si="5"/>
        <v/>
      </c>
    </row>
    <row r="41" spans="1:20" x14ac:dyDescent="0.25">
      <c r="A41" s="4">
        <v>29</v>
      </c>
      <c r="B41" s="4" t="s">
        <v>48</v>
      </c>
      <c r="C41" s="5" t="s">
        <v>52</v>
      </c>
      <c r="D41" s="5"/>
      <c r="E41" s="5"/>
      <c r="F41" s="5"/>
      <c r="G41" s="5"/>
      <c r="H41" s="5"/>
      <c r="I41" s="5"/>
      <c r="J41" s="5"/>
      <c r="K41" s="5"/>
      <c r="L41" s="5"/>
      <c r="M41" s="5"/>
      <c r="N41" s="5"/>
      <c r="O41" s="18" t="str">
        <f t="shared" si="2"/>
        <v/>
      </c>
      <c r="P41" s="19" t="str">
        <f t="shared" si="3"/>
        <v/>
      </c>
      <c r="Q41" s="18" t="str">
        <f t="array" ref="Q41">IF(COUNT(D41:N41)&lt;11,"",SUM(SMALL(LOOKUP(D41:N41,{0,30,45,65,75},{5,4,3,2,1}),({1,2,3,4,5,6,7}))))</f>
        <v/>
      </c>
      <c r="R41" s="18" t="str">
        <f t="shared" si="4"/>
        <v/>
      </c>
      <c r="S41" s="18" t="str">
        <f t="shared" si="1"/>
        <v/>
      </c>
      <c r="T41" s="20" t="str">
        <f t="shared" si="5"/>
        <v/>
      </c>
    </row>
    <row r="42" spans="1:20" x14ac:dyDescent="0.25">
      <c r="A42" s="4">
        <v>30</v>
      </c>
      <c r="B42" s="4" t="s">
        <v>49</v>
      </c>
      <c r="C42" s="5" t="s">
        <v>52</v>
      </c>
      <c r="D42" s="5"/>
      <c r="E42" s="5"/>
      <c r="F42" s="5"/>
      <c r="G42" s="5"/>
      <c r="H42" s="5"/>
      <c r="I42" s="5"/>
      <c r="J42" s="5"/>
      <c r="K42" s="5"/>
      <c r="L42" s="5"/>
      <c r="M42" s="5"/>
      <c r="N42" s="5"/>
      <c r="O42" s="18" t="str">
        <f t="shared" si="2"/>
        <v/>
      </c>
      <c r="P42" s="19" t="str">
        <f t="shared" si="3"/>
        <v/>
      </c>
      <c r="Q42" s="18" t="str">
        <f t="array" ref="Q42">IF(COUNT(D42:N42)&lt;11,"",SUM(SMALL(LOOKUP(D42:N42,{0,30,45,65,75},{5,4,3,2,1}),({1,2,3,4,5,6,7}))))</f>
        <v/>
      </c>
      <c r="R42" s="18" t="str">
        <f t="shared" si="4"/>
        <v/>
      </c>
      <c r="S42" s="18" t="str">
        <f t="shared" si="1"/>
        <v/>
      </c>
      <c r="T42" s="20" t="str">
        <f t="shared" si="5"/>
        <v/>
      </c>
    </row>
    <row r="45" spans="1:20" ht="21" x14ac:dyDescent="0.35">
      <c r="D45" s="8"/>
      <c r="E45" s="8"/>
      <c r="F45" s="21" t="s">
        <v>58</v>
      </c>
      <c r="G45" s="21"/>
      <c r="H45" s="21"/>
      <c r="I45" s="21"/>
      <c r="J45" s="21"/>
      <c r="K45" s="21"/>
      <c r="L45" s="8"/>
      <c r="M45" s="8"/>
    </row>
    <row r="46" spans="1:20" x14ac:dyDescent="0.25">
      <c r="D46" s="22" t="s">
        <v>59</v>
      </c>
      <c r="E46" s="23"/>
      <c r="F46" s="23"/>
      <c r="G46" s="23"/>
      <c r="H46" s="23"/>
      <c r="I46" s="23"/>
      <c r="J46" s="23"/>
      <c r="K46" s="23"/>
      <c r="L46" s="23"/>
      <c r="M46" s="23"/>
      <c r="Q46" s="8"/>
    </row>
    <row r="47" spans="1:20" x14ac:dyDescent="0.25">
      <c r="D47" s="23"/>
      <c r="E47" s="23"/>
      <c r="F47" s="23"/>
      <c r="G47" s="23"/>
      <c r="H47" s="23"/>
      <c r="I47" s="23"/>
      <c r="J47" s="23"/>
      <c r="K47" s="23"/>
      <c r="L47" s="23"/>
      <c r="M47" s="23"/>
    </row>
    <row r="48" spans="1:20" x14ac:dyDescent="0.25">
      <c r="D48" s="23"/>
      <c r="E48" s="23"/>
      <c r="F48" s="23"/>
      <c r="G48" s="23"/>
      <c r="H48" s="23"/>
      <c r="I48" s="23"/>
      <c r="J48" s="23"/>
      <c r="K48" s="23"/>
      <c r="L48" s="23"/>
      <c r="M48" s="23"/>
    </row>
    <row r="49" spans="4:13" x14ac:dyDescent="0.25">
      <c r="D49" s="23"/>
      <c r="E49" s="23"/>
      <c r="F49" s="23"/>
      <c r="G49" s="23"/>
      <c r="H49" s="23"/>
      <c r="I49" s="23"/>
      <c r="J49" s="23"/>
      <c r="K49" s="23"/>
      <c r="L49" s="23"/>
      <c r="M49" s="23"/>
    </row>
    <row r="50" spans="4:13" x14ac:dyDescent="0.25">
      <c r="D50" s="23"/>
      <c r="E50" s="23"/>
      <c r="F50" s="23"/>
      <c r="G50" s="23"/>
      <c r="H50" s="23"/>
      <c r="I50" s="23"/>
      <c r="J50" s="23"/>
      <c r="K50" s="23"/>
      <c r="L50" s="23"/>
      <c r="M50" s="23"/>
    </row>
    <row r="51" spans="4:13" x14ac:dyDescent="0.25">
      <c r="D51" s="23"/>
      <c r="E51" s="23"/>
      <c r="F51" s="23"/>
      <c r="G51" s="23"/>
      <c r="H51" s="23"/>
      <c r="I51" s="23"/>
      <c r="J51" s="23"/>
      <c r="K51" s="23"/>
      <c r="L51" s="23"/>
      <c r="M51" s="23"/>
    </row>
    <row r="52" spans="4:13" x14ac:dyDescent="0.25">
      <c r="D52" s="23"/>
      <c r="E52" s="23"/>
      <c r="F52" s="23"/>
      <c r="G52" s="23"/>
      <c r="H52" s="23"/>
      <c r="I52" s="23"/>
      <c r="J52" s="23"/>
      <c r="K52" s="23"/>
      <c r="L52" s="23"/>
      <c r="M52" s="23"/>
    </row>
    <row r="53" spans="4:13" x14ac:dyDescent="0.25">
      <c r="D53" s="23"/>
      <c r="E53" s="23"/>
      <c r="F53" s="23"/>
      <c r="G53" s="23"/>
      <c r="H53" s="23"/>
      <c r="I53" s="23"/>
      <c r="J53" s="23"/>
      <c r="K53" s="23"/>
      <c r="L53" s="23"/>
      <c r="M53" s="23"/>
    </row>
    <row r="54" spans="4:13" x14ac:dyDescent="0.25">
      <c r="D54" s="23"/>
      <c r="E54" s="23"/>
      <c r="F54" s="23"/>
      <c r="G54" s="23"/>
      <c r="H54" s="23"/>
      <c r="I54" s="23"/>
      <c r="J54" s="23"/>
      <c r="K54" s="23"/>
      <c r="L54" s="23"/>
      <c r="M54" s="23"/>
    </row>
    <row r="55" spans="4:13" x14ac:dyDescent="0.25">
      <c r="D55" s="23"/>
      <c r="E55" s="23"/>
      <c r="F55" s="23"/>
      <c r="G55" s="23"/>
      <c r="H55" s="23"/>
      <c r="I55" s="23"/>
      <c r="J55" s="23"/>
      <c r="K55" s="23"/>
      <c r="L55" s="23"/>
      <c r="M55" s="23"/>
    </row>
    <row r="56" spans="4:13" x14ac:dyDescent="0.25">
      <c r="D56" s="23"/>
      <c r="E56" s="23"/>
      <c r="F56" s="23"/>
      <c r="G56" s="23"/>
      <c r="H56" s="23"/>
      <c r="I56" s="23"/>
      <c r="J56" s="23"/>
      <c r="K56" s="23"/>
      <c r="L56" s="23"/>
      <c r="M56" s="23"/>
    </row>
  </sheetData>
  <sheetProtection algorithmName="SHA-512" hashValue="XfZS+JIKzbNSU4py7kbjmESk7xCH9HLynIp1tSZynobL0b+Wtl17CfqrTAV8Q8rB13gELzk4Q1OJdo9p+ZuZTA==" saltValue="xlKHVncBXi0C7jHRokRnxQ==" spinCount="100000" sheet="1" objects="1" scenarios="1" selectLockedCells="1"/>
  <mergeCells count="6">
    <mergeCell ref="H6:L6"/>
    <mergeCell ref="G6:G7"/>
    <mergeCell ref="F45:K45"/>
    <mergeCell ref="D46:M56"/>
    <mergeCell ref="F1:R3"/>
    <mergeCell ref="G5:L5"/>
  </mergeCells>
  <phoneticPr fontId="2" type="noConversion"/>
  <dataValidations count="1">
    <dataValidation type="list" allowBlank="1" showInputMessage="1" showErrorMessage="1" sqref="C13:C42" xr:uid="{0B2F86E4-DB43-493D-B49D-A873F203FDA2}">
      <formula1>"M, F"</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Monday Nkimbili</dc:creator>
  <cp:lastModifiedBy>Monday Nkimbili</cp:lastModifiedBy>
  <dcterms:created xsi:type="dcterms:W3CDTF">2025-07-18T09:45:50Z</dcterms:created>
  <dcterms:modified xsi:type="dcterms:W3CDTF">2025-09-05T16:30:50Z</dcterms:modified>
</cp:coreProperties>
</file>