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R\RGitRep\Arquivos Externos\"/>
    </mc:Choice>
  </mc:AlternateContent>
  <xr:revisionPtr revIDLastSave="0" documentId="13_ncr:1_{59F290CE-6AC2-487A-B6DA-E0404BC8DE14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relat1 Final" sheetId="6" r:id="rId1"/>
    <sheet name="relat2 Final" sheetId="2" r:id="rId2"/>
    <sheet name="relat1 Cursos" sheetId="1" r:id="rId3"/>
    <sheet name="relat1 Dinamica" sheetId="5" r:id="rId4"/>
    <sheet name="relat2" sheetId="3" r:id="rId5"/>
    <sheet name="Area" sheetId="4" r:id="rId6"/>
  </sheets>
  <definedNames>
    <definedName name="_xlnm._FilterDatabase" localSheetId="2" hidden="1">'relat1 Cursos'!$A$1:$U$2725</definedName>
    <definedName name="_xlnm._FilterDatabase" localSheetId="1" hidden="1">'relat2 Final'!$A$1:$K$1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Q1" i="2"/>
  <c r="Q5" i="2"/>
  <c r="Q6" i="2" s="1"/>
  <c r="Q7" i="2" s="1"/>
  <c r="Q8" i="2" s="1"/>
  <c r="Q9" i="2" s="1"/>
  <c r="O5" i="2" l="1"/>
  <c r="E2" i="6"/>
  <c r="F31" i="2"/>
  <c r="F30" i="2"/>
  <c r="F15" i="2"/>
  <c r="F14" i="2"/>
  <c r="F9" i="2"/>
  <c r="F33" i="2"/>
  <c r="F24" i="2"/>
  <c r="F11" i="2"/>
  <c r="F35" i="2"/>
  <c r="F27" i="2"/>
  <c r="F32" i="2"/>
  <c r="F19" i="2"/>
  <c r="F6" i="2"/>
  <c r="F2" i="2"/>
  <c r="G2" i="2" s="1"/>
  <c r="J2" i="2" s="1"/>
  <c r="F17" i="2"/>
  <c r="F38" i="2"/>
  <c r="F10" i="2"/>
  <c r="F12" i="2"/>
  <c r="F36" i="2"/>
  <c r="F18" i="2"/>
  <c r="F13" i="2"/>
  <c r="F28" i="2"/>
  <c r="F25" i="2"/>
  <c r="F4" i="2"/>
  <c r="F21" i="2"/>
  <c r="F23" i="2"/>
  <c r="F22" i="2"/>
  <c r="F20" i="2"/>
  <c r="F16" i="2"/>
  <c r="F34" i="2"/>
  <c r="F7" i="2"/>
  <c r="F37" i="2"/>
  <c r="F8" i="2"/>
  <c r="F26" i="2"/>
  <c r="F29" i="2"/>
  <c r="F5" i="2"/>
  <c r="F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2" i="1"/>
  <c r="O6" i="2" l="1"/>
  <c r="P4" i="2"/>
  <c r="G17" i="2"/>
  <c r="J17" i="2" s="1"/>
  <c r="G15" i="2"/>
  <c r="J15" i="2" s="1"/>
  <c r="G37" i="2"/>
  <c r="G18" i="2"/>
  <c r="J18" i="2" s="1"/>
  <c r="G30" i="2"/>
  <c r="J30" i="2" s="1"/>
  <c r="G7" i="2"/>
  <c r="J7" i="2" s="1"/>
  <c r="G36" i="2"/>
  <c r="G31" i="2"/>
  <c r="J31" i="2" s="1"/>
  <c r="G5" i="2"/>
  <c r="J5" i="2" s="1"/>
  <c r="G4" i="2"/>
  <c r="J4" i="2" s="1"/>
  <c r="G19" i="2"/>
  <c r="J19" i="2" s="1"/>
  <c r="G29" i="2"/>
  <c r="J29" i="2" s="1"/>
  <c r="G16" i="2"/>
  <c r="J16" i="2" s="1"/>
  <c r="G25" i="2"/>
  <c r="J25" i="2" s="1"/>
  <c r="G10" i="2"/>
  <c r="J10" i="2" s="1"/>
  <c r="G32" i="2"/>
  <c r="J32" i="2" s="1"/>
  <c r="G9" i="2"/>
  <c r="J9" i="2" s="1"/>
  <c r="G13" i="2"/>
  <c r="J13" i="2" s="1"/>
  <c r="G35" i="2"/>
  <c r="G23" i="2"/>
  <c r="J23" i="2" s="1"/>
  <c r="G11" i="2"/>
  <c r="J11" i="2" s="1"/>
  <c r="G3" i="2"/>
  <c r="J3" i="2" s="1"/>
  <c r="G21" i="2"/>
  <c r="J21" i="2" s="1"/>
  <c r="G6" i="2"/>
  <c r="J6" i="2" s="1"/>
  <c r="G24" i="2"/>
  <c r="J24" i="2" s="1"/>
  <c r="G34" i="2"/>
  <c r="G12" i="2"/>
  <c r="J12" i="2" s="1"/>
  <c r="G33" i="2"/>
  <c r="J33" i="2" s="1"/>
  <c r="G26" i="2"/>
  <c r="J26" i="2" s="1"/>
  <c r="G20" i="2"/>
  <c r="J20" i="2" s="1"/>
  <c r="G28" i="2"/>
  <c r="J28" i="2" s="1"/>
  <c r="G38" i="2"/>
  <c r="G27" i="2"/>
  <c r="J27" i="2" s="1"/>
  <c r="G14" i="2"/>
  <c r="J14" i="2" s="1"/>
  <c r="G22" i="2"/>
  <c r="J22" i="2" s="1"/>
  <c r="G8" i="2"/>
  <c r="J8" i="2" s="1"/>
  <c r="K2" i="2"/>
  <c r="K3" i="2" l="1"/>
  <c r="K4" i="2"/>
  <c r="K18" i="2"/>
  <c r="K27" i="2"/>
  <c r="K12" i="2"/>
  <c r="K11" i="2"/>
  <c r="K10" i="2"/>
  <c r="K5" i="2"/>
  <c r="K37" i="2"/>
  <c r="K38" i="2"/>
  <c r="K23" i="2"/>
  <c r="K15" i="2"/>
  <c r="K35" i="2"/>
  <c r="K16" i="2"/>
  <c r="K36" i="2"/>
  <c r="K17" i="2"/>
  <c r="K33" i="2"/>
  <c r="K34" i="2"/>
  <c r="K31" i="2"/>
  <c r="K24" i="2"/>
  <c r="K8" i="2"/>
  <c r="K6" i="2"/>
  <c r="K29" i="2"/>
  <c r="K7" i="2"/>
  <c r="K14" i="2"/>
  <c r="K32" i="2"/>
  <c r="K25" i="2"/>
  <c r="K28" i="2"/>
  <c r="K20" i="2"/>
  <c r="K13" i="2"/>
  <c r="K22" i="2"/>
  <c r="K26" i="2"/>
  <c r="K21" i="2"/>
  <c r="K9" i="2"/>
  <c r="K19" i="2"/>
  <c r="K30" i="2"/>
  <c r="O7" i="2"/>
  <c r="P5" i="2"/>
  <c r="O8" i="2" l="1"/>
  <c r="P6" i="2"/>
  <c r="O9" i="2" l="1"/>
  <c r="P8" i="2" s="1"/>
  <c r="P7" i="2"/>
</calcChain>
</file>

<file path=xl/sharedStrings.xml><?xml version="1.0" encoding="utf-8"?>
<sst xmlns="http://schemas.openxmlformats.org/spreadsheetml/2006/main" count="1339" uniqueCount="138">
  <si>
    <t>Fisioterapia</t>
  </si>
  <si>
    <t>M</t>
  </si>
  <si>
    <t>FTC-FSA</t>
  </si>
  <si>
    <t>733</t>
  </si>
  <si>
    <t>Psicologia</t>
  </si>
  <si>
    <t>N</t>
  </si>
  <si>
    <t>Biomedicina</t>
  </si>
  <si>
    <t>2555</t>
  </si>
  <si>
    <t>Bacharel em Direito</t>
  </si>
  <si>
    <t>Medicina Veterinária</t>
  </si>
  <si>
    <t>Engenharia Ambiental</t>
  </si>
  <si>
    <t>Nutrição</t>
  </si>
  <si>
    <t>Educação Física</t>
  </si>
  <si>
    <t>Enfermagem</t>
  </si>
  <si>
    <t>Engenharia Civil</t>
  </si>
  <si>
    <t>Farmácia</t>
  </si>
  <si>
    <t>I</t>
  </si>
  <si>
    <t>Sistemas de Informação</t>
  </si>
  <si>
    <t>Ciências Contábeis (Noturno) CESUFS</t>
  </si>
  <si>
    <t>Administração</t>
  </si>
  <si>
    <t>980</t>
  </si>
  <si>
    <t>Odontologia</t>
  </si>
  <si>
    <t>CURSO</t>
  </si>
  <si>
    <t>NOME_CURSO</t>
  </si>
  <si>
    <t>TURNO</t>
  </si>
  <si>
    <t>FACULDADE</t>
  </si>
  <si>
    <t>QTD_ALUNOS</t>
  </si>
  <si>
    <t>UNIDADE_FISICA</t>
  </si>
  <si>
    <t>NOME</t>
  </si>
  <si>
    <t>FCS</t>
  </si>
  <si>
    <t>Ciências Contábeis</t>
  </si>
  <si>
    <t>Comunicação Social com Habilitação em Jornalismo</t>
  </si>
  <si>
    <t>Comunicação Social com Habilitação em Publicidade e Propaganda</t>
  </si>
  <si>
    <t>2212</t>
  </si>
  <si>
    <t>Direito</t>
  </si>
  <si>
    <t>Licenciatura em Pedagogia</t>
  </si>
  <si>
    <t>2060</t>
  </si>
  <si>
    <t>Tecnológico em Gestão de Recursos Humanos</t>
  </si>
  <si>
    <t>Tecnológico em Gestão Financeira</t>
  </si>
  <si>
    <t>Tecnológico em Logística</t>
  </si>
  <si>
    <t>Tecnólogo em Radiologia</t>
  </si>
  <si>
    <t>Gastronomia</t>
  </si>
  <si>
    <t>FTC-ITA</t>
  </si>
  <si>
    <t>474</t>
  </si>
  <si>
    <t>3386</t>
  </si>
  <si>
    <t>344</t>
  </si>
  <si>
    <t>Psicologia - Formação de Psicólogo</t>
  </si>
  <si>
    <t>FTC-JEQ</t>
  </si>
  <si>
    <t>3369</t>
  </si>
  <si>
    <t>V</t>
  </si>
  <si>
    <t>Engenharia Elétrica</t>
  </si>
  <si>
    <t>981</t>
  </si>
  <si>
    <t>2102</t>
  </si>
  <si>
    <t>FTC-SSA</t>
  </si>
  <si>
    <t>112</t>
  </si>
  <si>
    <t>Ciências Aeronáuticas - Piloto Comercial</t>
  </si>
  <si>
    <t>Comunicação Social - Cinema e Vídeo</t>
  </si>
  <si>
    <t>Comunicação Social - Jornalismo</t>
  </si>
  <si>
    <t>Comunicação Social - Publicidade e Propaganda</t>
  </si>
  <si>
    <t>Engenharia Ambiental e Sanitária</t>
  </si>
  <si>
    <t>Engenharia de Produção Química</t>
  </si>
  <si>
    <t>Engenharia Elétrica - Automação</t>
  </si>
  <si>
    <t>Engenharia Elétrica - Telecomunicações e Computação</t>
  </si>
  <si>
    <t>Engenharia Mecatrônica</t>
  </si>
  <si>
    <t>Engenharia Química Petróleo e Gás</t>
  </si>
  <si>
    <t>722</t>
  </si>
  <si>
    <t>Medicina</t>
  </si>
  <si>
    <t>354</t>
  </si>
  <si>
    <t>205</t>
  </si>
  <si>
    <t>Tecnológico em Radiologia</t>
  </si>
  <si>
    <t>FTC-VIC</t>
  </si>
  <si>
    <t>Arquitetura e Urbanismo</t>
  </si>
  <si>
    <t>399</t>
  </si>
  <si>
    <t>982</t>
  </si>
  <si>
    <t>370</t>
  </si>
  <si>
    <t>OTE-JUA</t>
  </si>
  <si>
    <t>3392</t>
  </si>
  <si>
    <t>OTE-PET</t>
  </si>
  <si>
    <t>4018</t>
  </si>
  <si>
    <t xml:space="preserve">Engenharia Elétrica </t>
  </si>
  <si>
    <t>3371</t>
  </si>
  <si>
    <t>OTE-SP</t>
  </si>
  <si>
    <t>Engenharia Mecânica</t>
  </si>
  <si>
    <t>Historia</t>
  </si>
  <si>
    <t xml:space="preserve">Administração </t>
  </si>
  <si>
    <t>POLO-PET</t>
  </si>
  <si>
    <t xml:space="preserve">Tecnólogo em Estética e Cosmética </t>
  </si>
  <si>
    <t>Ciências Biológicas</t>
  </si>
  <si>
    <t>MEDIA_ALUNOS</t>
  </si>
  <si>
    <t>ENG</t>
  </si>
  <si>
    <t>EPQ</t>
  </si>
  <si>
    <t>EET</t>
  </si>
  <si>
    <t>EEA</t>
  </si>
  <si>
    <t>EAB</t>
  </si>
  <si>
    <t>EME</t>
  </si>
  <si>
    <t>COM</t>
  </si>
  <si>
    <t>CSJ</t>
  </si>
  <si>
    <t>CSC</t>
  </si>
  <si>
    <t>GES</t>
  </si>
  <si>
    <t>CON</t>
  </si>
  <si>
    <t>CSP</t>
  </si>
  <si>
    <t>DIR</t>
  </si>
  <si>
    <t>PSI</t>
  </si>
  <si>
    <t>SIS</t>
  </si>
  <si>
    <t>SAU</t>
  </si>
  <si>
    <t>ENF</t>
  </si>
  <si>
    <t>NUT</t>
  </si>
  <si>
    <t>FAR</t>
  </si>
  <si>
    <t>EDF</t>
  </si>
  <si>
    <t>FIS</t>
  </si>
  <si>
    <t>ODT</t>
  </si>
  <si>
    <t>FTC-COM</t>
  </si>
  <si>
    <t>BMD</t>
  </si>
  <si>
    <t>ECI</t>
  </si>
  <si>
    <t>CAP</t>
  </si>
  <si>
    <t>PED</t>
  </si>
  <si>
    <t>MED</t>
  </si>
  <si>
    <t>VET</t>
  </si>
  <si>
    <t>ADM</t>
  </si>
  <si>
    <t>TRH</t>
  </si>
  <si>
    <t>LOG</t>
  </si>
  <si>
    <t>RAD</t>
  </si>
  <si>
    <t>GAS</t>
  </si>
  <si>
    <t>EEL</t>
  </si>
  <si>
    <t>AREA</t>
  </si>
  <si>
    <t>Rótulos de Linha</t>
  </si>
  <si>
    <t>Sem Área</t>
  </si>
  <si>
    <t>Soma de QTD_ALUNOS</t>
  </si>
  <si>
    <t>UNIDADE</t>
  </si>
  <si>
    <t>QTD LIMITE TURMAS/DISCIPLINA</t>
  </si>
  <si>
    <t>Dias Semana/1 discip. Dia</t>
  </si>
  <si>
    <t>Média de alunos</t>
  </si>
  <si>
    <t>ID</t>
  </si>
  <si>
    <t>MED_ALUNOS TURMA</t>
  </si>
  <si>
    <t>Fator</t>
  </si>
  <si>
    <t>AJUSTADO</t>
  </si>
  <si>
    <t>DELIBERACAO</t>
  </si>
  <si>
    <t>PERCENTUAL 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</si>
</sst>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pivotButton="1" applyNumberFormat="1" applyFill="1" applyBorder="1"/>
    <xf numFmtId="0" fontId="0" fillId="0" borderId="1" xfId="0" pivotButton="1" applyBorder="1"/>
    <xf numFmtId="49" fontId="0" fillId="3" borderId="0" xfId="0" applyNumberFormat="1" applyFill="1"/>
    <xf numFmtId="0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imoes" refreshedDate="43613.790999537036" createdVersion="6" refreshedVersion="6" minRefreshableVersion="3" recordCount="147" xr:uid="{71DD87A6-DE5A-41EF-82CF-809917F8ACE8}">
  <cacheSource type="worksheet">
    <worksheetSource ref="A1:F148" sheet="relat1 Cursos"/>
  </cacheSource>
  <cacheFields count="6">
    <cacheField name="UNIDADE_FISICA" numFmtId="0">
      <sharedItems count="10">
        <s v="FCS"/>
        <s v="FTC-FSA"/>
        <s v="FTC-ITA"/>
        <s v="FTC-JEQ"/>
        <s v="FTC-SSA"/>
        <s v="FTC-VIC"/>
        <s v="OTE-JUA"/>
        <s v="OTE-PET"/>
        <s v="OTE-SP"/>
        <s v="POLO-PET"/>
      </sharedItems>
    </cacheField>
    <cacheField name="TURNO" numFmtId="0">
      <sharedItems count="3">
        <s v="M"/>
        <s v="N"/>
        <s v="V"/>
      </sharedItems>
    </cacheField>
    <cacheField name="AREA" numFmtId="0">
      <sharedItems count="6">
        <s v="GES"/>
        <s v="SAU"/>
        <s v="Sem Área"/>
        <s v="COM"/>
        <s v="PSI"/>
        <s v="ENG"/>
      </sharedItems>
    </cacheField>
    <cacheField name="CURSO" numFmtId="0">
      <sharedItems containsSemiMixedTypes="0" containsString="0" containsNumber="1" containsInteger="1" minValue="11" maxValue="301223372"/>
    </cacheField>
    <cacheField name="NOME" numFmtId="0">
      <sharedItems/>
    </cacheField>
    <cacheField name="QTD_ALUNOS" numFmtId="0">
      <sharedItems containsSemiMixedTypes="0" containsString="0" containsNumber="1" containsInteger="1" minValue="1" maxValue="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  <x v="0"/>
    <n v="2209"/>
    <s v="Administração"/>
    <n v="1"/>
  </r>
  <r>
    <x v="0"/>
    <x v="1"/>
    <x v="0"/>
    <n v="2209"/>
    <s v="Administração"/>
    <n v="255"/>
  </r>
  <r>
    <x v="0"/>
    <x v="1"/>
    <x v="0"/>
    <n v="3176"/>
    <s v="Tecnológico em Gestão de Recursos Humanos"/>
    <n v="165"/>
  </r>
  <r>
    <x v="0"/>
    <x v="0"/>
    <x v="1"/>
    <n v="3205"/>
    <s v="Farmácia"/>
    <n v="28"/>
  </r>
  <r>
    <x v="0"/>
    <x v="1"/>
    <x v="1"/>
    <n v="3205"/>
    <s v="Farmácia"/>
    <n v="150"/>
  </r>
  <r>
    <x v="0"/>
    <x v="1"/>
    <x v="0"/>
    <n v="3209"/>
    <s v="Tecnológico em Gestão Financeira"/>
    <n v="49"/>
  </r>
  <r>
    <x v="0"/>
    <x v="0"/>
    <x v="2"/>
    <n v="4019"/>
    <s v="Tecnólogo em Radiologia"/>
    <n v="1"/>
  </r>
  <r>
    <x v="0"/>
    <x v="1"/>
    <x v="2"/>
    <n v="4019"/>
    <s v="Tecnólogo em Radiologia"/>
    <n v="6"/>
  </r>
  <r>
    <x v="0"/>
    <x v="1"/>
    <x v="3"/>
    <n v="454"/>
    <s v="Comunicação Social com Habilitação em Jornalismo"/>
    <n v="90"/>
  </r>
  <r>
    <x v="0"/>
    <x v="0"/>
    <x v="3"/>
    <n v="455"/>
    <s v="Comunicação Social com Habilitação em Publicidade e Propaganda"/>
    <n v="1"/>
  </r>
  <r>
    <x v="0"/>
    <x v="1"/>
    <x v="3"/>
    <n v="455"/>
    <s v="Comunicação Social com Habilitação em Publicidade e Propaganda"/>
    <n v="90"/>
  </r>
  <r>
    <x v="0"/>
    <x v="1"/>
    <x v="0"/>
    <n v="463"/>
    <s v="Ciências Contábeis"/>
    <n v="119"/>
  </r>
  <r>
    <x v="0"/>
    <x v="0"/>
    <x v="4"/>
    <n v="603"/>
    <s v="Licenciatura em Pedagogia"/>
    <n v="19"/>
  </r>
  <r>
    <x v="0"/>
    <x v="1"/>
    <x v="4"/>
    <n v="603"/>
    <s v="Licenciatura em Pedagogia"/>
    <n v="35"/>
  </r>
  <r>
    <x v="0"/>
    <x v="0"/>
    <x v="1"/>
    <n v="789"/>
    <s v="Enfermagem"/>
    <n v="16"/>
  </r>
  <r>
    <x v="0"/>
    <x v="1"/>
    <x v="1"/>
    <n v="789"/>
    <s v="Enfermagem"/>
    <n v="52"/>
  </r>
  <r>
    <x v="0"/>
    <x v="0"/>
    <x v="1"/>
    <n v="899"/>
    <s v="Fisioterapia"/>
    <n v="70"/>
  </r>
  <r>
    <x v="0"/>
    <x v="1"/>
    <x v="1"/>
    <n v="899"/>
    <s v="Fisioterapia"/>
    <n v="58"/>
  </r>
  <r>
    <x v="0"/>
    <x v="0"/>
    <x v="1"/>
    <n v="975"/>
    <s v="Nutrição"/>
    <n v="65"/>
  </r>
  <r>
    <x v="0"/>
    <x v="1"/>
    <x v="1"/>
    <n v="975"/>
    <s v="Nutrição"/>
    <n v="60"/>
  </r>
  <r>
    <x v="1"/>
    <x v="1"/>
    <x v="5"/>
    <n v="2054"/>
    <s v="Engenharia Civil"/>
    <n v="519"/>
  </r>
  <r>
    <x v="1"/>
    <x v="1"/>
    <x v="5"/>
    <n v="206"/>
    <s v="Sistemas de Informação"/>
    <n v="69"/>
  </r>
  <r>
    <x v="1"/>
    <x v="1"/>
    <x v="0"/>
    <n v="2087"/>
    <s v="Administração"/>
    <n v="304"/>
  </r>
  <r>
    <x v="1"/>
    <x v="0"/>
    <x v="1"/>
    <n v="2255"/>
    <s v="Nutrição"/>
    <n v="53"/>
  </r>
  <r>
    <x v="1"/>
    <x v="1"/>
    <x v="1"/>
    <n v="2255"/>
    <s v="Nutrição"/>
    <n v="54"/>
  </r>
  <r>
    <x v="1"/>
    <x v="0"/>
    <x v="1"/>
    <n v="2262"/>
    <s v="Fisioterapia"/>
    <n v="212"/>
  </r>
  <r>
    <x v="1"/>
    <x v="1"/>
    <x v="1"/>
    <n v="2262"/>
    <s v="Fisioterapia"/>
    <n v="68"/>
  </r>
  <r>
    <x v="1"/>
    <x v="0"/>
    <x v="1"/>
    <n v="2431"/>
    <s v="Medicina Veterinária"/>
    <n v="361"/>
  </r>
  <r>
    <x v="1"/>
    <x v="1"/>
    <x v="1"/>
    <n v="2553"/>
    <s v="Educação Física"/>
    <n v="250"/>
  </r>
  <r>
    <x v="1"/>
    <x v="1"/>
    <x v="1"/>
    <n v="3178"/>
    <s v="Biomedicina"/>
    <n v="184"/>
  </r>
  <r>
    <x v="1"/>
    <x v="1"/>
    <x v="0"/>
    <n v="35"/>
    <s v="Ciências Contábeis (Noturno) CESUFS"/>
    <n v="135"/>
  </r>
  <r>
    <x v="1"/>
    <x v="1"/>
    <x v="5"/>
    <n v="376"/>
    <s v="Engenharia Ambiental"/>
    <n v="55"/>
  </r>
  <r>
    <x v="1"/>
    <x v="0"/>
    <x v="2"/>
    <n v="3807"/>
    <s v="Gastronomia"/>
    <n v="3"/>
  </r>
  <r>
    <x v="1"/>
    <x v="1"/>
    <x v="2"/>
    <n v="3807"/>
    <s v="Gastronomia"/>
    <n v="1"/>
  </r>
  <r>
    <x v="1"/>
    <x v="0"/>
    <x v="2"/>
    <n v="3809"/>
    <s v="Tecnológico em Gestão de Recursos Humanos"/>
    <n v="1"/>
  </r>
  <r>
    <x v="1"/>
    <x v="1"/>
    <x v="2"/>
    <n v="3809"/>
    <s v="Tecnológico em Gestão de Recursos Humanos"/>
    <n v="3"/>
  </r>
  <r>
    <x v="1"/>
    <x v="0"/>
    <x v="1"/>
    <n v="446"/>
    <s v="Enfermagem"/>
    <n v="52"/>
  </r>
  <r>
    <x v="1"/>
    <x v="1"/>
    <x v="1"/>
    <n v="446"/>
    <s v="Enfermagem"/>
    <n v="212"/>
  </r>
  <r>
    <x v="1"/>
    <x v="1"/>
    <x v="1"/>
    <n v="987"/>
    <s v="Farmácia"/>
    <n v="71"/>
  </r>
  <r>
    <x v="2"/>
    <x v="0"/>
    <x v="0"/>
    <n v="2079"/>
    <s v="Administração"/>
    <n v="1"/>
  </r>
  <r>
    <x v="2"/>
    <x v="1"/>
    <x v="0"/>
    <n v="2079"/>
    <s v="Administração"/>
    <n v="283"/>
  </r>
  <r>
    <x v="2"/>
    <x v="1"/>
    <x v="1"/>
    <n v="3013"/>
    <s v="Biomedicina"/>
    <n v="99"/>
  </r>
  <r>
    <x v="2"/>
    <x v="1"/>
    <x v="1"/>
    <n v="3014"/>
    <s v="Farmácia"/>
    <n v="225"/>
  </r>
  <r>
    <x v="2"/>
    <x v="1"/>
    <x v="5"/>
    <n v="343"/>
    <s v="Engenharia Ambiental"/>
    <n v="84"/>
  </r>
  <r>
    <x v="2"/>
    <x v="1"/>
    <x v="5"/>
    <n v="345"/>
    <s v="Sistemas de Informação"/>
    <n v="125"/>
  </r>
  <r>
    <x v="2"/>
    <x v="1"/>
    <x v="1"/>
    <n v="372"/>
    <s v="Enfermagem"/>
    <n v="276"/>
  </r>
  <r>
    <x v="2"/>
    <x v="0"/>
    <x v="2"/>
    <n v="4021"/>
    <s v="Tecnólogo em Estética e Cosmética "/>
    <n v="1"/>
  </r>
  <r>
    <x v="2"/>
    <x v="1"/>
    <x v="2"/>
    <n v="4021"/>
    <s v="Tecnólogo em Estética e Cosmética "/>
    <n v="3"/>
  </r>
  <r>
    <x v="2"/>
    <x v="0"/>
    <x v="1"/>
    <n v="532"/>
    <s v="Nutrição"/>
    <n v="1"/>
  </r>
  <r>
    <x v="2"/>
    <x v="1"/>
    <x v="1"/>
    <n v="532"/>
    <s v="Nutrição"/>
    <n v="275"/>
  </r>
  <r>
    <x v="2"/>
    <x v="1"/>
    <x v="5"/>
    <n v="590"/>
    <s v="Engenharia Civil"/>
    <n v="526"/>
  </r>
  <r>
    <x v="2"/>
    <x v="1"/>
    <x v="1"/>
    <n v="747"/>
    <s v="Fisioterapia"/>
    <n v="257"/>
  </r>
  <r>
    <x v="2"/>
    <x v="0"/>
    <x v="1"/>
    <n v="986"/>
    <s v="Medicina Veterinária"/>
    <n v="64"/>
  </r>
  <r>
    <x v="2"/>
    <x v="1"/>
    <x v="1"/>
    <n v="986"/>
    <s v="Medicina Veterinária"/>
    <n v="106"/>
  </r>
  <r>
    <x v="3"/>
    <x v="1"/>
    <x v="0"/>
    <n v="2086"/>
    <s v="Administração"/>
    <n v="201"/>
  </r>
  <r>
    <x v="3"/>
    <x v="1"/>
    <x v="5"/>
    <n v="2566"/>
    <s v="Engenharia Civil"/>
    <n v="346"/>
  </r>
  <r>
    <x v="3"/>
    <x v="1"/>
    <x v="2"/>
    <n v="2568"/>
    <s v="Tecnológico em Logística"/>
    <n v="1"/>
  </r>
  <r>
    <x v="3"/>
    <x v="1"/>
    <x v="1"/>
    <n v="3012"/>
    <s v="Biomedicina"/>
    <n v="122"/>
  </r>
  <r>
    <x v="3"/>
    <x v="1"/>
    <x v="1"/>
    <n v="3206"/>
    <s v="Nutrição"/>
    <n v="309"/>
  </r>
  <r>
    <x v="3"/>
    <x v="1"/>
    <x v="1"/>
    <n v="3243"/>
    <s v="Farmácia"/>
    <n v="290"/>
  </r>
  <r>
    <x v="3"/>
    <x v="1"/>
    <x v="5"/>
    <n v="3385"/>
    <s v="Engenharia Elétrica"/>
    <n v="14"/>
  </r>
  <r>
    <x v="3"/>
    <x v="1"/>
    <x v="1"/>
    <n v="393"/>
    <s v="Enfermagem"/>
    <n v="239"/>
  </r>
  <r>
    <x v="3"/>
    <x v="2"/>
    <x v="1"/>
    <n v="393"/>
    <s v="Enfermagem"/>
    <n v="26"/>
  </r>
  <r>
    <x v="3"/>
    <x v="1"/>
    <x v="5"/>
    <n v="609"/>
    <s v="Sistemas de Informação"/>
    <n v="8"/>
  </r>
  <r>
    <x v="4"/>
    <x v="1"/>
    <x v="5"/>
    <n v="11"/>
    <s v="Engenharia de Produção Química"/>
    <n v="18"/>
  </r>
  <r>
    <x v="4"/>
    <x v="1"/>
    <x v="5"/>
    <n v="13"/>
    <s v="Engenharia Elétrica - Telecomunicações e Computação"/>
    <n v="32"/>
  </r>
  <r>
    <x v="4"/>
    <x v="0"/>
    <x v="5"/>
    <n v="14"/>
    <s v="Engenharia Elétrica - Automação"/>
    <n v="1"/>
  </r>
  <r>
    <x v="4"/>
    <x v="1"/>
    <x v="5"/>
    <n v="14"/>
    <s v="Engenharia Elétrica - Automação"/>
    <n v="75"/>
  </r>
  <r>
    <x v="4"/>
    <x v="0"/>
    <x v="5"/>
    <n v="15"/>
    <s v="Engenharia Ambiental e Sanitária"/>
    <n v="1"/>
  </r>
  <r>
    <x v="4"/>
    <x v="1"/>
    <x v="5"/>
    <n v="15"/>
    <s v="Engenharia Ambiental e Sanitária"/>
    <n v="71"/>
  </r>
  <r>
    <x v="4"/>
    <x v="0"/>
    <x v="0"/>
    <n v="2076"/>
    <s v="Administração"/>
    <n v="5"/>
  </r>
  <r>
    <x v="4"/>
    <x v="1"/>
    <x v="0"/>
    <n v="2076"/>
    <s v="Administração"/>
    <n v="204"/>
  </r>
  <r>
    <x v="4"/>
    <x v="0"/>
    <x v="5"/>
    <n v="2093"/>
    <s v="Engenharia Civil"/>
    <n v="27"/>
  </r>
  <r>
    <x v="4"/>
    <x v="1"/>
    <x v="5"/>
    <n v="2093"/>
    <s v="Engenharia Civil"/>
    <n v="160"/>
  </r>
  <r>
    <x v="4"/>
    <x v="0"/>
    <x v="5"/>
    <n v="27"/>
    <s v="Engenharia Mecatrônica"/>
    <n v="4"/>
  </r>
  <r>
    <x v="4"/>
    <x v="1"/>
    <x v="5"/>
    <n v="27"/>
    <s v="Engenharia Mecatrônica"/>
    <n v="66"/>
  </r>
  <r>
    <x v="4"/>
    <x v="0"/>
    <x v="3"/>
    <n v="28"/>
    <s v="Comunicação Social - Jornalismo"/>
    <n v="90"/>
  </r>
  <r>
    <x v="4"/>
    <x v="1"/>
    <x v="3"/>
    <n v="28"/>
    <s v="Comunicação Social - Jornalismo"/>
    <n v="109"/>
  </r>
  <r>
    <x v="4"/>
    <x v="0"/>
    <x v="1"/>
    <n v="288"/>
    <s v="Enfermagem"/>
    <n v="171"/>
  </r>
  <r>
    <x v="4"/>
    <x v="1"/>
    <x v="1"/>
    <n v="288"/>
    <s v="Enfermagem"/>
    <n v="192"/>
  </r>
  <r>
    <x v="4"/>
    <x v="0"/>
    <x v="1"/>
    <n v="289"/>
    <s v="Nutrição"/>
    <n v="112"/>
  </r>
  <r>
    <x v="4"/>
    <x v="1"/>
    <x v="1"/>
    <n v="289"/>
    <s v="Nutrição"/>
    <n v="192"/>
  </r>
  <r>
    <x v="4"/>
    <x v="0"/>
    <x v="3"/>
    <n v="29"/>
    <s v="Comunicação Social - Cinema e Vídeo"/>
    <n v="34"/>
  </r>
  <r>
    <x v="4"/>
    <x v="1"/>
    <x v="3"/>
    <n v="29"/>
    <s v="Comunicação Social - Cinema e Vídeo"/>
    <n v="65"/>
  </r>
  <r>
    <x v="4"/>
    <x v="0"/>
    <x v="1"/>
    <n v="290"/>
    <s v="Farmácia"/>
    <n v="195"/>
  </r>
  <r>
    <x v="4"/>
    <x v="1"/>
    <x v="1"/>
    <n v="290"/>
    <s v="Farmácia"/>
    <n v="278"/>
  </r>
  <r>
    <x v="4"/>
    <x v="0"/>
    <x v="2"/>
    <n v="291"/>
    <s v="Ciências Biológicas"/>
    <n v="1"/>
  </r>
  <r>
    <x v="4"/>
    <x v="0"/>
    <x v="1"/>
    <n v="292"/>
    <s v="Educação Física"/>
    <n v="150"/>
  </r>
  <r>
    <x v="4"/>
    <x v="1"/>
    <x v="1"/>
    <n v="292"/>
    <s v="Educação Física"/>
    <n v="320"/>
  </r>
  <r>
    <x v="4"/>
    <x v="0"/>
    <x v="5"/>
    <n v="294"/>
    <s v="Sistemas de Informação"/>
    <n v="1"/>
  </r>
  <r>
    <x v="4"/>
    <x v="1"/>
    <x v="5"/>
    <n v="294"/>
    <s v="Sistemas de Informação"/>
    <n v="73"/>
  </r>
  <r>
    <x v="4"/>
    <x v="1"/>
    <x v="2"/>
    <n v="3179"/>
    <s v="Engenharia Química Petróleo e Gás"/>
    <n v="1"/>
  </r>
  <r>
    <x v="4"/>
    <x v="0"/>
    <x v="0"/>
    <n v="3212"/>
    <s v="Tecnológico em Logística"/>
    <n v="1"/>
  </r>
  <r>
    <x v="4"/>
    <x v="1"/>
    <x v="0"/>
    <n v="3212"/>
    <s v="Tecnológico em Logística"/>
    <n v="52"/>
  </r>
  <r>
    <x v="4"/>
    <x v="0"/>
    <x v="1"/>
    <n v="3242"/>
    <s v="Tecnológico em Radiologia"/>
    <n v="79"/>
  </r>
  <r>
    <x v="4"/>
    <x v="1"/>
    <x v="1"/>
    <n v="3242"/>
    <s v="Tecnológico em Radiologia"/>
    <n v="88"/>
  </r>
  <r>
    <x v="4"/>
    <x v="0"/>
    <x v="1"/>
    <n v="333"/>
    <s v="Fisioterapia"/>
    <n v="149"/>
  </r>
  <r>
    <x v="4"/>
    <x v="1"/>
    <x v="1"/>
    <n v="333"/>
    <s v="Fisioterapia"/>
    <n v="157"/>
  </r>
  <r>
    <x v="4"/>
    <x v="0"/>
    <x v="1"/>
    <n v="502"/>
    <s v="Biomedicina"/>
    <n v="135"/>
  </r>
  <r>
    <x v="4"/>
    <x v="1"/>
    <x v="1"/>
    <n v="502"/>
    <s v="Biomedicina"/>
    <n v="113"/>
  </r>
  <r>
    <x v="4"/>
    <x v="0"/>
    <x v="5"/>
    <n v="602"/>
    <s v="Ciências Aeronáuticas - Piloto Comercial"/>
    <n v="121"/>
  </r>
  <r>
    <x v="4"/>
    <x v="1"/>
    <x v="5"/>
    <n v="602"/>
    <s v="Ciências Aeronáuticas - Piloto Comercial"/>
    <n v="10"/>
  </r>
  <r>
    <x v="4"/>
    <x v="0"/>
    <x v="3"/>
    <n v="74"/>
    <s v="Comunicação Social - Publicidade e Propaganda"/>
    <n v="84"/>
  </r>
  <r>
    <x v="4"/>
    <x v="1"/>
    <x v="3"/>
    <n v="74"/>
    <s v="Comunicação Social - Publicidade e Propaganda"/>
    <n v="142"/>
  </r>
  <r>
    <x v="4"/>
    <x v="0"/>
    <x v="1"/>
    <n v="989"/>
    <s v="Medicina Veterinária"/>
    <n v="81"/>
  </r>
  <r>
    <x v="5"/>
    <x v="1"/>
    <x v="5"/>
    <n v="207"/>
    <s v="Sistemas de Informação"/>
    <n v="132"/>
  </r>
  <r>
    <x v="5"/>
    <x v="0"/>
    <x v="0"/>
    <n v="2078"/>
    <s v="Administração"/>
    <n v="4"/>
  </r>
  <r>
    <x v="5"/>
    <x v="1"/>
    <x v="0"/>
    <n v="2078"/>
    <s v="Administração"/>
    <n v="191"/>
  </r>
  <r>
    <x v="5"/>
    <x v="0"/>
    <x v="1"/>
    <n v="3237"/>
    <s v="Biomedicina"/>
    <n v="126"/>
  </r>
  <r>
    <x v="5"/>
    <x v="1"/>
    <x v="1"/>
    <n v="3237"/>
    <s v="Biomedicina"/>
    <n v="181"/>
  </r>
  <r>
    <x v="5"/>
    <x v="0"/>
    <x v="1"/>
    <n v="3245"/>
    <s v="Gastronomia"/>
    <n v="3"/>
  </r>
  <r>
    <x v="5"/>
    <x v="1"/>
    <x v="1"/>
    <n v="3245"/>
    <s v="Gastronomia"/>
    <n v="104"/>
  </r>
  <r>
    <x v="5"/>
    <x v="0"/>
    <x v="1"/>
    <n v="3249"/>
    <s v="Farmácia"/>
    <n v="46"/>
  </r>
  <r>
    <x v="5"/>
    <x v="1"/>
    <x v="1"/>
    <n v="3249"/>
    <s v="Farmácia"/>
    <n v="108"/>
  </r>
  <r>
    <x v="5"/>
    <x v="0"/>
    <x v="1"/>
    <n v="3289"/>
    <s v="Medicina Veterinária"/>
    <n v="304"/>
  </r>
  <r>
    <x v="5"/>
    <x v="0"/>
    <x v="1"/>
    <n v="369"/>
    <s v="Enfermagem"/>
    <n v="163"/>
  </r>
  <r>
    <x v="5"/>
    <x v="1"/>
    <x v="1"/>
    <n v="369"/>
    <s v="Enfermagem"/>
    <n v="243"/>
  </r>
  <r>
    <x v="5"/>
    <x v="2"/>
    <x v="1"/>
    <n v="369"/>
    <s v="Enfermagem"/>
    <n v="1"/>
  </r>
  <r>
    <x v="5"/>
    <x v="0"/>
    <x v="3"/>
    <n v="582"/>
    <s v="Comunicação Social - Publicidade e Propaganda"/>
    <n v="1"/>
  </r>
  <r>
    <x v="5"/>
    <x v="1"/>
    <x v="3"/>
    <n v="582"/>
    <s v="Comunicação Social - Publicidade e Propaganda"/>
    <n v="129"/>
  </r>
  <r>
    <x v="5"/>
    <x v="0"/>
    <x v="1"/>
    <n v="727"/>
    <s v="Nutrição"/>
    <n v="150"/>
  </r>
  <r>
    <x v="5"/>
    <x v="1"/>
    <x v="1"/>
    <n v="727"/>
    <s v="Nutrição"/>
    <n v="114"/>
  </r>
  <r>
    <x v="5"/>
    <x v="0"/>
    <x v="1"/>
    <n v="728"/>
    <s v="Fisioterapia"/>
    <n v="192"/>
  </r>
  <r>
    <x v="5"/>
    <x v="1"/>
    <x v="1"/>
    <n v="728"/>
    <s v="Fisioterapia"/>
    <n v="159"/>
  </r>
  <r>
    <x v="5"/>
    <x v="0"/>
    <x v="1"/>
    <n v="729"/>
    <s v="Educação Física"/>
    <n v="100"/>
  </r>
  <r>
    <x v="5"/>
    <x v="1"/>
    <x v="1"/>
    <n v="729"/>
    <s v="Educação Física"/>
    <n v="184"/>
  </r>
  <r>
    <x v="5"/>
    <x v="0"/>
    <x v="5"/>
    <n v="731"/>
    <s v="Engenharia Civil"/>
    <n v="253"/>
  </r>
  <r>
    <x v="5"/>
    <x v="1"/>
    <x v="5"/>
    <n v="731"/>
    <s v="Engenharia Civil"/>
    <n v="417"/>
  </r>
  <r>
    <x v="6"/>
    <x v="0"/>
    <x v="2"/>
    <n v="3391"/>
    <s v="Nutrição"/>
    <n v="27"/>
  </r>
  <r>
    <x v="6"/>
    <x v="1"/>
    <x v="2"/>
    <n v="3391"/>
    <s v="Nutrição"/>
    <n v="94"/>
  </r>
  <r>
    <x v="6"/>
    <x v="0"/>
    <x v="1"/>
    <n v="3393"/>
    <s v="Enfermagem"/>
    <n v="25"/>
  </r>
  <r>
    <x v="6"/>
    <x v="1"/>
    <x v="1"/>
    <n v="3393"/>
    <s v="Enfermagem"/>
    <n v="98"/>
  </r>
  <r>
    <x v="6"/>
    <x v="0"/>
    <x v="2"/>
    <n v="3394"/>
    <s v="Fisioterapia"/>
    <n v="21"/>
  </r>
  <r>
    <x v="6"/>
    <x v="1"/>
    <x v="2"/>
    <n v="3394"/>
    <s v="Fisioterapia"/>
    <n v="88"/>
  </r>
  <r>
    <x v="6"/>
    <x v="0"/>
    <x v="2"/>
    <n v="3395"/>
    <s v="Farmácia"/>
    <n v="26"/>
  </r>
  <r>
    <x v="6"/>
    <x v="1"/>
    <x v="2"/>
    <n v="3395"/>
    <s v="Farmácia"/>
    <n v="79"/>
  </r>
  <r>
    <x v="7"/>
    <x v="0"/>
    <x v="2"/>
    <n v="3370"/>
    <s v="Arquitetura e Urbanismo"/>
    <n v="85"/>
  </r>
  <r>
    <x v="7"/>
    <x v="1"/>
    <x v="2"/>
    <n v="3370"/>
    <s v="Arquitetura e Urbanismo"/>
    <n v="74"/>
  </r>
  <r>
    <x v="7"/>
    <x v="0"/>
    <x v="2"/>
    <n v="3373"/>
    <s v="Engenharia Civil"/>
    <n v="15"/>
  </r>
  <r>
    <x v="7"/>
    <x v="1"/>
    <x v="2"/>
    <n v="3373"/>
    <s v="Engenharia Civil"/>
    <n v="84"/>
  </r>
  <r>
    <x v="7"/>
    <x v="0"/>
    <x v="2"/>
    <n v="3374"/>
    <s v="Engenharia Elétrica "/>
    <n v="13"/>
  </r>
  <r>
    <x v="7"/>
    <x v="1"/>
    <x v="2"/>
    <n v="3374"/>
    <s v="Engenharia Elétrica "/>
    <n v="46"/>
  </r>
  <r>
    <x v="8"/>
    <x v="1"/>
    <x v="2"/>
    <n v="3380"/>
    <s v="Engenharia Civil"/>
    <n v="22"/>
  </r>
  <r>
    <x v="8"/>
    <x v="1"/>
    <x v="2"/>
    <n v="3382"/>
    <s v="Engenharia Elétrica"/>
    <n v="4"/>
  </r>
  <r>
    <x v="8"/>
    <x v="1"/>
    <x v="2"/>
    <n v="3387"/>
    <s v="Engenharia Mecânica"/>
    <n v="8"/>
  </r>
  <r>
    <x v="9"/>
    <x v="1"/>
    <x v="2"/>
    <n v="301220558"/>
    <s v="Historia"/>
    <n v="1"/>
  </r>
  <r>
    <x v="9"/>
    <x v="1"/>
    <x v="2"/>
    <n v="301223372"/>
    <s v="Administração 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F33C-9A7C-4AA3-99F0-ED1EC4B2C828}" name="Tabela dinâmica2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2:D57" firstHeaderRow="1" firstDataRow="1" firstDataCol="3"/>
  <pivotFields count="6">
    <pivotField axis="axisRow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3"/>
        <item x="5"/>
        <item x="0"/>
        <item x="4"/>
        <item x="1"/>
        <item x="2"/>
        <item t="default"/>
      </items>
    </pivotField>
    <pivotField showAll="0"/>
    <pivotField showAll="0"/>
    <pivotField dataField="1" showAll="0"/>
  </pivotFields>
  <rowFields count="3">
    <field x="0"/>
    <field x="1"/>
    <field x="2"/>
  </rowFields>
  <rowItems count="55">
    <i>
      <x/>
      <x/>
      <x/>
    </i>
    <i r="2">
      <x v="2"/>
    </i>
    <i r="2">
      <x v="3"/>
    </i>
    <i r="2">
      <x v="4"/>
    </i>
    <i r="2">
      <x v="5"/>
    </i>
    <i r="1">
      <x v="1"/>
      <x/>
    </i>
    <i r="2">
      <x v="2"/>
    </i>
    <i r="2">
      <x v="3"/>
    </i>
    <i r="2">
      <x v="4"/>
    </i>
    <i r="2">
      <x v="5"/>
    </i>
    <i>
      <x v="1"/>
      <x/>
      <x v="4"/>
    </i>
    <i r="2">
      <x v="5"/>
    </i>
    <i r="1">
      <x v="1"/>
      <x v="1"/>
    </i>
    <i r="2">
      <x v="2"/>
    </i>
    <i r="2">
      <x v="4"/>
    </i>
    <i r="2">
      <x v="5"/>
    </i>
    <i>
      <x v="2"/>
      <x/>
      <x v="2"/>
    </i>
    <i r="2">
      <x v="4"/>
    </i>
    <i r="2">
      <x v="5"/>
    </i>
    <i r="1">
      <x v="1"/>
      <x v="1"/>
    </i>
    <i r="2">
      <x v="2"/>
    </i>
    <i r="2">
      <x v="4"/>
    </i>
    <i r="2">
      <x v="5"/>
    </i>
    <i>
      <x v="3"/>
      <x v="1"/>
      <x v="1"/>
    </i>
    <i r="2">
      <x v="2"/>
    </i>
    <i r="2">
      <x v="4"/>
    </i>
    <i r="2">
      <x v="5"/>
    </i>
    <i r="1">
      <x v="2"/>
      <x v="4"/>
    </i>
    <i>
      <x v="4"/>
      <x/>
      <x/>
    </i>
    <i r="2">
      <x v="1"/>
    </i>
    <i r="2">
      <x v="2"/>
    </i>
    <i r="2">
      <x v="4"/>
    </i>
    <i r="2">
      <x v="5"/>
    </i>
    <i r="1">
      <x v="1"/>
      <x/>
    </i>
    <i r="2">
      <x v="1"/>
    </i>
    <i r="2">
      <x v="2"/>
    </i>
    <i r="2">
      <x v="4"/>
    </i>
    <i r="2">
      <x v="5"/>
    </i>
    <i>
      <x v="5"/>
      <x/>
      <x/>
    </i>
    <i r="2">
      <x v="1"/>
    </i>
    <i r="2">
      <x v="2"/>
    </i>
    <i r="2">
      <x v="4"/>
    </i>
    <i r="1">
      <x v="1"/>
      <x/>
    </i>
    <i r="2">
      <x v="1"/>
    </i>
    <i r="2">
      <x v="2"/>
    </i>
    <i r="2">
      <x v="4"/>
    </i>
    <i r="1">
      <x v="2"/>
      <x v="4"/>
    </i>
    <i>
      <x v="6"/>
      <x/>
      <x v="4"/>
    </i>
    <i r="2">
      <x v="5"/>
    </i>
    <i r="1">
      <x v="1"/>
      <x v="4"/>
    </i>
    <i r="2">
      <x v="5"/>
    </i>
    <i>
      <x v="7"/>
      <x/>
      <x v="5"/>
    </i>
    <i r="1">
      <x v="1"/>
      <x v="5"/>
    </i>
    <i>
      <x v="8"/>
      <x v="1"/>
      <x v="5"/>
    </i>
    <i>
      <x v="9"/>
      <x v="1"/>
      <x v="5"/>
    </i>
  </rowItems>
  <colItems count="1">
    <i/>
  </colItems>
  <dataFields count="1">
    <dataField name="Soma de QTD_ALUNOS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DC8D-08D5-4CB2-8B1D-DF19884A9825}">
  <sheetPr>
    <tabColor theme="1" tint="0.34998626667073579"/>
  </sheetPr>
  <dimension ref="A1:N56"/>
  <sheetViews>
    <sheetView workbookViewId="0">
      <selection activeCell="G2" sqref="G2"/>
    </sheetView>
  </sheetViews>
  <sheetFormatPr defaultRowHeight="14.4" x14ac:dyDescent="0.3"/>
  <cols>
    <col min="1" max="1" width="14.5546875" bestFit="1" customWidth="1"/>
    <col min="2" max="2" width="7.109375" bestFit="1" customWidth="1"/>
    <col min="3" max="3" width="8.6640625" bestFit="1" customWidth="1"/>
    <col min="4" max="4" width="20.109375" bestFit="1" customWidth="1"/>
    <col min="5" max="5" width="28.6640625" style="8" bestFit="1" customWidth="1"/>
    <col min="7" max="7" width="22.109375" bestFit="1" customWidth="1"/>
    <col min="8" max="8" width="14.44140625" bestFit="1" customWidth="1"/>
  </cols>
  <sheetData>
    <row r="1" spans="1:14" x14ac:dyDescent="0.3">
      <c r="A1" s="10" t="s">
        <v>128</v>
      </c>
      <c r="B1" s="10" t="s">
        <v>24</v>
      </c>
      <c r="C1" s="10" t="s">
        <v>124</v>
      </c>
      <c r="D1" s="10" t="s">
        <v>26</v>
      </c>
      <c r="E1" s="12" t="s">
        <v>129</v>
      </c>
      <c r="F1" s="6"/>
      <c r="G1" s="13" t="s">
        <v>130</v>
      </c>
      <c r="H1" s="13" t="s">
        <v>131</v>
      </c>
      <c r="I1" s="6"/>
      <c r="J1" s="6"/>
      <c r="K1" s="6"/>
      <c r="L1" s="6"/>
      <c r="M1" s="6"/>
      <c r="N1" s="6"/>
    </row>
    <row r="2" spans="1:14" x14ac:dyDescent="0.3">
      <c r="A2" t="s">
        <v>29</v>
      </c>
      <c r="B2" t="s">
        <v>1</v>
      </c>
      <c r="C2" t="s">
        <v>95</v>
      </c>
      <c r="D2">
        <v>1</v>
      </c>
      <c r="E2" s="8">
        <f t="shared" ref="E2:E33" si="0">IF((D2/$H$2*$G$2) &lt;= 0.5,1,(D2/$H$2*$G$2))</f>
        <v>1</v>
      </c>
      <c r="G2" s="9">
        <v>5</v>
      </c>
      <c r="H2" s="9">
        <v>35</v>
      </c>
    </row>
    <row r="3" spans="1:14" x14ac:dyDescent="0.3">
      <c r="A3" t="s">
        <v>29</v>
      </c>
      <c r="B3" t="s">
        <v>1</v>
      </c>
      <c r="C3" t="s">
        <v>98</v>
      </c>
      <c r="D3">
        <v>1</v>
      </c>
      <c r="E3" s="8">
        <f t="shared" si="0"/>
        <v>1</v>
      </c>
    </row>
    <row r="4" spans="1:14" x14ac:dyDescent="0.3">
      <c r="A4" t="s">
        <v>29</v>
      </c>
      <c r="B4" t="s">
        <v>1</v>
      </c>
      <c r="C4" t="s">
        <v>102</v>
      </c>
      <c r="D4">
        <v>19</v>
      </c>
      <c r="E4" s="8">
        <f t="shared" si="0"/>
        <v>2.714285714285714</v>
      </c>
    </row>
    <row r="5" spans="1:14" x14ac:dyDescent="0.3">
      <c r="A5" t="s">
        <v>29</v>
      </c>
      <c r="B5" t="s">
        <v>1</v>
      </c>
      <c r="C5" t="s">
        <v>104</v>
      </c>
      <c r="D5">
        <v>179</v>
      </c>
      <c r="E5" s="8">
        <f t="shared" si="0"/>
        <v>25.571428571428569</v>
      </c>
    </row>
    <row r="6" spans="1:14" x14ac:dyDescent="0.3">
      <c r="A6" t="s">
        <v>29</v>
      </c>
      <c r="B6" t="s">
        <v>1</v>
      </c>
      <c r="C6" t="s">
        <v>126</v>
      </c>
      <c r="D6">
        <v>1</v>
      </c>
      <c r="E6" s="8">
        <f t="shared" si="0"/>
        <v>1</v>
      </c>
    </row>
    <row r="7" spans="1:14" x14ac:dyDescent="0.3">
      <c r="A7" t="s">
        <v>29</v>
      </c>
      <c r="B7" t="s">
        <v>5</v>
      </c>
      <c r="C7" t="s">
        <v>95</v>
      </c>
      <c r="D7">
        <v>180</v>
      </c>
      <c r="E7" s="8">
        <f t="shared" si="0"/>
        <v>25.714285714285715</v>
      </c>
    </row>
    <row r="8" spans="1:14" x14ac:dyDescent="0.3">
      <c r="A8" t="s">
        <v>29</v>
      </c>
      <c r="B8" t="s">
        <v>5</v>
      </c>
      <c r="C8" t="s">
        <v>98</v>
      </c>
      <c r="D8">
        <v>588</v>
      </c>
      <c r="E8" s="8">
        <f t="shared" si="0"/>
        <v>84</v>
      </c>
    </row>
    <row r="9" spans="1:14" x14ac:dyDescent="0.3">
      <c r="A9" t="s">
        <v>29</v>
      </c>
      <c r="B9" t="s">
        <v>5</v>
      </c>
      <c r="C9" t="s">
        <v>102</v>
      </c>
      <c r="D9">
        <v>35</v>
      </c>
      <c r="E9" s="8">
        <f t="shared" si="0"/>
        <v>5</v>
      </c>
    </row>
    <row r="10" spans="1:14" x14ac:dyDescent="0.3">
      <c r="A10" t="s">
        <v>29</v>
      </c>
      <c r="B10" t="s">
        <v>5</v>
      </c>
      <c r="C10" t="s">
        <v>104</v>
      </c>
      <c r="D10">
        <v>320</v>
      </c>
      <c r="E10" s="8">
        <f t="shared" si="0"/>
        <v>45.714285714285708</v>
      </c>
    </row>
    <row r="11" spans="1:14" x14ac:dyDescent="0.3">
      <c r="A11" t="s">
        <v>29</v>
      </c>
      <c r="B11" t="s">
        <v>5</v>
      </c>
      <c r="C11" t="s">
        <v>126</v>
      </c>
      <c r="D11">
        <v>6</v>
      </c>
      <c r="E11" s="8">
        <f t="shared" si="0"/>
        <v>0.85714285714285721</v>
      </c>
    </row>
    <row r="12" spans="1:14" x14ac:dyDescent="0.3">
      <c r="A12" t="s">
        <v>2</v>
      </c>
      <c r="B12" t="s">
        <v>1</v>
      </c>
      <c r="C12" t="s">
        <v>104</v>
      </c>
      <c r="D12">
        <v>678</v>
      </c>
      <c r="E12" s="8">
        <f t="shared" si="0"/>
        <v>96.857142857142847</v>
      </c>
    </row>
    <row r="13" spans="1:14" x14ac:dyDescent="0.3">
      <c r="A13" t="s">
        <v>2</v>
      </c>
      <c r="B13" t="s">
        <v>1</v>
      </c>
      <c r="C13" t="s">
        <v>126</v>
      </c>
      <c r="D13">
        <v>4</v>
      </c>
      <c r="E13" s="8">
        <f t="shared" si="0"/>
        <v>0.5714285714285714</v>
      </c>
    </row>
    <row r="14" spans="1:14" x14ac:dyDescent="0.3">
      <c r="A14" t="s">
        <v>2</v>
      </c>
      <c r="B14" t="s">
        <v>5</v>
      </c>
      <c r="C14" t="s">
        <v>89</v>
      </c>
      <c r="D14">
        <v>643</v>
      </c>
      <c r="E14" s="8">
        <f t="shared" si="0"/>
        <v>91.857142857142847</v>
      </c>
    </row>
    <row r="15" spans="1:14" x14ac:dyDescent="0.3">
      <c r="A15" t="s">
        <v>2</v>
      </c>
      <c r="B15" t="s">
        <v>5</v>
      </c>
      <c r="C15" t="s">
        <v>98</v>
      </c>
      <c r="D15">
        <v>439</v>
      </c>
      <c r="E15" s="8">
        <f t="shared" si="0"/>
        <v>62.714285714285715</v>
      </c>
    </row>
    <row r="16" spans="1:14" x14ac:dyDescent="0.3">
      <c r="A16" t="s">
        <v>2</v>
      </c>
      <c r="B16" t="s">
        <v>5</v>
      </c>
      <c r="C16" t="s">
        <v>104</v>
      </c>
      <c r="D16">
        <v>839</v>
      </c>
      <c r="E16" s="8">
        <f t="shared" si="0"/>
        <v>119.85714285714286</v>
      </c>
    </row>
    <row r="17" spans="1:5" x14ac:dyDescent="0.3">
      <c r="A17" t="s">
        <v>2</v>
      </c>
      <c r="B17" t="s">
        <v>5</v>
      </c>
      <c r="C17" t="s">
        <v>126</v>
      </c>
      <c r="D17">
        <v>4</v>
      </c>
      <c r="E17" s="8">
        <f t="shared" si="0"/>
        <v>0.5714285714285714</v>
      </c>
    </row>
    <row r="18" spans="1:5" x14ac:dyDescent="0.3">
      <c r="A18" t="s">
        <v>42</v>
      </c>
      <c r="B18" t="s">
        <v>1</v>
      </c>
      <c r="C18" t="s">
        <v>98</v>
      </c>
      <c r="D18">
        <v>1</v>
      </c>
      <c r="E18" s="8">
        <f t="shared" si="0"/>
        <v>1</v>
      </c>
    </row>
    <row r="19" spans="1:5" x14ac:dyDescent="0.3">
      <c r="A19" t="s">
        <v>42</v>
      </c>
      <c r="B19" t="s">
        <v>1</v>
      </c>
      <c r="C19" t="s">
        <v>104</v>
      </c>
      <c r="D19">
        <v>65</v>
      </c>
      <c r="E19" s="8">
        <f t="shared" si="0"/>
        <v>9.2857142857142865</v>
      </c>
    </row>
    <row r="20" spans="1:5" x14ac:dyDescent="0.3">
      <c r="A20" t="s">
        <v>42</v>
      </c>
      <c r="B20" t="s">
        <v>1</v>
      </c>
      <c r="C20" t="s">
        <v>126</v>
      </c>
      <c r="D20">
        <v>1</v>
      </c>
      <c r="E20" s="8">
        <f t="shared" si="0"/>
        <v>1</v>
      </c>
    </row>
    <row r="21" spans="1:5" x14ac:dyDescent="0.3">
      <c r="A21" t="s">
        <v>42</v>
      </c>
      <c r="B21" t="s">
        <v>5</v>
      </c>
      <c r="C21" t="s">
        <v>89</v>
      </c>
      <c r="D21">
        <v>735</v>
      </c>
      <c r="E21" s="8">
        <f t="shared" si="0"/>
        <v>105</v>
      </c>
    </row>
    <row r="22" spans="1:5" x14ac:dyDescent="0.3">
      <c r="A22" t="s">
        <v>42</v>
      </c>
      <c r="B22" t="s">
        <v>5</v>
      </c>
      <c r="C22" t="s">
        <v>98</v>
      </c>
      <c r="D22">
        <v>283</v>
      </c>
      <c r="E22" s="8">
        <f t="shared" si="0"/>
        <v>40.428571428571431</v>
      </c>
    </row>
    <row r="23" spans="1:5" x14ac:dyDescent="0.3">
      <c r="A23" t="s">
        <v>42</v>
      </c>
      <c r="B23" t="s">
        <v>5</v>
      </c>
      <c r="C23" t="s">
        <v>104</v>
      </c>
      <c r="D23">
        <v>1238</v>
      </c>
      <c r="E23" s="8">
        <f t="shared" si="0"/>
        <v>176.85714285714286</v>
      </c>
    </row>
    <row r="24" spans="1:5" x14ac:dyDescent="0.3">
      <c r="A24" t="s">
        <v>42</v>
      </c>
      <c r="B24" t="s">
        <v>5</v>
      </c>
      <c r="C24" t="s">
        <v>126</v>
      </c>
      <c r="D24">
        <v>3</v>
      </c>
      <c r="E24" s="8">
        <f t="shared" si="0"/>
        <v>1</v>
      </c>
    </row>
    <row r="25" spans="1:5" x14ac:dyDescent="0.3">
      <c r="A25" t="s">
        <v>47</v>
      </c>
      <c r="B25" t="s">
        <v>5</v>
      </c>
      <c r="C25" t="s">
        <v>89</v>
      </c>
      <c r="D25">
        <v>368</v>
      </c>
      <c r="E25" s="8">
        <f t="shared" si="0"/>
        <v>52.571428571428569</v>
      </c>
    </row>
    <row r="26" spans="1:5" x14ac:dyDescent="0.3">
      <c r="A26" t="s">
        <v>47</v>
      </c>
      <c r="B26" t="s">
        <v>5</v>
      </c>
      <c r="C26" t="s">
        <v>98</v>
      </c>
      <c r="D26">
        <v>201</v>
      </c>
      <c r="E26" s="8">
        <f t="shared" si="0"/>
        <v>28.714285714285715</v>
      </c>
    </row>
    <row r="27" spans="1:5" x14ac:dyDescent="0.3">
      <c r="A27" t="s">
        <v>47</v>
      </c>
      <c r="B27" t="s">
        <v>5</v>
      </c>
      <c r="C27" t="s">
        <v>104</v>
      </c>
      <c r="D27">
        <v>960</v>
      </c>
      <c r="E27" s="8">
        <f t="shared" si="0"/>
        <v>137.14285714285714</v>
      </c>
    </row>
    <row r="28" spans="1:5" x14ac:dyDescent="0.3">
      <c r="A28" t="s">
        <v>47</v>
      </c>
      <c r="B28" t="s">
        <v>5</v>
      </c>
      <c r="C28" t="s">
        <v>126</v>
      </c>
      <c r="D28">
        <v>1</v>
      </c>
      <c r="E28" s="8">
        <f t="shared" si="0"/>
        <v>1</v>
      </c>
    </row>
    <row r="29" spans="1:5" x14ac:dyDescent="0.3">
      <c r="A29" t="s">
        <v>47</v>
      </c>
      <c r="B29" t="s">
        <v>49</v>
      </c>
      <c r="C29" t="s">
        <v>104</v>
      </c>
      <c r="D29">
        <v>26</v>
      </c>
      <c r="E29" s="8">
        <f t="shared" si="0"/>
        <v>3.7142857142857144</v>
      </c>
    </row>
    <row r="30" spans="1:5" x14ac:dyDescent="0.3">
      <c r="A30" t="s">
        <v>53</v>
      </c>
      <c r="B30" t="s">
        <v>1</v>
      </c>
      <c r="C30" t="s">
        <v>95</v>
      </c>
      <c r="D30">
        <v>208</v>
      </c>
      <c r="E30" s="8">
        <f t="shared" si="0"/>
        <v>29.714285714285715</v>
      </c>
    </row>
    <row r="31" spans="1:5" x14ac:dyDescent="0.3">
      <c r="A31" t="s">
        <v>53</v>
      </c>
      <c r="B31" t="s">
        <v>1</v>
      </c>
      <c r="C31" t="s">
        <v>89</v>
      </c>
      <c r="D31">
        <v>155</v>
      </c>
      <c r="E31" s="8">
        <f t="shared" si="0"/>
        <v>22.142857142857146</v>
      </c>
    </row>
    <row r="32" spans="1:5" x14ac:dyDescent="0.3">
      <c r="A32" t="s">
        <v>53</v>
      </c>
      <c r="B32" t="s">
        <v>1</v>
      </c>
      <c r="C32" t="s">
        <v>98</v>
      </c>
      <c r="D32">
        <v>6</v>
      </c>
      <c r="E32" s="8">
        <f t="shared" si="0"/>
        <v>0.85714285714285721</v>
      </c>
    </row>
    <row r="33" spans="1:5" x14ac:dyDescent="0.3">
      <c r="A33" t="s">
        <v>53</v>
      </c>
      <c r="B33" t="s">
        <v>1</v>
      </c>
      <c r="C33" t="s">
        <v>104</v>
      </c>
      <c r="D33">
        <v>1072</v>
      </c>
      <c r="E33" s="8">
        <f t="shared" si="0"/>
        <v>153.14285714285714</v>
      </c>
    </row>
    <row r="34" spans="1:5" x14ac:dyDescent="0.3">
      <c r="A34" t="s">
        <v>53</v>
      </c>
      <c r="B34" t="s">
        <v>1</v>
      </c>
      <c r="C34" t="s">
        <v>126</v>
      </c>
      <c r="D34">
        <v>1</v>
      </c>
      <c r="E34" s="8">
        <f t="shared" ref="E34:E56" si="1">IF((D34/$H$2*$G$2) &lt;= 0.5,1,(D34/$H$2*$G$2))</f>
        <v>1</v>
      </c>
    </row>
    <row r="35" spans="1:5" x14ac:dyDescent="0.3">
      <c r="A35" t="s">
        <v>53</v>
      </c>
      <c r="B35" t="s">
        <v>5</v>
      </c>
      <c r="C35" t="s">
        <v>95</v>
      </c>
      <c r="D35">
        <v>316</v>
      </c>
      <c r="E35" s="8">
        <f t="shared" si="1"/>
        <v>45.142857142857139</v>
      </c>
    </row>
    <row r="36" spans="1:5" x14ac:dyDescent="0.3">
      <c r="A36" t="s">
        <v>53</v>
      </c>
      <c r="B36" t="s">
        <v>5</v>
      </c>
      <c r="C36" t="s">
        <v>89</v>
      </c>
      <c r="D36">
        <v>505</v>
      </c>
      <c r="E36" s="8">
        <f t="shared" si="1"/>
        <v>72.142857142857139</v>
      </c>
    </row>
    <row r="37" spans="1:5" x14ac:dyDescent="0.3">
      <c r="A37" t="s">
        <v>53</v>
      </c>
      <c r="B37" t="s">
        <v>5</v>
      </c>
      <c r="C37" t="s">
        <v>98</v>
      </c>
      <c r="D37">
        <v>256</v>
      </c>
      <c r="E37" s="8">
        <f t="shared" si="1"/>
        <v>36.571428571428569</v>
      </c>
    </row>
    <row r="38" spans="1:5" x14ac:dyDescent="0.3">
      <c r="A38" t="s">
        <v>53</v>
      </c>
      <c r="B38" t="s">
        <v>5</v>
      </c>
      <c r="C38" t="s">
        <v>104</v>
      </c>
      <c r="D38">
        <v>1340</v>
      </c>
      <c r="E38" s="8">
        <f t="shared" si="1"/>
        <v>191.42857142857142</v>
      </c>
    </row>
    <row r="39" spans="1:5" x14ac:dyDescent="0.3">
      <c r="A39" t="s">
        <v>53</v>
      </c>
      <c r="B39" t="s">
        <v>5</v>
      </c>
      <c r="C39" t="s">
        <v>126</v>
      </c>
      <c r="D39">
        <v>1</v>
      </c>
      <c r="E39" s="8">
        <f t="shared" si="1"/>
        <v>1</v>
      </c>
    </row>
    <row r="40" spans="1:5" x14ac:dyDescent="0.3">
      <c r="A40" t="s">
        <v>70</v>
      </c>
      <c r="B40" t="s">
        <v>1</v>
      </c>
      <c r="C40" t="s">
        <v>95</v>
      </c>
      <c r="D40">
        <v>1</v>
      </c>
      <c r="E40" s="8">
        <f t="shared" si="1"/>
        <v>1</v>
      </c>
    </row>
    <row r="41" spans="1:5" x14ac:dyDescent="0.3">
      <c r="A41" t="s">
        <v>70</v>
      </c>
      <c r="B41" t="s">
        <v>1</v>
      </c>
      <c r="C41" t="s">
        <v>89</v>
      </c>
      <c r="D41">
        <v>253</v>
      </c>
      <c r="E41" s="8">
        <f t="shared" si="1"/>
        <v>36.142857142857146</v>
      </c>
    </row>
    <row r="42" spans="1:5" x14ac:dyDescent="0.3">
      <c r="A42" t="s">
        <v>70</v>
      </c>
      <c r="B42" t="s">
        <v>1</v>
      </c>
      <c r="C42" t="s">
        <v>98</v>
      </c>
      <c r="D42">
        <v>4</v>
      </c>
      <c r="E42" s="8">
        <f t="shared" si="1"/>
        <v>0.5714285714285714</v>
      </c>
    </row>
    <row r="43" spans="1:5" x14ac:dyDescent="0.3">
      <c r="A43" t="s">
        <v>70</v>
      </c>
      <c r="B43" t="s">
        <v>1</v>
      </c>
      <c r="C43" t="s">
        <v>104</v>
      </c>
      <c r="D43">
        <v>1084</v>
      </c>
      <c r="E43" s="8">
        <f t="shared" si="1"/>
        <v>154.85714285714286</v>
      </c>
    </row>
    <row r="44" spans="1:5" x14ac:dyDescent="0.3">
      <c r="A44" t="s">
        <v>70</v>
      </c>
      <c r="B44" t="s">
        <v>5</v>
      </c>
      <c r="C44" t="s">
        <v>95</v>
      </c>
      <c r="D44">
        <v>129</v>
      </c>
      <c r="E44" s="8">
        <f t="shared" si="1"/>
        <v>18.428571428571427</v>
      </c>
    </row>
    <row r="45" spans="1:5" x14ac:dyDescent="0.3">
      <c r="A45" t="s">
        <v>70</v>
      </c>
      <c r="B45" t="s">
        <v>5</v>
      </c>
      <c r="C45" t="s">
        <v>89</v>
      </c>
      <c r="D45">
        <v>549</v>
      </c>
      <c r="E45" s="8">
        <f t="shared" si="1"/>
        <v>78.428571428571431</v>
      </c>
    </row>
    <row r="46" spans="1:5" x14ac:dyDescent="0.3">
      <c r="A46" t="s">
        <v>70</v>
      </c>
      <c r="B46" t="s">
        <v>5</v>
      </c>
      <c r="C46" t="s">
        <v>98</v>
      </c>
      <c r="D46">
        <v>191</v>
      </c>
      <c r="E46" s="8">
        <f t="shared" si="1"/>
        <v>27.285714285714285</v>
      </c>
    </row>
    <row r="47" spans="1:5" x14ac:dyDescent="0.3">
      <c r="A47" t="s">
        <v>70</v>
      </c>
      <c r="B47" t="s">
        <v>5</v>
      </c>
      <c r="C47" t="s">
        <v>104</v>
      </c>
      <c r="D47">
        <v>1093</v>
      </c>
      <c r="E47" s="8">
        <f t="shared" si="1"/>
        <v>156.14285714285714</v>
      </c>
    </row>
    <row r="48" spans="1:5" x14ac:dyDescent="0.3">
      <c r="A48" t="s">
        <v>70</v>
      </c>
      <c r="B48" t="s">
        <v>49</v>
      </c>
      <c r="C48" t="s">
        <v>104</v>
      </c>
      <c r="D48">
        <v>1</v>
      </c>
      <c r="E48" s="8">
        <f t="shared" si="1"/>
        <v>1</v>
      </c>
    </row>
    <row r="49" spans="1:5" x14ac:dyDescent="0.3">
      <c r="A49" t="s">
        <v>75</v>
      </c>
      <c r="B49" t="s">
        <v>1</v>
      </c>
      <c r="C49" t="s">
        <v>104</v>
      </c>
      <c r="D49">
        <v>25</v>
      </c>
      <c r="E49" s="8">
        <f t="shared" si="1"/>
        <v>3.5714285714285716</v>
      </c>
    </row>
    <row r="50" spans="1:5" x14ac:dyDescent="0.3">
      <c r="A50" t="s">
        <v>75</v>
      </c>
      <c r="B50" t="s">
        <v>1</v>
      </c>
      <c r="C50" t="s">
        <v>126</v>
      </c>
      <c r="D50">
        <v>74</v>
      </c>
      <c r="E50" s="8">
        <f t="shared" si="1"/>
        <v>10.571428571428571</v>
      </c>
    </row>
    <row r="51" spans="1:5" x14ac:dyDescent="0.3">
      <c r="A51" t="s">
        <v>75</v>
      </c>
      <c r="B51" t="s">
        <v>5</v>
      </c>
      <c r="C51" t="s">
        <v>104</v>
      </c>
      <c r="D51">
        <v>98</v>
      </c>
      <c r="E51" s="8">
        <f t="shared" si="1"/>
        <v>14</v>
      </c>
    </row>
    <row r="52" spans="1:5" x14ac:dyDescent="0.3">
      <c r="A52" t="s">
        <v>75</v>
      </c>
      <c r="B52" t="s">
        <v>5</v>
      </c>
      <c r="C52" t="s">
        <v>126</v>
      </c>
      <c r="D52">
        <v>261</v>
      </c>
      <c r="E52" s="8">
        <f t="shared" si="1"/>
        <v>37.285714285714285</v>
      </c>
    </row>
    <row r="53" spans="1:5" x14ac:dyDescent="0.3">
      <c r="A53" t="s">
        <v>77</v>
      </c>
      <c r="B53" t="s">
        <v>1</v>
      </c>
      <c r="C53" t="s">
        <v>126</v>
      </c>
      <c r="D53">
        <v>113</v>
      </c>
      <c r="E53" s="8">
        <f t="shared" si="1"/>
        <v>16.142857142857142</v>
      </c>
    </row>
    <row r="54" spans="1:5" x14ac:dyDescent="0.3">
      <c r="A54" t="s">
        <v>77</v>
      </c>
      <c r="B54" t="s">
        <v>5</v>
      </c>
      <c r="C54" t="s">
        <v>126</v>
      </c>
      <c r="D54">
        <v>204</v>
      </c>
      <c r="E54" s="8">
        <f t="shared" si="1"/>
        <v>29.142857142857142</v>
      </c>
    </row>
    <row r="55" spans="1:5" x14ac:dyDescent="0.3">
      <c r="A55" t="s">
        <v>81</v>
      </c>
      <c r="B55" t="s">
        <v>5</v>
      </c>
      <c r="C55" t="s">
        <v>126</v>
      </c>
      <c r="D55">
        <v>34</v>
      </c>
      <c r="E55" s="8">
        <f t="shared" si="1"/>
        <v>4.8571428571428568</v>
      </c>
    </row>
    <row r="56" spans="1:5" x14ac:dyDescent="0.3">
      <c r="A56" t="s">
        <v>85</v>
      </c>
      <c r="B56" t="s">
        <v>5</v>
      </c>
      <c r="C56" t="s">
        <v>126</v>
      </c>
      <c r="D56">
        <v>2</v>
      </c>
      <c r="E56" s="8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34998626667073579"/>
  </sheetPr>
  <dimension ref="A1:T160"/>
  <sheetViews>
    <sheetView tabSelected="1" topLeftCell="G1" zoomScale="190" zoomScaleNormal="190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1" width="15" bestFit="1" customWidth="1"/>
    <col min="2" max="2" width="7.109375" bestFit="1" customWidth="1"/>
    <col min="3" max="3" width="6.77734375" bestFit="1" customWidth="1"/>
    <col min="4" max="4" width="30.109375" bestFit="1" customWidth="1"/>
    <col min="5" max="5" width="12.44140625" bestFit="1" customWidth="1"/>
    <col min="6" max="6" width="13.77734375" hidden="1" customWidth="1"/>
    <col min="7" max="7" width="11.5546875" style="8" customWidth="1"/>
    <col min="8" max="8" width="19.6640625" style="8" hidden="1" customWidth="1"/>
    <col min="9" max="9" width="23.109375" style="8" bestFit="1" customWidth="1"/>
    <col min="10" max="10" width="19.6640625" style="8" customWidth="1"/>
    <col min="11" max="11" width="28.6640625" style="8" bestFit="1" customWidth="1"/>
    <col min="13" max="13" width="22.109375" bestFit="1" customWidth="1"/>
    <col min="19" max="19" width="8.88671875" style="18"/>
  </cols>
  <sheetData>
    <row r="1" spans="1:20" x14ac:dyDescent="0.3">
      <c r="A1" s="10" t="s">
        <v>27</v>
      </c>
      <c r="B1" s="10" t="s">
        <v>24</v>
      </c>
      <c r="C1" s="10" t="s">
        <v>22</v>
      </c>
      <c r="D1" s="10" t="s">
        <v>28</v>
      </c>
      <c r="E1" s="10" t="s">
        <v>26</v>
      </c>
      <c r="F1" s="10" t="s">
        <v>132</v>
      </c>
      <c r="G1" s="11" t="s">
        <v>133</v>
      </c>
      <c r="H1" s="11" t="s">
        <v>136</v>
      </c>
      <c r="I1" s="11" t="s">
        <v>137</v>
      </c>
      <c r="J1" s="11" t="s">
        <v>135</v>
      </c>
      <c r="K1" s="11" t="s">
        <v>129</v>
      </c>
      <c r="M1" s="9" t="s">
        <v>130</v>
      </c>
      <c r="N1" s="9" t="s">
        <v>134</v>
      </c>
      <c r="O1" s="1"/>
      <c r="P1" s="1"/>
      <c r="Q1" s="19">
        <f>67/5</f>
        <v>13.4</v>
      </c>
      <c r="R1" s="1"/>
      <c r="S1" s="21">
        <v>0</v>
      </c>
      <c r="T1" s="20">
        <v>30</v>
      </c>
    </row>
    <row r="2" spans="1:20" x14ac:dyDescent="0.3">
      <c r="A2" s="1" t="s">
        <v>42</v>
      </c>
      <c r="B2" s="1" t="s">
        <v>5</v>
      </c>
      <c r="C2" s="1" t="s">
        <v>43</v>
      </c>
      <c r="D2" s="1" t="s">
        <v>34</v>
      </c>
      <c r="E2" s="2">
        <v>812</v>
      </c>
      <c r="F2" t="str">
        <f>_xlfn.CONCAT(A2,B2,C2)</f>
        <v>FTC-ITAN474</v>
      </c>
      <c r="G2" s="8">
        <f>IFERROR(VLOOKUP(F:F,relat2!A:F,6,FALSE),E2)</f>
        <v>77</v>
      </c>
      <c r="H2" s="8">
        <v>80</v>
      </c>
      <c r="I2" s="22">
        <f>(J2/G2)-1</f>
        <v>4.1764728117581029E-2</v>
      </c>
      <c r="J2" s="8">
        <f>G2*(1+(VLOOKUP(G:G,S:T,2,FALSE)/100))</f>
        <v>80.215884065053743</v>
      </c>
      <c r="K2" s="8">
        <f>IF((E2/G2*$M$2) &lt;= 0.5,1,(E2/G2*$M$2))</f>
        <v>52.727272727272727</v>
      </c>
      <c r="M2" s="9">
        <v>5</v>
      </c>
      <c r="N2" s="9">
        <v>1</v>
      </c>
      <c r="O2" s="1"/>
      <c r="P2" s="1"/>
      <c r="Q2" s="21">
        <v>0.05</v>
      </c>
      <c r="R2" s="1"/>
      <c r="S2" s="21">
        <v>1</v>
      </c>
      <c r="T2" s="20">
        <v>30</v>
      </c>
    </row>
    <row r="3" spans="1:20" x14ac:dyDescent="0.3">
      <c r="A3" s="1" t="s">
        <v>77</v>
      </c>
      <c r="B3" s="1" t="s">
        <v>5</v>
      </c>
      <c r="C3" s="1" t="s">
        <v>78</v>
      </c>
      <c r="D3" s="1" t="s">
        <v>34</v>
      </c>
      <c r="E3" s="2">
        <v>125</v>
      </c>
      <c r="F3" t="str">
        <f>_xlfn.CONCAT(A3,B3,C3)</f>
        <v>OTE-PETN4018</v>
      </c>
      <c r="G3" s="8">
        <f>IFERROR(VLOOKUP(F:F,relat2!A:F,6,FALSE),E3)*$N$2</f>
        <v>65</v>
      </c>
      <c r="H3" s="8">
        <v>65</v>
      </c>
      <c r="I3" s="22">
        <f t="shared" ref="I3:I38" si="0">(J3/G3)-1</f>
        <v>5.9453701681784654E-2</v>
      </c>
      <c r="J3" s="8">
        <f>G3*(1+(VLOOKUP(G:G,S:T,2,FALSE)/100))</f>
        <v>68.864490609316007</v>
      </c>
      <c r="K3" s="8">
        <f>IF((E3/G3*$M$2) &lt;= 0.5,1,(E3/G3*$M$2))</f>
        <v>9.615384615384615</v>
      </c>
      <c r="O3" s="1"/>
      <c r="P3" s="1"/>
      <c r="R3" s="1"/>
      <c r="S3" s="21">
        <v>2</v>
      </c>
      <c r="T3" s="20">
        <v>30</v>
      </c>
    </row>
    <row r="4" spans="1:20" x14ac:dyDescent="0.3">
      <c r="A4" s="1" t="s">
        <v>53</v>
      </c>
      <c r="B4" s="1" t="s">
        <v>16</v>
      </c>
      <c r="C4" s="1" t="s">
        <v>67</v>
      </c>
      <c r="D4" s="1" t="s">
        <v>21</v>
      </c>
      <c r="E4" s="2">
        <v>561</v>
      </c>
      <c r="F4" t="str">
        <f>_xlfn.CONCAT(A4,B4,C4)</f>
        <v>FTC-SSAI354</v>
      </c>
      <c r="G4" s="8">
        <f>IFERROR(VLOOKUP(F:F,relat2!A:F,6,FALSE),E4)*$N$2</f>
        <v>58</v>
      </c>
      <c r="H4" s="8">
        <v>65</v>
      </c>
      <c r="I4" s="22">
        <f t="shared" si="0"/>
        <v>7.3054048784299663E-2</v>
      </c>
      <c r="J4" s="8">
        <f>G4*(1+(VLOOKUP(G:G,S:T,2,FALSE)/100))</f>
        <v>62.237134829489378</v>
      </c>
      <c r="K4" s="8">
        <f>IF((E4/G4*$M$2) &lt;= 0.5,1,(E4/G4*$M$2))</f>
        <v>48.362068965517238</v>
      </c>
      <c r="O4" s="9">
        <v>10</v>
      </c>
      <c r="P4" s="19">
        <f>O5-1</f>
        <v>22.4</v>
      </c>
      <c r="Q4" s="20">
        <v>1.3</v>
      </c>
      <c r="R4" s="1"/>
      <c r="S4" s="21">
        <v>3</v>
      </c>
      <c r="T4" s="20">
        <v>30</v>
      </c>
    </row>
    <row r="5" spans="1:20" x14ac:dyDescent="0.3">
      <c r="A5" s="1" t="s">
        <v>77</v>
      </c>
      <c r="B5" s="1" t="s">
        <v>1</v>
      </c>
      <c r="C5" s="1" t="s">
        <v>78</v>
      </c>
      <c r="D5" s="1" t="s">
        <v>34</v>
      </c>
      <c r="E5" s="2">
        <v>54</v>
      </c>
      <c r="F5" t="str">
        <f>_xlfn.CONCAT(A5,B5,C5)</f>
        <v>OTE-PETM4018</v>
      </c>
      <c r="G5" s="8">
        <f>IFERROR(VLOOKUP(F:F,relat2!A:F,6,FALSE),E5)*$N$2</f>
        <v>51</v>
      </c>
      <c r="H5" s="8">
        <v>55</v>
      </c>
      <c r="I5" s="22">
        <f t="shared" si="0"/>
        <v>8.9765546850953282E-2</v>
      </c>
      <c r="J5" s="8">
        <f>G5*(1+(VLOOKUP(G:G,S:T,2,FALSE)/100))</f>
        <v>55.578042889398617</v>
      </c>
      <c r="K5" s="8">
        <f>IF((E5/G5*$M$2) &lt;= 0.5,1,(E5/G5*$M$2))</f>
        <v>5.2941176470588234</v>
      </c>
      <c r="O5" s="19">
        <f>O4+$Q$1</f>
        <v>23.4</v>
      </c>
      <c r="P5" s="19">
        <f t="shared" ref="P5:P9" si="1">O6-1</f>
        <v>35.799999999999997</v>
      </c>
      <c r="Q5" s="20">
        <f>Q4-$Q$2</f>
        <v>1.25</v>
      </c>
      <c r="R5" s="1"/>
      <c r="S5" s="21">
        <v>4</v>
      </c>
      <c r="T5" s="20">
        <v>30</v>
      </c>
    </row>
    <row r="6" spans="1:20" x14ac:dyDescent="0.3">
      <c r="A6" s="1" t="s">
        <v>42</v>
      </c>
      <c r="B6" s="1" t="s">
        <v>1</v>
      </c>
      <c r="C6" s="1" t="s">
        <v>43</v>
      </c>
      <c r="D6" s="1" t="s">
        <v>34</v>
      </c>
      <c r="E6" s="2">
        <v>436</v>
      </c>
      <c r="F6" t="str">
        <f>_xlfn.CONCAT(A6,B6,C6)</f>
        <v>FTC-ITAM474</v>
      </c>
      <c r="G6" s="8">
        <f>IFERROR(VLOOKUP(F:F,relat2!A:F,6,FALSE),E6)*$N$2</f>
        <v>46</v>
      </c>
      <c r="H6" s="8">
        <v>50</v>
      </c>
      <c r="I6" s="22">
        <f t="shared" si="0"/>
        <v>0.10399525673531085</v>
      </c>
      <c r="J6" s="8">
        <f>G6*(1+(VLOOKUP(G:G,S:T,2,FALSE)/100))</f>
        <v>50.783781809824298</v>
      </c>
      <c r="K6" s="8">
        <f>IF((E6/G6*$M$2) &lt;= 0.5,1,(E6/G6*$M$2))</f>
        <v>47.391304347826086</v>
      </c>
      <c r="O6" s="19">
        <f>O5+$Q$1</f>
        <v>36.799999999999997</v>
      </c>
      <c r="P6" s="19">
        <f t="shared" si="1"/>
        <v>49.199999999999996</v>
      </c>
      <c r="Q6" s="20">
        <f>Q5-$Q$2</f>
        <v>1.2</v>
      </c>
      <c r="R6" s="1"/>
      <c r="S6" s="21">
        <v>5</v>
      </c>
      <c r="T6" s="20">
        <v>30</v>
      </c>
    </row>
    <row r="7" spans="1:20" x14ac:dyDescent="0.3">
      <c r="A7" s="1" t="s">
        <v>70</v>
      </c>
      <c r="B7" s="1" t="s">
        <v>1</v>
      </c>
      <c r="C7" s="1" t="s">
        <v>73</v>
      </c>
      <c r="D7" s="1" t="s">
        <v>21</v>
      </c>
      <c r="E7" s="2">
        <v>354</v>
      </c>
      <c r="F7" t="str">
        <f>_xlfn.CONCAT(A7,B7,C7)</f>
        <v>FTC-VICM982</v>
      </c>
      <c r="G7" s="8">
        <f>IFERROR(VLOOKUP(F:F,relat2!A:F,6,FALSE),E7)*$N$2</f>
        <v>46</v>
      </c>
      <c r="H7" s="8">
        <v>50</v>
      </c>
      <c r="I7" s="22">
        <f t="shared" si="0"/>
        <v>0.10399525673531085</v>
      </c>
      <c r="J7" s="8">
        <f>G7*(1+(VLOOKUP(G:G,S:T,2,FALSE)/100))</f>
        <v>50.783781809824298</v>
      </c>
      <c r="K7" s="8">
        <f>IF((E7/G7*$M$2) &lt;= 0.5,1,(E7/G7*$M$2))</f>
        <v>38.478260869565219</v>
      </c>
      <c r="O7" s="19">
        <f>O6+$Q$1</f>
        <v>50.199999999999996</v>
      </c>
      <c r="P7" s="19">
        <f t="shared" si="1"/>
        <v>62.599999999999994</v>
      </c>
      <c r="Q7" s="20">
        <f>Q6-$Q$2</f>
        <v>1.1499999999999999</v>
      </c>
      <c r="R7" s="1"/>
      <c r="S7" s="21">
        <v>6</v>
      </c>
      <c r="T7" s="20">
        <v>30</v>
      </c>
    </row>
    <row r="8" spans="1:20" x14ac:dyDescent="0.3">
      <c r="A8" s="1" t="s">
        <v>75</v>
      </c>
      <c r="B8" s="1" t="s">
        <v>16</v>
      </c>
      <c r="C8" s="1" t="s">
        <v>76</v>
      </c>
      <c r="D8" s="1" t="s">
        <v>21</v>
      </c>
      <c r="E8" s="2">
        <v>142</v>
      </c>
      <c r="F8" t="str">
        <f>_xlfn.CONCAT(A8,B8,C8)</f>
        <v>OTE-JUAI3392</v>
      </c>
      <c r="G8" s="8">
        <f>IFERROR(VLOOKUP(F:F,relat2!A:F,6,FALSE),E8)*$N$2</f>
        <v>46</v>
      </c>
      <c r="H8" s="8">
        <v>50</v>
      </c>
      <c r="I8" s="22">
        <f t="shared" si="0"/>
        <v>0.10399525673531085</v>
      </c>
      <c r="J8" s="8">
        <f>G8*(1+(VLOOKUP(G:G,S:T,2,FALSE)/100))</f>
        <v>50.783781809824298</v>
      </c>
      <c r="K8" s="8">
        <f>IF((E8/G8*$M$2) &lt;= 0.5,1,(E8/G8*$M$2))</f>
        <v>15.434782608695652</v>
      </c>
      <c r="O8" s="19">
        <f>O7+$Q$1</f>
        <v>63.599999999999994</v>
      </c>
      <c r="P8" s="19">
        <f t="shared" si="1"/>
        <v>76</v>
      </c>
      <c r="Q8" s="20">
        <f>Q7-$Q$2</f>
        <v>1.0999999999999999</v>
      </c>
      <c r="R8" s="1"/>
      <c r="S8" s="21">
        <v>7</v>
      </c>
      <c r="T8" s="20">
        <v>30</v>
      </c>
    </row>
    <row r="9" spans="1:20" x14ac:dyDescent="0.3">
      <c r="A9" s="1" t="s">
        <v>2</v>
      </c>
      <c r="B9" s="1" t="s">
        <v>5</v>
      </c>
      <c r="C9" s="1" t="s">
        <v>7</v>
      </c>
      <c r="D9" s="1" t="s">
        <v>8</v>
      </c>
      <c r="E9" s="2">
        <v>612</v>
      </c>
      <c r="F9" t="str">
        <f>_xlfn.CONCAT(A9,B9,C9)</f>
        <v>FTC-FSAN2555</v>
      </c>
      <c r="G9" s="8">
        <f>IFERROR(VLOOKUP(F:F,relat2!A:F,6,FALSE),E9)*$N$2</f>
        <v>45</v>
      </c>
      <c r="H9" s="8">
        <v>50</v>
      </c>
      <c r="I9" s="22">
        <f t="shared" si="0"/>
        <v>0.10710119128250351</v>
      </c>
      <c r="J9" s="8">
        <f>G9*(1+(VLOOKUP(G:G,S:T,2,FALSE)/100))</f>
        <v>49.819553607712656</v>
      </c>
      <c r="K9" s="8">
        <f>IF((E9/G9*$M$2) &lt;= 0.5,1,(E9/G9*$M$2))</f>
        <v>68</v>
      </c>
      <c r="O9" s="19">
        <f>O8+$Q$1</f>
        <v>77</v>
      </c>
      <c r="P9" s="19">
        <v>100</v>
      </c>
      <c r="Q9" s="20">
        <f>Q8-$Q$2</f>
        <v>1.0499999999999998</v>
      </c>
      <c r="R9" s="1"/>
      <c r="S9" s="21">
        <v>8</v>
      </c>
      <c r="T9" s="20">
        <v>30</v>
      </c>
    </row>
    <row r="10" spans="1:20" x14ac:dyDescent="0.3">
      <c r="A10" s="1" t="s">
        <v>47</v>
      </c>
      <c r="B10" s="1" t="s">
        <v>5</v>
      </c>
      <c r="C10" s="1" t="s">
        <v>48</v>
      </c>
      <c r="D10" s="1" t="s">
        <v>34</v>
      </c>
      <c r="E10" s="2">
        <v>292</v>
      </c>
      <c r="F10" t="str">
        <f>_xlfn.CONCAT(A10,B10,C10)</f>
        <v>FTC-JEQN3369</v>
      </c>
      <c r="G10" s="8">
        <f>IFERROR(VLOOKUP(F:F,relat2!A:F,6,FALSE),E10)*$N$2</f>
        <v>45</v>
      </c>
      <c r="H10" s="8">
        <v>50</v>
      </c>
      <c r="I10" s="22">
        <f t="shared" si="0"/>
        <v>0.10710119128250351</v>
      </c>
      <c r="J10" s="8">
        <f>G10*(1+(VLOOKUP(G:G,S:T,2,FALSE)/100))</f>
        <v>49.819553607712656</v>
      </c>
      <c r="K10" s="8">
        <f>IF((E10/G10*$M$2) &lt;= 0.5,1,(E10/G10*$M$2))</f>
        <v>32.444444444444443</v>
      </c>
      <c r="Q10" s="1"/>
      <c r="R10" s="1"/>
      <c r="S10" s="21">
        <v>9</v>
      </c>
      <c r="T10" s="20">
        <v>30</v>
      </c>
    </row>
    <row r="11" spans="1:20" x14ac:dyDescent="0.3">
      <c r="A11" s="1" t="s">
        <v>2</v>
      </c>
      <c r="B11" s="1" t="s">
        <v>16</v>
      </c>
      <c r="C11" s="1" t="s">
        <v>20</v>
      </c>
      <c r="D11" s="1" t="s">
        <v>21</v>
      </c>
      <c r="E11" s="2">
        <v>236</v>
      </c>
      <c r="F11" t="str">
        <f>_xlfn.CONCAT(A11,B11,C11)</f>
        <v>FTC-FSAI980</v>
      </c>
      <c r="G11" s="8">
        <f>IFERROR(VLOOKUP(F:F,relat2!A:F,6,FALSE),E11)*$N$2</f>
        <v>39</v>
      </c>
      <c r="H11" s="8">
        <v>45</v>
      </c>
      <c r="I11" s="22">
        <f t="shared" si="0"/>
        <v>0.12778471893205623</v>
      </c>
      <c r="J11" s="8">
        <f>G11*(1+(VLOOKUP(G:G,S:T,2,FALSE)/100))</f>
        <v>43.983604038350194</v>
      </c>
      <c r="K11" s="8">
        <f>IF((E11/G11*$M$2) &lt;= 0.5,1,(E11/G11*$M$2))</f>
        <v>30.256410256410255</v>
      </c>
      <c r="O11" s="1"/>
      <c r="P11" s="1"/>
      <c r="Q11" s="1"/>
      <c r="R11" s="1"/>
      <c r="S11" s="21">
        <v>10</v>
      </c>
      <c r="T11" s="20">
        <v>30</v>
      </c>
    </row>
    <row r="12" spans="1:20" x14ac:dyDescent="0.3">
      <c r="A12" s="1" t="s">
        <v>47</v>
      </c>
      <c r="B12" s="1" t="s">
        <v>16</v>
      </c>
      <c r="C12" s="1" t="s">
        <v>51</v>
      </c>
      <c r="D12" s="1" t="s">
        <v>21</v>
      </c>
      <c r="E12" s="2">
        <v>219</v>
      </c>
      <c r="F12" t="str">
        <f>_xlfn.CONCAT(A12,B12,C12)</f>
        <v>FTC-JEQI981</v>
      </c>
      <c r="G12" s="8">
        <f>IFERROR(VLOOKUP(F:F,relat2!A:F,6,FALSE),E12)*$N$2</f>
        <v>39</v>
      </c>
      <c r="H12" s="8">
        <v>45</v>
      </c>
      <c r="I12" s="22">
        <f t="shared" si="0"/>
        <v>0.12778471893205623</v>
      </c>
      <c r="J12" s="8">
        <f>G12*(1+(VLOOKUP(G:G,S:T,2,FALSE)/100))</f>
        <v>43.983604038350194</v>
      </c>
      <c r="K12" s="8">
        <f>IF((E12/G12*$M$2) &lt;= 0.5,1,(E12/G12*$M$2))</f>
        <v>28.076923076923073</v>
      </c>
      <c r="O12" s="1"/>
      <c r="P12" s="1"/>
      <c r="Q12" s="1"/>
      <c r="R12" s="1"/>
      <c r="S12" s="21">
        <v>11</v>
      </c>
      <c r="T12" s="20">
        <f>T11*0.971</f>
        <v>29.13</v>
      </c>
    </row>
    <row r="13" spans="1:20" x14ac:dyDescent="0.3">
      <c r="A13" s="1" t="s">
        <v>53</v>
      </c>
      <c r="B13" s="1" t="s">
        <v>5</v>
      </c>
      <c r="C13" s="1" t="s">
        <v>54</v>
      </c>
      <c r="D13" s="1" t="s">
        <v>8</v>
      </c>
      <c r="E13" s="2">
        <v>367</v>
      </c>
      <c r="F13" t="str">
        <f>_xlfn.CONCAT(A13,B13,C13)</f>
        <v>FTC-SSAN112</v>
      </c>
      <c r="G13" s="8">
        <f>IFERROR(VLOOKUP(F:F,relat2!A:F,6,FALSE),E13)*$N$2</f>
        <v>39</v>
      </c>
      <c r="H13" s="8">
        <v>45</v>
      </c>
      <c r="I13" s="22">
        <f t="shared" si="0"/>
        <v>0.12778471893205623</v>
      </c>
      <c r="J13" s="8">
        <f>G13*(1+(VLOOKUP(G:G,S:T,2,FALSE)/100))</f>
        <v>43.983604038350194</v>
      </c>
      <c r="K13" s="8">
        <f>IF((E13/G13*$M$2) &lt;= 0.5,1,(E13/G13*$M$2))</f>
        <v>47.051282051282051</v>
      </c>
      <c r="O13" s="1"/>
      <c r="P13" s="1"/>
      <c r="Q13" s="1"/>
      <c r="R13" s="1"/>
      <c r="S13" s="21">
        <v>12</v>
      </c>
      <c r="T13" s="20">
        <f t="shared" ref="T13:T76" si="2">T12*0.971</f>
        <v>28.285229999999999</v>
      </c>
    </row>
    <row r="14" spans="1:20" x14ac:dyDescent="0.3">
      <c r="A14" s="1" t="s">
        <v>29</v>
      </c>
      <c r="B14" s="1" t="s">
        <v>5</v>
      </c>
      <c r="C14" s="1" t="s">
        <v>33</v>
      </c>
      <c r="D14" s="1" t="s">
        <v>34</v>
      </c>
      <c r="E14" s="2">
        <v>375</v>
      </c>
      <c r="F14" t="str">
        <f>_xlfn.CONCAT(A14,B14,C14)</f>
        <v>FCSN2212</v>
      </c>
      <c r="G14" s="8">
        <f>IFERROR(VLOOKUP(F:F,relat2!A:F,6,FALSE),E14)*$N$2</f>
        <v>38</v>
      </c>
      <c r="H14" s="8">
        <v>45</v>
      </c>
      <c r="I14" s="22">
        <f t="shared" si="0"/>
        <v>0.13160115235021252</v>
      </c>
      <c r="J14" s="8">
        <f>G14*(1+(VLOOKUP(G:G,S:T,2,FALSE)/100))</f>
        <v>43.000843789308078</v>
      </c>
      <c r="K14" s="8">
        <f>IF((E14/G14*$M$2) &lt;= 0.5,1,(E14/G14*$M$2))</f>
        <v>49.34210526315789</v>
      </c>
      <c r="O14" s="1"/>
      <c r="P14" s="1"/>
      <c r="Q14" s="1"/>
      <c r="R14" s="1"/>
      <c r="S14" s="21">
        <v>13</v>
      </c>
      <c r="T14" s="20">
        <f t="shared" si="2"/>
        <v>27.464958329999998</v>
      </c>
    </row>
    <row r="15" spans="1:20" x14ac:dyDescent="0.3">
      <c r="A15" s="1" t="s">
        <v>29</v>
      </c>
      <c r="B15" s="1" t="s">
        <v>1</v>
      </c>
      <c r="C15" s="1" t="s">
        <v>33</v>
      </c>
      <c r="D15" s="1" t="s">
        <v>34</v>
      </c>
      <c r="E15" s="2">
        <v>219</v>
      </c>
      <c r="F15" t="str">
        <f>_xlfn.CONCAT(A15,B15,C15)</f>
        <v>FCSM2212</v>
      </c>
      <c r="G15" s="8">
        <f>IFERROR(VLOOKUP(F:F,relat2!A:F,6,FALSE),E15)*$N$2</f>
        <v>37</v>
      </c>
      <c r="H15" s="8">
        <v>45</v>
      </c>
      <c r="I15" s="22">
        <f t="shared" si="0"/>
        <v>0.13553156781690268</v>
      </c>
      <c r="J15" s="8">
        <f>G15*(1+(VLOOKUP(G:G,S:T,2,FALSE)/100))</f>
        <v>42.014668009225396</v>
      </c>
      <c r="K15" s="8">
        <f>IF((E15/G15*$M$2) &lt;= 0.5,1,(E15/G15*$M$2))</f>
        <v>29.594594594594597</v>
      </c>
      <c r="O15" s="1"/>
      <c r="P15" s="1"/>
      <c r="Q15" s="1"/>
      <c r="R15" s="1"/>
      <c r="S15" s="21">
        <v>14</v>
      </c>
      <c r="T15" s="20">
        <f t="shared" si="2"/>
        <v>26.668474538429997</v>
      </c>
    </row>
    <row r="16" spans="1:20" x14ac:dyDescent="0.3">
      <c r="A16" s="1" t="s">
        <v>70</v>
      </c>
      <c r="B16" s="1" t="s">
        <v>5</v>
      </c>
      <c r="C16" s="1" t="s">
        <v>72</v>
      </c>
      <c r="D16" s="1" t="s">
        <v>34</v>
      </c>
      <c r="E16" s="2">
        <v>467</v>
      </c>
      <c r="F16" t="str">
        <f>_xlfn.CONCAT(A16,B16,C16)</f>
        <v>FTC-VICN399</v>
      </c>
      <c r="G16" s="8">
        <f>IFERROR(VLOOKUP(F:F,relat2!A:F,6,FALSE),E16)*$N$2</f>
        <v>36</v>
      </c>
      <c r="H16" s="8">
        <v>45</v>
      </c>
      <c r="I16" s="22">
        <f t="shared" si="0"/>
        <v>0.13957936953337047</v>
      </c>
      <c r="J16" s="8">
        <f>G16*(1+(VLOOKUP(G:G,S:T,2,FALSE)/100))</f>
        <v>41.024857303201337</v>
      </c>
      <c r="K16" s="8">
        <f>IF((E16/G16*$M$2) &lt;= 0.5,1,(E16/G16*$M$2))</f>
        <v>64.861111111111114</v>
      </c>
      <c r="O16" s="1"/>
      <c r="P16" s="1"/>
      <c r="Q16" s="1"/>
      <c r="R16" s="1"/>
      <c r="S16" s="21">
        <v>15</v>
      </c>
      <c r="T16" s="20">
        <f t="shared" si="2"/>
        <v>25.895088776815527</v>
      </c>
    </row>
    <row r="17" spans="1:20" x14ac:dyDescent="0.3">
      <c r="A17" s="1" t="s">
        <v>47</v>
      </c>
      <c r="B17" s="1" t="s">
        <v>5</v>
      </c>
      <c r="C17" s="1" t="s">
        <v>52</v>
      </c>
      <c r="D17" s="1" t="s">
        <v>4</v>
      </c>
      <c r="E17" s="2">
        <v>318</v>
      </c>
      <c r="F17" t="str">
        <f>_xlfn.CONCAT(A17,B17,C17)</f>
        <v>FTC-JEQN2102</v>
      </c>
      <c r="G17" s="8">
        <f>IFERROR(VLOOKUP(F:F,relat2!A:F,6,FALSE),E17)*$N$2</f>
        <v>35</v>
      </c>
      <c r="H17" s="8">
        <v>40</v>
      </c>
      <c r="I17" s="22">
        <f t="shared" si="0"/>
        <v>0.14374806337113322</v>
      </c>
      <c r="J17" s="8">
        <f>G17*(1+(VLOOKUP(G:G,S:T,2,FALSE)/100))</f>
        <v>40.031182217989659</v>
      </c>
      <c r="K17" s="8">
        <f>IF((E17/G17*$M$2) &lt;= 0.5,1,(E17/G17*$M$2))</f>
        <v>45.428571428571431</v>
      </c>
      <c r="O17" s="1"/>
      <c r="P17" s="1"/>
      <c r="Q17" s="1"/>
      <c r="R17" s="1"/>
      <c r="S17" s="21">
        <v>16</v>
      </c>
      <c r="T17" s="20">
        <f t="shared" si="2"/>
        <v>25.144131202287877</v>
      </c>
    </row>
    <row r="18" spans="1:20" x14ac:dyDescent="0.3">
      <c r="A18" s="1" t="s">
        <v>53</v>
      </c>
      <c r="B18" s="1" t="s">
        <v>1</v>
      </c>
      <c r="C18" s="1" t="s">
        <v>54</v>
      </c>
      <c r="D18" s="1" t="s">
        <v>8</v>
      </c>
      <c r="E18" s="2">
        <v>292</v>
      </c>
      <c r="F18" t="str">
        <f>_xlfn.CONCAT(A18,B18,C18)</f>
        <v>FTC-SSAM112</v>
      </c>
      <c r="G18" s="8">
        <f>IFERROR(VLOOKUP(F:F,relat2!A:F,6,FALSE),E18)*$N$2</f>
        <v>35</v>
      </c>
      <c r="H18" s="8">
        <v>40</v>
      </c>
      <c r="I18" s="22">
        <f t="shared" si="0"/>
        <v>0.14374806337113322</v>
      </c>
      <c r="J18" s="8">
        <f>G18*(1+(VLOOKUP(G:G,S:T,2,FALSE)/100))</f>
        <v>40.031182217989659</v>
      </c>
      <c r="K18" s="8">
        <f>IF((E18/G18*$M$2) &lt;= 0.5,1,(E18/G18*$M$2))</f>
        <v>41.714285714285715</v>
      </c>
      <c r="O18" s="1"/>
      <c r="P18" s="1"/>
      <c r="Q18" s="1"/>
      <c r="R18" s="1"/>
      <c r="S18" s="21">
        <v>17</v>
      </c>
      <c r="T18" s="20">
        <f t="shared" si="2"/>
        <v>24.414951397421529</v>
      </c>
    </row>
    <row r="19" spans="1:20" x14ac:dyDescent="0.3">
      <c r="A19" s="1" t="s">
        <v>42</v>
      </c>
      <c r="B19" s="1" t="s">
        <v>5</v>
      </c>
      <c r="C19" s="1" t="s">
        <v>45</v>
      </c>
      <c r="D19" s="1" t="s">
        <v>46</v>
      </c>
      <c r="E19" s="2">
        <v>355</v>
      </c>
      <c r="F19" t="str">
        <f>_xlfn.CONCAT(A19,B19,C19)</f>
        <v>FTC-ITAN344</v>
      </c>
      <c r="G19" s="8">
        <f>IFERROR(VLOOKUP(F:F,relat2!A:F,6,FALSE),E19)*$N$2</f>
        <v>34</v>
      </c>
      <c r="H19" s="8">
        <v>40</v>
      </c>
      <c r="I19" s="22">
        <f t="shared" si="0"/>
        <v>0.14804125990847927</v>
      </c>
      <c r="J19" s="8">
        <f>G19*(1+(VLOOKUP(G:G,S:T,2,FALSE)/100))</f>
        <v>39.033402836888293</v>
      </c>
      <c r="K19" s="8">
        <f>IF((E19/G19*$M$2) &lt;= 0.5,1,(E19/G19*$M$2))</f>
        <v>52.205882352941174</v>
      </c>
      <c r="O19" s="1"/>
      <c r="P19" s="1"/>
      <c r="Q19" s="1"/>
      <c r="R19" s="1"/>
      <c r="S19" s="21">
        <v>18</v>
      </c>
      <c r="T19" s="20">
        <f t="shared" si="2"/>
        <v>23.706917806896303</v>
      </c>
    </row>
    <row r="20" spans="1:20" x14ac:dyDescent="0.3">
      <c r="A20" s="1" t="s">
        <v>70</v>
      </c>
      <c r="B20" s="1" t="s">
        <v>1</v>
      </c>
      <c r="C20" s="1" t="s">
        <v>72</v>
      </c>
      <c r="D20" s="1" t="s">
        <v>34</v>
      </c>
      <c r="E20" s="2">
        <v>395</v>
      </c>
      <c r="F20" t="str">
        <f>_xlfn.CONCAT(A20,B20,C20)</f>
        <v>FTC-VICM399</v>
      </c>
      <c r="G20" s="8">
        <f>IFERROR(VLOOKUP(F:F,relat2!A:F,6,FALSE),E20)*$N$2</f>
        <v>34</v>
      </c>
      <c r="H20" s="8">
        <v>40</v>
      </c>
      <c r="I20" s="22">
        <f t="shared" si="0"/>
        <v>0.14804125990847927</v>
      </c>
      <c r="J20" s="8">
        <f>G20*(1+(VLOOKUP(G:G,S:T,2,FALSE)/100))</f>
        <v>39.033402836888293</v>
      </c>
      <c r="K20" s="8">
        <f>IF((E20/G20*$M$2) &lt;= 0.5,1,(E20/G20*$M$2))</f>
        <v>58.088235294117645</v>
      </c>
      <c r="O20" s="1"/>
      <c r="P20" s="1"/>
      <c r="Q20" s="1"/>
      <c r="R20" s="1"/>
      <c r="S20" s="21">
        <v>19</v>
      </c>
      <c r="T20" s="20">
        <f t="shared" si="2"/>
        <v>23.019417190496309</v>
      </c>
    </row>
    <row r="21" spans="1:20" x14ac:dyDescent="0.3">
      <c r="A21" s="1" t="s">
        <v>53</v>
      </c>
      <c r="B21" s="1" t="s">
        <v>16</v>
      </c>
      <c r="C21" s="1" t="s">
        <v>65</v>
      </c>
      <c r="D21" s="1" t="s">
        <v>66</v>
      </c>
      <c r="E21" s="2">
        <v>1134</v>
      </c>
      <c r="F21" t="str">
        <f>_xlfn.CONCAT(A21,B21,C21)</f>
        <v>FTC-SSAI722</v>
      </c>
      <c r="G21" s="8">
        <f>IFERROR(VLOOKUP(F:F,relat2!A:F,6,FALSE),E21)*$N$2</f>
        <v>33</v>
      </c>
      <c r="H21" s="8">
        <v>40</v>
      </c>
      <c r="I21" s="22">
        <f t="shared" si="0"/>
        <v>0.15246267755765097</v>
      </c>
      <c r="J21" s="8">
        <f>G21*(1+(VLOOKUP(G:G,S:T,2,FALSE)/100))</f>
        <v>38.031268359402482</v>
      </c>
      <c r="K21" s="8">
        <f>IF((E21/G21*$M$2) &lt;= 0.5,1,(E21/G21*$M$2))</f>
        <v>171.81818181818184</v>
      </c>
      <c r="O21" s="1"/>
      <c r="P21" s="1"/>
      <c r="Q21" s="1"/>
      <c r="R21" s="1"/>
      <c r="S21" s="21">
        <v>20</v>
      </c>
      <c r="T21" s="20">
        <f t="shared" si="2"/>
        <v>22.351854091971916</v>
      </c>
    </row>
    <row r="22" spans="1:20" x14ac:dyDescent="0.3">
      <c r="A22" s="1" t="s">
        <v>70</v>
      </c>
      <c r="B22" s="1" t="s">
        <v>5</v>
      </c>
      <c r="C22" s="1" t="s">
        <v>74</v>
      </c>
      <c r="D22" s="1" t="s">
        <v>4</v>
      </c>
      <c r="E22" s="2">
        <v>296</v>
      </c>
      <c r="F22" t="str">
        <f>_xlfn.CONCAT(A22,B22,C22)</f>
        <v>FTC-VICN370</v>
      </c>
      <c r="G22" s="8">
        <f>IFERROR(VLOOKUP(F:F,relat2!A:F,6,FALSE),E22)*$N$2</f>
        <v>33</v>
      </c>
      <c r="H22" s="8">
        <v>40</v>
      </c>
      <c r="I22" s="22">
        <f t="shared" si="0"/>
        <v>0.15246267755765097</v>
      </c>
      <c r="J22" s="8">
        <f>G22*(1+(VLOOKUP(G:G,S:T,2,FALSE)/100))</f>
        <v>38.031268359402482</v>
      </c>
      <c r="K22" s="8">
        <f>IF((E22/G22*$M$2) &lt;= 0.5,1,(E22/G22*$M$2))</f>
        <v>44.848484848484844</v>
      </c>
      <c r="O22" s="1"/>
      <c r="P22" s="1"/>
      <c r="Q22" s="1"/>
      <c r="R22" s="1"/>
      <c r="S22" s="21">
        <v>21</v>
      </c>
      <c r="T22" s="20">
        <f t="shared" si="2"/>
        <v>21.703650323304728</v>
      </c>
    </row>
    <row r="23" spans="1:20" x14ac:dyDescent="0.3">
      <c r="A23" s="1" t="s">
        <v>70</v>
      </c>
      <c r="B23" s="1" t="s">
        <v>1</v>
      </c>
      <c r="C23" s="1" t="s">
        <v>74</v>
      </c>
      <c r="D23" s="1" t="s">
        <v>4</v>
      </c>
      <c r="E23" s="2">
        <v>223</v>
      </c>
      <c r="F23" t="str">
        <f>_xlfn.CONCAT(A23,B23,C23)</f>
        <v>FTC-VICM370</v>
      </c>
      <c r="G23" s="8">
        <f>IFERROR(VLOOKUP(F:F,relat2!A:F,6,FALSE),E23)*$N$2</f>
        <v>32</v>
      </c>
      <c r="H23" s="8">
        <v>40</v>
      </c>
      <c r="I23" s="22">
        <f t="shared" si="0"/>
        <v>0.15701614578542844</v>
      </c>
      <c r="J23" s="8">
        <f>G23*(1+(VLOOKUP(G:G,S:T,2,FALSE)/100))</f>
        <v>37.02451666513371</v>
      </c>
      <c r="K23" s="8">
        <f>IF((E23/G23*$M$2) &lt;= 0.5,1,(E23/G23*$M$2))</f>
        <v>34.84375</v>
      </c>
      <c r="O23" s="1"/>
      <c r="P23" s="1"/>
      <c r="Q23" s="1"/>
      <c r="R23" s="1"/>
      <c r="S23" s="21">
        <v>22</v>
      </c>
      <c r="T23" s="20">
        <f t="shared" si="2"/>
        <v>21.074244463928892</v>
      </c>
    </row>
    <row r="24" spans="1:20" x14ac:dyDescent="0.3">
      <c r="A24" s="1" t="s">
        <v>2</v>
      </c>
      <c r="B24" s="1" t="s">
        <v>5</v>
      </c>
      <c r="C24" s="1" t="s">
        <v>3</v>
      </c>
      <c r="D24" s="1" t="s">
        <v>4</v>
      </c>
      <c r="E24" s="2">
        <v>290</v>
      </c>
      <c r="F24" t="str">
        <f>_xlfn.CONCAT(A24,B24,C24)</f>
        <v>FTC-FSAN733</v>
      </c>
      <c r="G24" s="8">
        <f>IFERROR(VLOOKUP(F:F,relat2!A:F,6,FALSE),E24)*$N$2</f>
        <v>29</v>
      </c>
      <c r="H24" s="8">
        <v>35</v>
      </c>
      <c r="I24" s="22">
        <f t="shared" si="0"/>
        <v>0.1715088847747348</v>
      </c>
      <c r="J24" s="8">
        <f>G24*(1+(VLOOKUP(G:G,S:T,2,FALSE)/100))</f>
        <v>33.973757658467306</v>
      </c>
      <c r="K24" s="8">
        <f>IF((E24/G24*$M$2) &lt;= 0.5,1,(E24/G24*$M$2))</f>
        <v>50</v>
      </c>
      <c r="O24" s="1"/>
      <c r="P24" s="1"/>
      <c r="Q24" s="1"/>
      <c r="R24" s="1"/>
      <c r="S24" s="21">
        <v>23</v>
      </c>
      <c r="T24" s="20">
        <f t="shared" si="2"/>
        <v>20.463091374474953</v>
      </c>
    </row>
    <row r="25" spans="1:20" x14ac:dyDescent="0.3">
      <c r="A25" s="1" t="s">
        <v>53</v>
      </c>
      <c r="B25" s="1" t="s">
        <v>5</v>
      </c>
      <c r="C25" s="1" t="s">
        <v>68</v>
      </c>
      <c r="D25" s="1" t="s">
        <v>4</v>
      </c>
      <c r="E25" s="2">
        <v>257</v>
      </c>
      <c r="F25" t="str">
        <f>_xlfn.CONCAT(A25,B25,C25)</f>
        <v>FTC-SSAN205</v>
      </c>
      <c r="G25" s="8">
        <f>IFERROR(VLOOKUP(F:F,relat2!A:F,6,FALSE),E25)*$N$2</f>
        <v>29</v>
      </c>
      <c r="H25" s="8">
        <v>35</v>
      </c>
      <c r="I25" s="22">
        <f t="shared" si="0"/>
        <v>0.1715088847747348</v>
      </c>
      <c r="J25" s="8">
        <f>G25*(1+(VLOOKUP(G:G,S:T,2,FALSE)/100))</f>
        <v>33.973757658467306</v>
      </c>
      <c r="K25" s="8">
        <f>IF((E25/G25*$M$2) &lt;= 0.5,1,(E25/G25*$M$2))</f>
        <v>44.310344827586206</v>
      </c>
      <c r="O25" s="1"/>
      <c r="P25" s="1"/>
      <c r="Q25" s="1"/>
      <c r="R25" s="1"/>
      <c r="S25" s="21">
        <v>24</v>
      </c>
      <c r="T25" s="20">
        <f t="shared" si="2"/>
        <v>19.869661724615177</v>
      </c>
    </row>
    <row r="26" spans="1:20" x14ac:dyDescent="0.3">
      <c r="A26" s="1" t="s">
        <v>77</v>
      </c>
      <c r="B26" s="1" t="s">
        <v>1</v>
      </c>
      <c r="C26" s="1" t="s">
        <v>80</v>
      </c>
      <c r="D26" s="1" t="s">
        <v>4</v>
      </c>
      <c r="E26" s="2">
        <v>85</v>
      </c>
      <c r="F26" t="str">
        <f>_xlfn.CONCAT(A26,B26,C26)</f>
        <v>OTE-PETM3371</v>
      </c>
      <c r="G26" s="8">
        <f>IFERROR(VLOOKUP(F:F,relat2!A:F,6,FALSE),E26)*$N$2</f>
        <v>27</v>
      </c>
      <c r="H26" s="8">
        <v>30</v>
      </c>
      <c r="I26" s="22">
        <f t="shared" si="0"/>
        <v>0.18190647709925045</v>
      </c>
      <c r="J26" s="8">
        <f>G26*(1+(VLOOKUP(G:G,S:T,2,FALSE)/100))</f>
        <v>31.911474881679762</v>
      </c>
      <c r="K26" s="8">
        <f>IF((E26/G26*$M$2) &lt;= 0.5,1,(E26/G26*$M$2))</f>
        <v>15.740740740740742</v>
      </c>
      <c r="O26" s="1"/>
      <c r="P26" s="1"/>
      <c r="Q26" s="1"/>
      <c r="R26" s="1"/>
      <c r="S26" s="21">
        <v>25</v>
      </c>
      <c r="T26" s="20">
        <f t="shared" si="2"/>
        <v>19.293441534601335</v>
      </c>
    </row>
    <row r="27" spans="1:20" x14ac:dyDescent="0.3">
      <c r="A27" s="1" t="s">
        <v>42</v>
      </c>
      <c r="B27" s="1" t="s">
        <v>5</v>
      </c>
      <c r="C27" s="1" t="s">
        <v>44</v>
      </c>
      <c r="D27" s="1" t="s">
        <v>21</v>
      </c>
      <c r="E27" s="2">
        <v>132</v>
      </c>
      <c r="F27" t="str">
        <f>_xlfn.CONCAT(A27,B27,C27)</f>
        <v>FTC-ITAN3386</v>
      </c>
      <c r="G27" s="8">
        <f>IFERROR(VLOOKUP(F:F,relat2!A:F,6,FALSE),E27)*$N$2</f>
        <v>26</v>
      </c>
      <c r="H27" s="8">
        <v>30</v>
      </c>
      <c r="I27" s="22">
        <f t="shared" si="0"/>
        <v>0.18733931730097897</v>
      </c>
      <c r="J27" s="8">
        <f>G27*(1+(VLOOKUP(G:G,S:T,2,FALSE)/100))</f>
        <v>30.870822249825451</v>
      </c>
      <c r="K27" s="8">
        <f>IF((E27/G27*$M$2) &lt;= 0.5,1,(E27/G27*$M$2))</f>
        <v>25.384615384615383</v>
      </c>
      <c r="O27" s="1"/>
      <c r="P27" s="1"/>
      <c r="Q27" s="1"/>
      <c r="R27" s="1"/>
      <c r="S27" s="21">
        <v>26</v>
      </c>
      <c r="T27" s="20">
        <f t="shared" si="2"/>
        <v>18.733931730097897</v>
      </c>
    </row>
    <row r="28" spans="1:20" x14ac:dyDescent="0.3">
      <c r="A28" s="1" t="s">
        <v>53</v>
      </c>
      <c r="B28" s="1" t="s">
        <v>1</v>
      </c>
      <c r="C28" s="1" t="s">
        <v>68</v>
      </c>
      <c r="D28" s="1" t="s">
        <v>4</v>
      </c>
      <c r="E28" s="2">
        <v>236</v>
      </c>
      <c r="F28" t="str">
        <f>_xlfn.CONCAT(A28,B28,C28)</f>
        <v>FTC-SSAM205</v>
      </c>
      <c r="G28" s="8">
        <f>IFERROR(VLOOKUP(F:F,relat2!A:F,6,FALSE),E28)*$N$2</f>
        <v>25</v>
      </c>
      <c r="H28" s="8">
        <v>30</v>
      </c>
      <c r="I28" s="22">
        <f t="shared" si="0"/>
        <v>0.1929344153460133</v>
      </c>
      <c r="J28" s="8">
        <f>G28*(1+(VLOOKUP(G:G,S:T,2,FALSE)/100))</f>
        <v>29.823360383650332</v>
      </c>
      <c r="K28" s="8">
        <f>IF((E28/G28*$M$2) &lt;= 0.5,1,(E28/G28*$M$2))</f>
        <v>47.199999999999996</v>
      </c>
      <c r="O28" s="1"/>
      <c r="P28" s="1"/>
      <c r="Q28" s="1"/>
      <c r="R28" s="1"/>
      <c r="S28" s="21">
        <v>27</v>
      </c>
      <c r="T28" s="20">
        <f t="shared" si="2"/>
        <v>18.190647709925056</v>
      </c>
    </row>
    <row r="29" spans="1:20" x14ac:dyDescent="0.3">
      <c r="A29" s="1" t="s">
        <v>77</v>
      </c>
      <c r="B29" s="1" t="s">
        <v>5</v>
      </c>
      <c r="C29" s="1" t="s">
        <v>80</v>
      </c>
      <c r="D29" s="1" t="s">
        <v>4</v>
      </c>
      <c r="E29" s="2">
        <v>107</v>
      </c>
      <c r="F29" t="str">
        <f>_xlfn.CONCAT(A29,B29,C29)</f>
        <v>OTE-PETN3371</v>
      </c>
      <c r="G29" s="8">
        <f>IFERROR(VLOOKUP(F:F,relat2!A:F,6,FALSE),E29)*$N$2</f>
        <v>25</v>
      </c>
      <c r="H29" s="8">
        <v>30</v>
      </c>
      <c r="I29" s="22">
        <f t="shared" si="0"/>
        <v>0.1929344153460133</v>
      </c>
      <c r="J29" s="8">
        <f>G29*(1+(VLOOKUP(G:G,S:T,2,FALSE)/100))</f>
        <v>29.823360383650332</v>
      </c>
      <c r="K29" s="8">
        <f>IF((E29/G29*$M$2) &lt;= 0.5,1,(E29/G29*$M$2))</f>
        <v>21.400000000000002</v>
      </c>
      <c r="O29" s="1"/>
      <c r="P29" s="1"/>
      <c r="Q29" s="1"/>
      <c r="R29" s="1"/>
      <c r="S29" s="21">
        <v>28</v>
      </c>
      <c r="T29" s="20">
        <f t="shared" si="2"/>
        <v>17.66311892633723</v>
      </c>
    </row>
    <row r="30" spans="1:20" x14ac:dyDescent="0.3">
      <c r="A30" s="1" t="s">
        <v>29</v>
      </c>
      <c r="B30" s="1" t="s">
        <v>5</v>
      </c>
      <c r="C30" s="1" t="s">
        <v>36</v>
      </c>
      <c r="D30" s="1" t="s">
        <v>4</v>
      </c>
      <c r="E30" s="2">
        <v>247</v>
      </c>
      <c r="F30" t="str">
        <f>_xlfn.CONCAT(A30,B30,C30)</f>
        <v>FCSN2060</v>
      </c>
      <c r="G30" s="8">
        <f>IFERROR(VLOOKUP(F:F,relat2!A:F,6,FALSE),E30)*$N$2</f>
        <v>19</v>
      </c>
      <c r="H30" s="8">
        <v>25</v>
      </c>
      <c r="I30" s="22">
        <f t="shared" si="0"/>
        <v>0.23019417190496316</v>
      </c>
      <c r="J30" s="8">
        <f>G30*(1+(VLOOKUP(G:G,S:T,2,FALSE)/100))</f>
        <v>23.373689266194301</v>
      </c>
      <c r="K30" s="8">
        <f>IF((E30/G30*$M$2) &lt;= 0.5,1,(E30/G30*$M$2))</f>
        <v>65</v>
      </c>
      <c r="O30" s="1"/>
      <c r="P30" s="1"/>
      <c r="Q30" s="1"/>
      <c r="R30" s="1"/>
      <c r="S30" s="21">
        <v>29</v>
      </c>
      <c r="T30" s="20">
        <f t="shared" si="2"/>
        <v>17.150888477473451</v>
      </c>
    </row>
    <row r="31" spans="1:20" x14ac:dyDescent="0.3">
      <c r="A31" s="1" t="s">
        <v>29</v>
      </c>
      <c r="B31" s="1" t="s">
        <v>1</v>
      </c>
      <c r="C31" s="1" t="s">
        <v>36</v>
      </c>
      <c r="D31" s="1" t="s">
        <v>4</v>
      </c>
      <c r="E31" s="2">
        <v>62</v>
      </c>
      <c r="F31" t="str">
        <f>_xlfn.CONCAT(A31,B31,C31)</f>
        <v>FCSM2060</v>
      </c>
      <c r="G31" s="8">
        <f>IFERROR(VLOOKUP(F:F,relat2!A:F,6,FALSE),E31)*$N$2</f>
        <v>15</v>
      </c>
      <c r="H31" s="8">
        <v>20</v>
      </c>
      <c r="I31" s="22">
        <f t="shared" si="0"/>
        <v>0.25895088776815522</v>
      </c>
      <c r="J31" s="8">
        <f>G31*(1+(VLOOKUP(G:G,S:T,2,FALSE)/100))</f>
        <v>18.884263316522329</v>
      </c>
      <c r="K31" s="8">
        <f>IF((E31/G31*$M$2) &lt;= 0.5,1,(E31/G31*$M$2))</f>
        <v>20.666666666666668</v>
      </c>
      <c r="O31" s="1"/>
      <c r="P31" s="1"/>
      <c r="Q31" s="1"/>
      <c r="R31" s="1"/>
      <c r="S31" s="21">
        <v>30</v>
      </c>
      <c r="T31" s="20">
        <f t="shared" si="2"/>
        <v>16.653512711626721</v>
      </c>
    </row>
    <row r="32" spans="1:20" x14ac:dyDescent="0.3">
      <c r="A32" s="1" t="s">
        <v>42</v>
      </c>
      <c r="B32" s="1" t="s">
        <v>1</v>
      </c>
      <c r="C32" s="1" t="s">
        <v>45</v>
      </c>
      <c r="D32" s="1" t="s">
        <v>46</v>
      </c>
      <c r="E32" s="2">
        <v>22</v>
      </c>
      <c r="F32" t="str">
        <f>_xlfn.CONCAT(A32,B32,C32)</f>
        <v>FTC-ITAM344</v>
      </c>
      <c r="G32" s="8">
        <f>IFERROR(VLOOKUP(F:F,relat2!A:F,6,FALSE),E32)*$N$2</f>
        <v>11</v>
      </c>
      <c r="H32" s="8">
        <v>20</v>
      </c>
      <c r="I32" s="22">
        <f t="shared" si="0"/>
        <v>0.29130000000000011</v>
      </c>
      <c r="J32" s="8">
        <f>G32*(1+(VLOOKUP(G:G,S:T,2,FALSE)/100))</f>
        <v>14.204300000000002</v>
      </c>
      <c r="K32" s="8">
        <f>IF((E32/G32*$M$2) &lt;= 0.5,1,(E32/G32*$M$2))</f>
        <v>10</v>
      </c>
      <c r="O32" s="1"/>
      <c r="P32" s="1"/>
      <c r="Q32" s="1"/>
      <c r="R32" s="1"/>
      <c r="S32" s="21">
        <v>31</v>
      </c>
      <c r="T32" s="20">
        <f t="shared" si="2"/>
        <v>16.170560842989545</v>
      </c>
    </row>
    <row r="33" spans="1:20" x14ac:dyDescent="0.3">
      <c r="A33" s="1" t="s">
        <v>2</v>
      </c>
      <c r="B33" s="1" t="s">
        <v>1</v>
      </c>
      <c r="C33" s="1" t="s">
        <v>3</v>
      </c>
      <c r="D33" s="1" t="s">
        <v>4</v>
      </c>
      <c r="E33" s="2">
        <v>58</v>
      </c>
      <c r="F33" t="str">
        <f>_xlfn.CONCAT(A33,B33,C33)</f>
        <v>FTC-FSAM733</v>
      </c>
      <c r="G33" s="8">
        <f>IFERROR(VLOOKUP(F:F,relat2!A:F,6,FALSE),E33)*$N$2</f>
        <v>10</v>
      </c>
      <c r="H33" s="8">
        <v>20</v>
      </c>
      <c r="I33" s="22">
        <f t="shared" si="0"/>
        <v>0.30000000000000004</v>
      </c>
      <c r="J33" s="8">
        <f>G33*(1+(VLOOKUP(G:G,S:T,2,FALSE)/100))</f>
        <v>13</v>
      </c>
      <c r="K33" s="8">
        <f>IF((E33/G33*$M$2) &lt;= 0.5,1,(E33/G33*$M$2))</f>
        <v>29</v>
      </c>
      <c r="O33" s="1"/>
      <c r="P33" s="1"/>
      <c r="Q33" s="1"/>
      <c r="R33" s="1"/>
      <c r="S33" s="21">
        <v>32</v>
      </c>
      <c r="T33" s="20">
        <f t="shared" si="2"/>
        <v>15.701614578542848</v>
      </c>
    </row>
    <row r="34" spans="1:20" s="16" customFormat="1" x14ac:dyDescent="0.3">
      <c r="A34" s="14" t="s">
        <v>70</v>
      </c>
      <c r="B34" s="14" t="s">
        <v>16</v>
      </c>
      <c r="C34" s="14" t="s">
        <v>73</v>
      </c>
      <c r="D34" s="14" t="s">
        <v>21</v>
      </c>
      <c r="E34" s="15">
        <v>6</v>
      </c>
      <c r="F34" s="16" t="str">
        <f>_xlfn.CONCAT(A34,B34,C34)</f>
        <v>FTC-VICI982</v>
      </c>
      <c r="G34" s="17">
        <f>IFERROR(VLOOKUP(F:F,relat2!A:F,6,FALSE),E34)*$N$2</f>
        <v>6</v>
      </c>
      <c r="H34" s="17"/>
      <c r="I34" s="22">
        <f t="shared" si="0"/>
        <v>-1</v>
      </c>
      <c r="J34" s="17"/>
      <c r="K34" s="17">
        <f>IF((E34/G34*$M$2) &lt;= 0.5,1,(E34/G34*$M$2))</f>
        <v>5</v>
      </c>
      <c r="N34"/>
      <c r="O34" s="14"/>
      <c r="P34" s="14"/>
      <c r="Q34" s="14"/>
      <c r="R34" s="14"/>
      <c r="S34" s="21">
        <v>33</v>
      </c>
      <c r="T34" s="20">
        <f t="shared" si="2"/>
        <v>15.246267755765105</v>
      </c>
    </row>
    <row r="35" spans="1:20" s="16" customFormat="1" x14ac:dyDescent="0.3">
      <c r="A35" s="14" t="s">
        <v>2</v>
      </c>
      <c r="B35" s="14" t="s">
        <v>1</v>
      </c>
      <c r="C35" s="14" t="s">
        <v>20</v>
      </c>
      <c r="D35" s="14" t="s">
        <v>21</v>
      </c>
      <c r="E35" s="15">
        <v>4</v>
      </c>
      <c r="F35" s="16" t="str">
        <f>_xlfn.CONCAT(A35,B35,C35)</f>
        <v>FTC-FSAM980</v>
      </c>
      <c r="G35" s="17">
        <f>IFERROR(VLOOKUP(F:F,relat2!A:F,6,FALSE),E35)*$N$2</f>
        <v>4</v>
      </c>
      <c r="H35" s="17"/>
      <c r="I35" s="22">
        <f t="shared" si="0"/>
        <v>-1</v>
      </c>
      <c r="J35" s="17"/>
      <c r="K35" s="17">
        <f>IF((E35/G35*$M$2) &lt;= 0.5,1,(E35/G35*$M$2))</f>
        <v>5</v>
      </c>
      <c r="N35"/>
      <c r="O35" s="14"/>
      <c r="P35" s="14"/>
      <c r="Q35" s="14"/>
      <c r="R35" s="14"/>
      <c r="S35" s="21">
        <v>34</v>
      </c>
      <c r="T35" s="20">
        <f t="shared" si="2"/>
        <v>14.804125990847917</v>
      </c>
    </row>
    <row r="36" spans="1:20" s="16" customFormat="1" x14ac:dyDescent="0.3">
      <c r="A36" s="14" t="s">
        <v>47</v>
      </c>
      <c r="B36" s="14" t="s">
        <v>5</v>
      </c>
      <c r="C36" s="14" t="s">
        <v>51</v>
      </c>
      <c r="D36" s="14" t="s">
        <v>21</v>
      </c>
      <c r="E36" s="15">
        <v>4</v>
      </c>
      <c r="F36" s="16" t="str">
        <f>_xlfn.CONCAT(A36,B36,C36)</f>
        <v>FTC-JEQN981</v>
      </c>
      <c r="G36" s="17">
        <f>IFERROR(VLOOKUP(F:F,relat2!A:F,6,FALSE),E36)*$N$2</f>
        <v>4</v>
      </c>
      <c r="H36" s="17"/>
      <c r="I36" s="22">
        <f t="shared" si="0"/>
        <v>-1</v>
      </c>
      <c r="J36" s="17"/>
      <c r="K36" s="17">
        <f>IF((E36/G36*$M$2) &lt;= 0.5,1,(E36/G36*$M$2))</f>
        <v>5</v>
      </c>
      <c r="N36"/>
      <c r="O36" s="14"/>
      <c r="P36" s="14"/>
      <c r="Q36" s="14"/>
      <c r="R36" s="14"/>
      <c r="S36" s="21">
        <v>35</v>
      </c>
      <c r="T36" s="20">
        <f t="shared" si="2"/>
        <v>14.374806337113327</v>
      </c>
    </row>
    <row r="37" spans="1:20" s="16" customFormat="1" x14ac:dyDescent="0.3">
      <c r="A37" s="14" t="s">
        <v>70</v>
      </c>
      <c r="B37" s="14" t="s">
        <v>5</v>
      </c>
      <c r="C37" s="14" t="s">
        <v>73</v>
      </c>
      <c r="D37" s="14" t="s">
        <v>21</v>
      </c>
      <c r="E37" s="15">
        <v>2</v>
      </c>
      <c r="F37" s="16" t="str">
        <f>_xlfn.CONCAT(A37,B37,C37)</f>
        <v>FTC-VICN982</v>
      </c>
      <c r="G37" s="17">
        <f>IFERROR(VLOOKUP(F:F,relat2!A:F,6,FALSE),E37)*$N$2</f>
        <v>2</v>
      </c>
      <c r="H37" s="17"/>
      <c r="I37" s="22">
        <f t="shared" si="0"/>
        <v>-1</v>
      </c>
      <c r="J37" s="17"/>
      <c r="K37" s="17">
        <f>IF((E37/G37*$M$2) &lt;= 0.5,1,(E37/G37*$M$2))</f>
        <v>5</v>
      </c>
      <c r="N37"/>
      <c r="O37" s="14"/>
      <c r="P37" s="14"/>
      <c r="Q37" s="14"/>
      <c r="R37" s="14"/>
      <c r="S37" s="21">
        <v>36</v>
      </c>
      <c r="T37" s="20">
        <f t="shared" si="2"/>
        <v>13.95793695333704</v>
      </c>
    </row>
    <row r="38" spans="1:20" s="16" customFormat="1" x14ac:dyDescent="0.3">
      <c r="A38" s="14" t="s">
        <v>47</v>
      </c>
      <c r="B38" s="14" t="s">
        <v>1</v>
      </c>
      <c r="C38" s="14" t="s">
        <v>48</v>
      </c>
      <c r="D38" s="14" t="s">
        <v>34</v>
      </c>
      <c r="E38" s="15">
        <v>1</v>
      </c>
      <c r="F38" s="16" t="str">
        <f>_xlfn.CONCAT(A38,B38,C38)</f>
        <v>FTC-JEQM3369</v>
      </c>
      <c r="G38" s="17">
        <f>IFERROR(VLOOKUP(F:F,relat2!A:F,6,FALSE),E38)*$N$2</f>
        <v>1</v>
      </c>
      <c r="H38" s="17"/>
      <c r="I38" s="22">
        <f t="shared" si="0"/>
        <v>-1</v>
      </c>
      <c r="J38" s="17"/>
      <c r="K38" s="17">
        <f>IF((E38/G38*$M$2) &lt;= 0.5,1,(E38/G38*$M$2))</f>
        <v>5</v>
      </c>
      <c r="N38"/>
      <c r="O38" s="14"/>
      <c r="P38" s="14"/>
      <c r="Q38" s="14"/>
      <c r="R38" s="14"/>
      <c r="S38" s="21">
        <v>37</v>
      </c>
      <c r="T38" s="20">
        <f t="shared" si="2"/>
        <v>13.553156781690266</v>
      </c>
    </row>
    <row r="39" spans="1:20" x14ac:dyDescent="0.3">
      <c r="A39" s="1"/>
      <c r="B39" s="1"/>
      <c r="C39" s="1"/>
      <c r="D39" s="1"/>
      <c r="S39" s="21">
        <v>38</v>
      </c>
      <c r="T39" s="20">
        <f t="shared" si="2"/>
        <v>13.160115235021248</v>
      </c>
    </row>
    <row r="40" spans="1:20" x14ac:dyDescent="0.3">
      <c r="A40" s="1"/>
      <c r="B40" s="1"/>
      <c r="C40" s="1"/>
      <c r="D40" s="1"/>
      <c r="S40" s="21">
        <v>39</v>
      </c>
      <c r="T40" s="20">
        <f t="shared" si="2"/>
        <v>12.778471893205632</v>
      </c>
    </row>
    <row r="41" spans="1:20" x14ac:dyDescent="0.3">
      <c r="A41" s="1"/>
      <c r="B41" s="1"/>
      <c r="C41" s="1"/>
      <c r="D41" s="1"/>
      <c r="S41" s="21">
        <v>40</v>
      </c>
      <c r="T41" s="20">
        <f t="shared" si="2"/>
        <v>12.407896208302668</v>
      </c>
    </row>
    <row r="42" spans="1:20" x14ac:dyDescent="0.3">
      <c r="S42" s="21">
        <v>41</v>
      </c>
      <c r="T42" s="20">
        <f t="shared" si="2"/>
        <v>12.04806721826189</v>
      </c>
    </row>
    <row r="43" spans="1:20" x14ac:dyDescent="0.3">
      <c r="S43" s="21">
        <v>42</v>
      </c>
      <c r="T43" s="20">
        <f t="shared" si="2"/>
        <v>11.698673268932295</v>
      </c>
    </row>
    <row r="44" spans="1:20" x14ac:dyDescent="0.3">
      <c r="S44" s="21">
        <v>43</v>
      </c>
      <c r="T44" s="20">
        <f t="shared" si="2"/>
        <v>11.359411744133258</v>
      </c>
    </row>
    <row r="45" spans="1:20" x14ac:dyDescent="0.3">
      <c r="S45" s="21">
        <v>44</v>
      </c>
      <c r="T45" s="20">
        <f t="shared" si="2"/>
        <v>11.029988803553392</v>
      </c>
    </row>
    <row r="46" spans="1:20" x14ac:dyDescent="0.3">
      <c r="S46" s="21">
        <v>45</v>
      </c>
      <c r="T46" s="20">
        <f t="shared" si="2"/>
        <v>10.710119128250344</v>
      </c>
    </row>
    <row r="47" spans="1:20" x14ac:dyDescent="0.3">
      <c r="S47" s="21">
        <v>46</v>
      </c>
      <c r="T47" s="20">
        <f t="shared" si="2"/>
        <v>10.399525673531084</v>
      </c>
    </row>
    <row r="48" spans="1:20" x14ac:dyDescent="0.3">
      <c r="S48" s="21">
        <v>47</v>
      </c>
      <c r="T48" s="20">
        <f t="shared" si="2"/>
        <v>10.097939428998682</v>
      </c>
    </row>
    <row r="49" spans="19:20" x14ac:dyDescent="0.3">
      <c r="S49" s="21">
        <v>48</v>
      </c>
      <c r="T49" s="20">
        <f t="shared" si="2"/>
        <v>9.8050991855577205</v>
      </c>
    </row>
    <row r="50" spans="19:20" x14ac:dyDescent="0.3">
      <c r="S50" s="21">
        <v>49</v>
      </c>
      <c r="T50" s="20">
        <f t="shared" si="2"/>
        <v>9.5207513091765463</v>
      </c>
    </row>
    <row r="51" spans="19:20" x14ac:dyDescent="0.3">
      <c r="S51" s="21">
        <v>50</v>
      </c>
      <c r="T51" s="20">
        <f t="shared" si="2"/>
        <v>9.2446495212104267</v>
      </c>
    </row>
    <row r="52" spans="19:20" x14ac:dyDescent="0.3">
      <c r="S52" s="21">
        <v>51</v>
      </c>
      <c r="T52" s="20">
        <f t="shared" si="2"/>
        <v>8.9765546850953246</v>
      </c>
    </row>
    <row r="53" spans="19:20" x14ac:dyDescent="0.3">
      <c r="S53" s="21">
        <v>52</v>
      </c>
      <c r="T53" s="20">
        <f t="shared" si="2"/>
        <v>8.7162345992275601</v>
      </c>
    </row>
    <row r="54" spans="19:20" x14ac:dyDescent="0.3">
      <c r="S54" s="21">
        <v>53</v>
      </c>
      <c r="T54" s="20">
        <f t="shared" si="2"/>
        <v>8.463463795849961</v>
      </c>
    </row>
    <row r="55" spans="19:20" x14ac:dyDescent="0.3">
      <c r="S55" s="21">
        <v>54</v>
      </c>
      <c r="T55" s="20">
        <f t="shared" si="2"/>
        <v>8.2180233457703125</v>
      </c>
    </row>
    <row r="56" spans="19:20" x14ac:dyDescent="0.3">
      <c r="S56" s="21">
        <v>55</v>
      </c>
      <c r="T56" s="20">
        <f t="shared" si="2"/>
        <v>7.9797006687429732</v>
      </c>
    </row>
    <row r="57" spans="19:20" x14ac:dyDescent="0.3">
      <c r="S57" s="21">
        <v>56</v>
      </c>
      <c r="T57" s="20">
        <f t="shared" si="2"/>
        <v>7.7482893493494265</v>
      </c>
    </row>
    <row r="58" spans="19:20" x14ac:dyDescent="0.3">
      <c r="S58" s="21">
        <v>57</v>
      </c>
      <c r="T58" s="20">
        <f t="shared" si="2"/>
        <v>7.5235889582182933</v>
      </c>
    </row>
    <row r="59" spans="19:20" x14ac:dyDescent="0.3">
      <c r="S59" s="21">
        <v>58</v>
      </c>
      <c r="T59" s="20">
        <f t="shared" si="2"/>
        <v>7.3054048784299628</v>
      </c>
    </row>
    <row r="60" spans="19:20" x14ac:dyDescent="0.3">
      <c r="S60" s="21">
        <v>59</v>
      </c>
      <c r="T60" s="20">
        <f t="shared" si="2"/>
        <v>7.0935481369554934</v>
      </c>
    </row>
    <row r="61" spans="19:20" x14ac:dyDescent="0.3">
      <c r="S61" s="21">
        <v>60</v>
      </c>
      <c r="T61" s="20">
        <f t="shared" si="2"/>
        <v>6.887835240983784</v>
      </c>
    </row>
    <row r="62" spans="19:20" x14ac:dyDescent="0.3">
      <c r="S62" s="21">
        <v>61</v>
      </c>
      <c r="T62" s="20">
        <f t="shared" si="2"/>
        <v>6.6880880189952538</v>
      </c>
    </row>
    <row r="63" spans="19:20" x14ac:dyDescent="0.3">
      <c r="S63" s="21">
        <v>62</v>
      </c>
      <c r="T63" s="20">
        <f t="shared" si="2"/>
        <v>6.4941334664443913</v>
      </c>
    </row>
    <row r="64" spans="19:20" x14ac:dyDescent="0.3">
      <c r="S64" s="21">
        <v>63</v>
      </c>
      <c r="T64" s="20">
        <f t="shared" si="2"/>
        <v>6.3058035959175038</v>
      </c>
    </row>
    <row r="65" spans="19:20" x14ac:dyDescent="0.3">
      <c r="S65" s="21">
        <v>64</v>
      </c>
      <c r="T65" s="20">
        <f t="shared" si="2"/>
        <v>6.1229352916358959</v>
      </c>
    </row>
    <row r="66" spans="19:20" x14ac:dyDescent="0.3">
      <c r="S66" s="21">
        <v>65</v>
      </c>
      <c r="T66" s="20">
        <f t="shared" si="2"/>
        <v>5.9453701681784548</v>
      </c>
    </row>
    <row r="67" spans="19:20" x14ac:dyDescent="0.3">
      <c r="S67" s="21">
        <v>66</v>
      </c>
      <c r="T67" s="20">
        <f t="shared" si="2"/>
        <v>5.7729544333012797</v>
      </c>
    </row>
    <row r="68" spans="19:20" x14ac:dyDescent="0.3">
      <c r="S68" s="21">
        <v>67</v>
      </c>
      <c r="T68" s="20">
        <f t="shared" si="2"/>
        <v>5.6055387547355426</v>
      </c>
    </row>
    <row r="69" spans="19:20" x14ac:dyDescent="0.3">
      <c r="S69" s="21">
        <v>68</v>
      </c>
      <c r="T69" s="20">
        <f t="shared" si="2"/>
        <v>5.4429781308482115</v>
      </c>
    </row>
    <row r="70" spans="19:20" x14ac:dyDescent="0.3">
      <c r="S70" s="21">
        <v>69</v>
      </c>
      <c r="T70" s="20">
        <f t="shared" si="2"/>
        <v>5.2851317650536132</v>
      </c>
    </row>
    <row r="71" spans="19:20" x14ac:dyDescent="0.3">
      <c r="S71" s="21">
        <v>70</v>
      </c>
      <c r="T71" s="20">
        <f t="shared" si="2"/>
        <v>5.1318629438670582</v>
      </c>
    </row>
    <row r="72" spans="19:20" x14ac:dyDescent="0.3">
      <c r="S72" s="21">
        <v>71</v>
      </c>
      <c r="T72" s="20">
        <f t="shared" si="2"/>
        <v>4.9830389184949135</v>
      </c>
    </row>
    <row r="73" spans="19:20" x14ac:dyDescent="0.3">
      <c r="S73" s="21">
        <v>72</v>
      </c>
      <c r="T73" s="20">
        <f t="shared" si="2"/>
        <v>4.8385307898585612</v>
      </c>
    </row>
    <row r="74" spans="19:20" x14ac:dyDescent="0.3">
      <c r="S74" s="21">
        <v>73</v>
      </c>
      <c r="T74" s="20">
        <f t="shared" si="2"/>
        <v>4.6982133969526627</v>
      </c>
    </row>
    <row r="75" spans="19:20" x14ac:dyDescent="0.3">
      <c r="S75" s="21">
        <v>74</v>
      </c>
      <c r="T75" s="20">
        <f t="shared" si="2"/>
        <v>4.5619652084410358</v>
      </c>
    </row>
    <row r="76" spans="19:20" x14ac:dyDescent="0.3">
      <c r="S76" s="21">
        <v>75</v>
      </c>
      <c r="T76" s="20">
        <f t="shared" si="2"/>
        <v>4.4296682173962454</v>
      </c>
    </row>
    <row r="77" spans="19:20" x14ac:dyDescent="0.3">
      <c r="S77" s="21">
        <v>76</v>
      </c>
      <c r="T77" s="20">
        <f t="shared" ref="T77:T101" si="3">T76*0.971</f>
        <v>4.3012078390917541</v>
      </c>
    </row>
    <row r="78" spans="19:20" x14ac:dyDescent="0.3">
      <c r="S78" s="21">
        <v>77</v>
      </c>
      <c r="T78" s="20">
        <f t="shared" si="3"/>
        <v>4.1764728117580932</v>
      </c>
    </row>
    <row r="79" spans="19:20" x14ac:dyDescent="0.3">
      <c r="S79" s="21">
        <v>78</v>
      </c>
      <c r="T79" s="20">
        <f t="shared" si="3"/>
        <v>4.055355100217108</v>
      </c>
    </row>
    <row r="80" spans="19:20" x14ac:dyDescent="0.3">
      <c r="S80" s="21">
        <v>79</v>
      </c>
      <c r="T80" s="20">
        <f t="shared" si="3"/>
        <v>3.9377498023108117</v>
      </c>
    </row>
    <row r="81" spans="19:20" x14ac:dyDescent="0.3">
      <c r="S81" s="21">
        <v>80</v>
      </c>
      <c r="T81" s="20">
        <f t="shared" si="3"/>
        <v>3.823555058043798</v>
      </c>
    </row>
    <row r="82" spans="19:20" x14ac:dyDescent="0.3">
      <c r="S82" s="21">
        <v>81</v>
      </c>
      <c r="T82" s="20">
        <f t="shared" si="3"/>
        <v>3.7126719613605279</v>
      </c>
    </row>
    <row r="83" spans="19:20" x14ac:dyDescent="0.3">
      <c r="S83" s="21">
        <v>82</v>
      </c>
      <c r="T83" s="20">
        <f t="shared" si="3"/>
        <v>3.6050044744810723</v>
      </c>
    </row>
    <row r="84" spans="19:20" x14ac:dyDescent="0.3">
      <c r="S84" s="21">
        <v>83</v>
      </c>
      <c r="T84" s="20">
        <f t="shared" si="3"/>
        <v>3.5004593447211212</v>
      </c>
    </row>
    <row r="85" spans="19:20" x14ac:dyDescent="0.3">
      <c r="S85" s="21">
        <v>84</v>
      </c>
      <c r="T85" s="20">
        <f t="shared" si="3"/>
        <v>3.3989460237242084</v>
      </c>
    </row>
    <row r="86" spans="19:20" x14ac:dyDescent="0.3">
      <c r="S86" s="21">
        <v>85</v>
      </c>
      <c r="T86" s="20">
        <f t="shared" si="3"/>
        <v>3.3003765890362065</v>
      </c>
    </row>
    <row r="87" spans="19:20" x14ac:dyDescent="0.3">
      <c r="S87" s="21">
        <v>86</v>
      </c>
      <c r="T87" s="20">
        <f t="shared" si="3"/>
        <v>3.2046656679541563</v>
      </c>
    </row>
    <row r="88" spans="19:20" x14ac:dyDescent="0.3">
      <c r="S88" s="21">
        <v>87</v>
      </c>
      <c r="T88" s="20">
        <f t="shared" si="3"/>
        <v>3.1117303635834856</v>
      </c>
    </row>
    <row r="89" spans="19:20" x14ac:dyDescent="0.3">
      <c r="S89" s="21">
        <v>88</v>
      </c>
      <c r="T89" s="20">
        <f t="shared" si="3"/>
        <v>3.0214901830395644</v>
      </c>
    </row>
    <row r="90" spans="19:20" x14ac:dyDescent="0.3">
      <c r="S90" s="21">
        <v>89</v>
      </c>
      <c r="T90" s="20">
        <f t="shared" si="3"/>
        <v>2.9338669677314169</v>
      </c>
    </row>
    <row r="91" spans="19:20" x14ac:dyDescent="0.3">
      <c r="S91" s="21">
        <v>90</v>
      </c>
      <c r="T91" s="20">
        <f t="shared" si="3"/>
        <v>2.8487848256672055</v>
      </c>
    </row>
    <row r="92" spans="19:20" x14ac:dyDescent="0.3">
      <c r="S92" s="21">
        <v>91</v>
      </c>
      <c r="T92" s="20">
        <f t="shared" si="3"/>
        <v>2.7661700657228563</v>
      </c>
    </row>
    <row r="93" spans="19:20" x14ac:dyDescent="0.3">
      <c r="S93" s="21">
        <v>92</v>
      </c>
      <c r="T93" s="20">
        <f t="shared" si="3"/>
        <v>2.6859511338168933</v>
      </c>
    </row>
    <row r="94" spans="19:20" x14ac:dyDescent="0.3">
      <c r="S94" s="21">
        <v>93</v>
      </c>
      <c r="T94" s="20">
        <f t="shared" si="3"/>
        <v>2.6080585509362035</v>
      </c>
    </row>
    <row r="95" spans="19:20" x14ac:dyDescent="0.3">
      <c r="S95" s="21">
        <v>94</v>
      </c>
      <c r="T95" s="20">
        <f t="shared" si="3"/>
        <v>2.5324248529590534</v>
      </c>
    </row>
    <row r="96" spans="19:20" x14ac:dyDescent="0.3">
      <c r="S96" s="21">
        <v>95</v>
      </c>
      <c r="T96" s="20">
        <f t="shared" si="3"/>
        <v>2.4589845322232406</v>
      </c>
    </row>
    <row r="97" spans="19:20" x14ac:dyDescent="0.3">
      <c r="S97" s="21">
        <v>96</v>
      </c>
      <c r="T97" s="20">
        <f t="shared" si="3"/>
        <v>2.3876739807887666</v>
      </c>
    </row>
    <row r="98" spans="19:20" x14ac:dyDescent="0.3">
      <c r="S98" s="21">
        <v>97</v>
      </c>
      <c r="T98" s="20">
        <f t="shared" si="3"/>
        <v>2.3184314353458921</v>
      </c>
    </row>
    <row r="99" spans="19:20" x14ac:dyDescent="0.3">
      <c r="S99" s="21">
        <v>98</v>
      </c>
      <c r="T99" s="20">
        <f t="shared" si="3"/>
        <v>2.2511969237208613</v>
      </c>
    </row>
    <row r="100" spans="19:20" x14ac:dyDescent="0.3">
      <c r="S100" s="21">
        <v>99</v>
      </c>
      <c r="T100" s="20">
        <f t="shared" si="3"/>
        <v>2.1859122129329562</v>
      </c>
    </row>
    <row r="101" spans="19:20" x14ac:dyDescent="0.3">
      <c r="S101" s="21">
        <v>100</v>
      </c>
      <c r="T101" s="20">
        <f t="shared" si="3"/>
        <v>2.1225207587579002</v>
      </c>
    </row>
    <row r="102" spans="19:20" x14ac:dyDescent="0.3">
      <c r="S102" s="2"/>
    </row>
    <row r="103" spans="19:20" x14ac:dyDescent="0.3">
      <c r="S103" s="2"/>
    </row>
    <row r="104" spans="19:20" x14ac:dyDescent="0.3">
      <c r="S104" s="2"/>
    </row>
    <row r="105" spans="19:20" x14ac:dyDescent="0.3">
      <c r="S105" s="2"/>
    </row>
    <row r="106" spans="19:20" x14ac:dyDescent="0.3">
      <c r="S106" s="2"/>
    </row>
    <row r="107" spans="19:20" x14ac:dyDescent="0.3">
      <c r="S107" s="2"/>
    </row>
    <row r="108" spans="19:20" x14ac:dyDescent="0.3">
      <c r="S108" s="2"/>
    </row>
    <row r="109" spans="19:20" x14ac:dyDescent="0.3">
      <c r="S109" s="2"/>
    </row>
    <row r="110" spans="19:20" x14ac:dyDescent="0.3">
      <c r="S110" s="2"/>
    </row>
    <row r="111" spans="19:20" x14ac:dyDescent="0.3">
      <c r="S111" s="2"/>
    </row>
    <row r="112" spans="19:20" x14ac:dyDescent="0.3">
      <c r="S112" s="2"/>
    </row>
    <row r="113" spans="19:19" x14ac:dyDescent="0.3">
      <c r="S113" s="2"/>
    </row>
    <row r="114" spans="19:19" x14ac:dyDescent="0.3">
      <c r="S114" s="2"/>
    </row>
    <row r="115" spans="19:19" x14ac:dyDescent="0.3">
      <c r="S115" s="2"/>
    </row>
    <row r="116" spans="19:19" x14ac:dyDescent="0.3">
      <c r="S116" s="2"/>
    </row>
    <row r="117" spans="19:19" x14ac:dyDescent="0.3">
      <c r="S117" s="2"/>
    </row>
    <row r="118" spans="19:19" x14ac:dyDescent="0.3">
      <c r="S118" s="2"/>
    </row>
    <row r="119" spans="19:19" x14ac:dyDescent="0.3">
      <c r="S119" s="2"/>
    </row>
    <row r="120" spans="19:19" x14ac:dyDescent="0.3">
      <c r="S120" s="2"/>
    </row>
    <row r="121" spans="19:19" x14ac:dyDescent="0.3">
      <c r="S121" s="2"/>
    </row>
    <row r="122" spans="19:19" x14ac:dyDescent="0.3">
      <c r="S122" s="2"/>
    </row>
    <row r="123" spans="19:19" x14ac:dyDescent="0.3">
      <c r="S123" s="2"/>
    </row>
    <row r="124" spans="19:19" x14ac:dyDescent="0.3">
      <c r="S124" s="2"/>
    </row>
    <row r="125" spans="19:19" x14ac:dyDescent="0.3">
      <c r="S125" s="2"/>
    </row>
    <row r="126" spans="19:19" x14ac:dyDescent="0.3">
      <c r="S126" s="2"/>
    </row>
    <row r="127" spans="19:19" x14ac:dyDescent="0.3">
      <c r="S127" s="2"/>
    </row>
    <row r="128" spans="19:19" x14ac:dyDescent="0.3">
      <c r="S128" s="2"/>
    </row>
    <row r="129" spans="19:19" x14ac:dyDescent="0.3">
      <c r="S129" s="2"/>
    </row>
    <row r="130" spans="19:19" x14ac:dyDescent="0.3">
      <c r="S130" s="2"/>
    </row>
    <row r="131" spans="19:19" x14ac:dyDescent="0.3">
      <c r="S131" s="2"/>
    </row>
    <row r="132" spans="19:19" x14ac:dyDescent="0.3">
      <c r="S132" s="2"/>
    </row>
    <row r="133" spans="19:19" x14ac:dyDescent="0.3">
      <c r="S133" s="2"/>
    </row>
    <row r="134" spans="19:19" x14ac:dyDescent="0.3">
      <c r="S134" s="2"/>
    </row>
    <row r="135" spans="19:19" x14ac:dyDescent="0.3">
      <c r="S135" s="2"/>
    </row>
    <row r="136" spans="19:19" x14ac:dyDescent="0.3">
      <c r="S136" s="2"/>
    </row>
    <row r="137" spans="19:19" x14ac:dyDescent="0.3">
      <c r="S137" s="2"/>
    </row>
    <row r="138" spans="19:19" x14ac:dyDescent="0.3">
      <c r="S138" s="2"/>
    </row>
    <row r="139" spans="19:19" x14ac:dyDescent="0.3">
      <c r="S139" s="2"/>
    </row>
    <row r="140" spans="19:19" x14ac:dyDescent="0.3">
      <c r="S140" s="2"/>
    </row>
    <row r="141" spans="19:19" x14ac:dyDescent="0.3">
      <c r="S141" s="2"/>
    </row>
    <row r="142" spans="19:19" x14ac:dyDescent="0.3">
      <c r="S142" s="2"/>
    </row>
    <row r="143" spans="19:19" x14ac:dyDescent="0.3">
      <c r="S143" s="2"/>
    </row>
    <row r="144" spans="19:19" x14ac:dyDescent="0.3">
      <c r="S144" s="2"/>
    </row>
    <row r="145" spans="19:19" x14ac:dyDescent="0.3">
      <c r="S145" s="2"/>
    </row>
    <row r="146" spans="19:19" x14ac:dyDescent="0.3">
      <c r="S146" s="2"/>
    </row>
    <row r="147" spans="19:19" x14ac:dyDescent="0.3">
      <c r="S147" s="2"/>
    </row>
    <row r="148" spans="19:19" x14ac:dyDescent="0.3">
      <c r="S148" s="2"/>
    </row>
    <row r="149" spans="19:19" x14ac:dyDescent="0.3">
      <c r="S149" s="2"/>
    </row>
    <row r="150" spans="19:19" x14ac:dyDescent="0.3">
      <c r="S150" s="2"/>
    </row>
    <row r="151" spans="19:19" x14ac:dyDescent="0.3">
      <c r="S151" s="2"/>
    </row>
    <row r="152" spans="19:19" x14ac:dyDescent="0.3">
      <c r="S152" s="2"/>
    </row>
    <row r="153" spans="19:19" x14ac:dyDescent="0.3">
      <c r="S153" s="2"/>
    </row>
    <row r="154" spans="19:19" x14ac:dyDescent="0.3">
      <c r="S154" s="2"/>
    </row>
    <row r="155" spans="19:19" x14ac:dyDescent="0.3">
      <c r="S155" s="2"/>
    </row>
    <row r="156" spans="19:19" x14ac:dyDescent="0.3">
      <c r="S156" s="2"/>
    </row>
    <row r="157" spans="19:19" x14ac:dyDescent="0.3">
      <c r="S157" s="2"/>
    </row>
    <row r="158" spans="19:19" x14ac:dyDescent="0.3">
      <c r="S158" s="2"/>
    </row>
    <row r="159" spans="19:19" x14ac:dyDescent="0.3">
      <c r="S159" s="2"/>
    </row>
    <row r="160" spans="19:19" x14ac:dyDescent="0.3">
      <c r="S160" s="2"/>
    </row>
  </sheetData>
  <autoFilter ref="A1:K1" xr:uid="{C6CE1FB8-D584-413B-8D88-772E7711CA9E}">
    <sortState xmlns:xlrd2="http://schemas.microsoft.com/office/spreadsheetml/2017/richdata2" ref="A2:K38">
      <sortCondition descending="1" ref="G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25"/>
  <sheetViews>
    <sheetView topLeftCell="A40" workbookViewId="0">
      <selection activeCell="C60" sqref="C60"/>
    </sheetView>
  </sheetViews>
  <sheetFormatPr defaultColWidth="9.109375" defaultRowHeight="14.4" x14ac:dyDescent="0.3"/>
  <cols>
    <col min="1" max="1" width="15" style="1" bestFit="1" customWidth="1"/>
    <col min="2" max="2" width="7.109375" style="1" bestFit="1" customWidth="1"/>
    <col min="3" max="3" width="40.77734375" style="2" customWidth="1"/>
    <col min="4" max="4" width="10" style="1" bestFit="1" customWidth="1"/>
    <col min="5" max="5" width="56.44140625" style="1" bestFit="1" customWidth="1"/>
    <col min="6" max="6" width="12.44140625" style="1" bestFit="1" customWidth="1"/>
    <col min="7" max="8" width="9.109375" style="1"/>
    <col min="9" max="9" width="10" style="1" bestFit="1" customWidth="1"/>
    <col min="10" max="16384" width="9.109375" style="1"/>
  </cols>
  <sheetData>
    <row r="1" spans="1:20" x14ac:dyDescent="0.3">
      <c r="A1" s="1" t="s">
        <v>27</v>
      </c>
      <c r="B1" s="1" t="s">
        <v>24</v>
      </c>
      <c r="C1" s="2" t="s">
        <v>124</v>
      </c>
      <c r="D1" s="1" t="s">
        <v>22</v>
      </c>
      <c r="E1" s="1" t="s">
        <v>28</v>
      </c>
      <c r="F1" s="1" t="s">
        <v>26</v>
      </c>
    </row>
    <row r="2" spans="1:20" x14ac:dyDescent="0.3">
      <c r="A2" s="1" t="s">
        <v>29</v>
      </c>
      <c r="B2" s="1" t="s">
        <v>1</v>
      </c>
      <c r="C2" s="2" t="str">
        <f>IFERROR(VLOOKUP(D:D,Area!A:D,3,FALSE),"Sem Área")</f>
        <v>GES</v>
      </c>
      <c r="D2" s="2">
        <v>2209</v>
      </c>
      <c r="E2" s="1" t="s">
        <v>19</v>
      </c>
      <c r="F2" s="2">
        <v>1</v>
      </c>
      <c r="T2" s="2"/>
    </row>
    <row r="3" spans="1:20" x14ac:dyDescent="0.3">
      <c r="A3" s="1" t="s">
        <v>29</v>
      </c>
      <c r="B3" s="1" t="s">
        <v>5</v>
      </c>
      <c r="C3" s="2" t="str">
        <f>IFERROR(VLOOKUP(D:D,Area!A:D,3,FALSE),"Sem Área")</f>
        <v>GES</v>
      </c>
      <c r="D3" s="2">
        <v>2209</v>
      </c>
      <c r="E3" s="1" t="s">
        <v>19</v>
      </c>
      <c r="F3" s="2">
        <v>255</v>
      </c>
      <c r="T3" s="2"/>
    </row>
    <row r="4" spans="1:20" x14ac:dyDescent="0.3">
      <c r="A4" s="1" t="s">
        <v>29</v>
      </c>
      <c r="B4" s="1" t="s">
        <v>5</v>
      </c>
      <c r="C4" s="2" t="str">
        <f>IFERROR(VLOOKUP(D:D,Area!A:D,3,FALSE),"Sem Área")</f>
        <v>GES</v>
      </c>
      <c r="D4" s="2">
        <v>3176</v>
      </c>
      <c r="E4" s="1" t="s">
        <v>37</v>
      </c>
      <c r="F4" s="2">
        <v>165</v>
      </c>
      <c r="T4" s="2"/>
    </row>
    <row r="5" spans="1:20" x14ac:dyDescent="0.3">
      <c r="A5" s="1" t="s">
        <v>29</v>
      </c>
      <c r="B5" s="1" t="s">
        <v>1</v>
      </c>
      <c r="C5" s="2" t="str">
        <f>IFERROR(VLOOKUP(D:D,Area!A:D,3,FALSE),"Sem Área")</f>
        <v>SAU</v>
      </c>
      <c r="D5" s="2">
        <v>3205</v>
      </c>
      <c r="E5" s="1" t="s">
        <v>15</v>
      </c>
      <c r="F5" s="2">
        <v>28</v>
      </c>
      <c r="T5" s="2"/>
    </row>
    <row r="6" spans="1:20" x14ac:dyDescent="0.3">
      <c r="A6" s="1" t="s">
        <v>29</v>
      </c>
      <c r="B6" s="1" t="s">
        <v>5</v>
      </c>
      <c r="C6" s="2" t="str">
        <f>IFERROR(VLOOKUP(D:D,Area!A:D,3,FALSE),"Sem Área")</f>
        <v>SAU</v>
      </c>
      <c r="D6" s="2">
        <v>3205</v>
      </c>
      <c r="E6" s="1" t="s">
        <v>15</v>
      </c>
      <c r="F6" s="2">
        <v>150</v>
      </c>
      <c r="T6" s="2"/>
    </row>
    <row r="7" spans="1:20" x14ac:dyDescent="0.3">
      <c r="A7" s="1" t="s">
        <v>29</v>
      </c>
      <c r="B7" s="1" t="s">
        <v>5</v>
      </c>
      <c r="C7" s="2" t="str">
        <f>IFERROR(VLOOKUP(D:D,Area!A:D,3,FALSE),"Sem Área")</f>
        <v>GES</v>
      </c>
      <c r="D7" s="2">
        <v>3209</v>
      </c>
      <c r="E7" s="1" t="s">
        <v>38</v>
      </c>
      <c r="F7" s="2">
        <v>49</v>
      </c>
      <c r="T7" s="2"/>
    </row>
    <row r="8" spans="1:20" x14ac:dyDescent="0.3">
      <c r="A8" s="1" t="s">
        <v>29</v>
      </c>
      <c r="B8" s="1" t="s">
        <v>1</v>
      </c>
      <c r="C8" s="2" t="str">
        <f>IFERROR(VLOOKUP(D:D,Area!A:D,3,FALSE),"Sem Área")</f>
        <v>Sem Área</v>
      </c>
      <c r="D8" s="2">
        <v>4019</v>
      </c>
      <c r="E8" s="1" t="s">
        <v>40</v>
      </c>
      <c r="F8" s="2">
        <v>1</v>
      </c>
      <c r="T8" s="2"/>
    </row>
    <row r="9" spans="1:20" x14ac:dyDescent="0.3">
      <c r="A9" s="1" t="s">
        <v>29</v>
      </c>
      <c r="B9" s="1" t="s">
        <v>5</v>
      </c>
      <c r="C9" s="2" t="str">
        <f>IFERROR(VLOOKUP(D:D,Area!A:D,3,FALSE),"Sem Área")</f>
        <v>Sem Área</v>
      </c>
      <c r="D9" s="2">
        <v>4019</v>
      </c>
      <c r="E9" s="1" t="s">
        <v>40</v>
      </c>
      <c r="F9" s="2">
        <v>6</v>
      </c>
      <c r="T9" s="2"/>
    </row>
    <row r="10" spans="1:20" x14ac:dyDescent="0.3">
      <c r="A10" s="1" t="s">
        <v>29</v>
      </c>
      <c r="B10" s="1" t="s">
        <v>5</v>
      </c>
      <c r="C10" s="2" t="str">
        <f>IFERROR(VLOOKUP(D:D,Area!A:D,3,FALSE),"Sem Área")</f>
        <v>COM</v>
      </c>
      <c r="D10" s="2">
        <v>454</v>
      </c>
      <c r="E10" s="1" t="s">
        <v>31</v>
      </c>
      <c r="F10" s="2">
        <v>90</v>
      </c>
      <c r="T10" s="2"/>
    </row>
    <row r="11" spans="1:20" x14ac:dyDescent="0.3">
      <c r="A11" s="1" t="s">
        <v>29</v>
      </c>
      <c r="B11" s="1" t="s">
        <v>1</v>
      </c>
      <c r="C11" s="2" t="str">
        <f>IFERROR(VLOOKUP(D:D,Area!A:D,3,FALSE),"Sem Área")</f>
        <v>COM</v>
      </c>
      <c r="D11" s="2">
        <v>455</v>
      </c>
      <c r="E11" s="1" t="s">
        <v>32</v>
      </c>
      <c r="F11" s="2">
        <v>1</v>
      </c>
      <c r="T11" s="2"/>
    </row>
    <row r="12" spans="1:20" x14ac:dyDescent="0.3">
      <c r="A12" s="1" t="s">
        <v>29</v>
      </c>
      <c r="B12" s="1" t="s">
        <v>5</v>
      </c>
      <c r="C12" s="2" t="str">
        <f>IFERROR(VLOOKUP(D:D,Area!A:D,3,FALSE),"Sem Área")</f>
        <v>COM</v>
      </c>
      <c r="D12" s="2">
        <v>455</v>
      </c>
      <c r="E12" s="1" t="s">
        <v>32</v>
      </c>
      <c r="F12" s="2">
        <v>90</v>
      </c>
      <c r="T12" s="2"/>
    </row>
    <row r="13" spans="1:20" x14ac:dyDescent="0.3">
      <c r="A13" s="1" t="s">
        <v>29</v>
      </c>
      <c r="B13" s="1" t="s">
        <v>5</v>
      </c>
      <c r="C13" s="2" t="str">
        <f>IFERROR(VLOOKUP(D:D,Area!A:D,3,FALSE),"Sem Área")</f>
        <v>GES</v>
      </c>
      <c r="D13" s="2">
        <v>463</v>
      </c>
      <c r="E13" s="1" t="s">
        <v>30</v>
      </c>
      <c r="F13" s="2">
        <v>119</v>
      </c>
      <c r="T13" s="2"/>
    </row>
    <row r="14" spans="1:20" x14ac:dyDescent="0.3">
      <c r="A14" s="1" t="s">
        <v>29</v>
      </c>
      <c r="B14" s="1" t="s">
        <v>1</v>
      </c>
      <c r="C14" s="2" t="str">
        <f>IFERROR(VLOOKUP(D:D,Area!A:D,3,FALSE),"Sem Área")</f>
        <v>PSI</v>
      </c>
      <c r="D14" s="2">
        <v>603</v>
      </c>
      <c r="E14" s="1" t="s">
        <v>35</v>
      </c>
      <c r="F14" s="2">
        <v>19</v>
      </c>
      <c r="T14" s="2"/>
    </row>
    <row r="15" spans="1:20" x14ac:dyDescent="0.3">
      <c r="A15" s="1" t="s">
        <v>29</v>
      </c>
      <c r="B15" s="1" t="s">
        <v>5</v>
      </c>
      <c r="C15" s="2" t="str">
        <f>IFERROR(VLOOKUP(D:D,Area!A:D,3,FALSE),"Sem Área")</f>
        <v>PSI</v>
      </c>
      <c r="D15" s="2">
        <v>603</v>
      </c>
      <c r="E15" s="1" t="s">
        <v>35</v>
      </c>
      <c r="F15" s="2">
        <v>35</v>
      </c>
      <c r="T15" s="2"/>
    </row>
    <row r="16" spans="1:20" x14ac:dyDescent="0.3">
      <c r="A16" s="1" t="s">
        <v>29</v>
      </c>
      <c r="B16" s="1" t="s">
        <v>1</v>
      </c>
      <c r="C16" s="2" t="str">
        <f>IFERROR(VLOOKUP(D:D,Area!A:D,3,FALSE),"Sem Área")</f>
        <v>SAU</v>
      </c>
      <c r="D16" s="2">
        <v>789</v>
      </c>
      <c r="E16" s="1" t="s">
        <v>13</v>
      </c>
      <c r="F16" s="2">
        <v>16</v>
      </c>
      <c r="T16" s="2"/>
    </row>
    <row r="17" spans="1:20" x14ac:dyDescent="0.3">
      <c r="A17" s="1" t="s">
        <v>29</v>
      </c>
      <c r="B17" s="1" t="s">
        <v>5</v>
      </c>
      <c r="C17" s="2" t="str">
        <f>IFERROR(VLOOKUP(D:D,Area!A:D,3,FALSE),"Sem Área")</f>
        <v>SAU</v>
      </c>
      <c r="D17" s="2">
        <v>789</v>
      </c>
      <c r="E17" s="1" t="s">
        <v>13</v>
      </c>
      <c r="F17" s="2">
        <v>52</v>
      </c>
      <c r="T17" s="2"/>
    </row>
    <row r="18" spans="1:20" x14ac:dyDescent="0.3">
      <c r="A18" s="1" t="s">
        <v>29</v>
      </c>
      <c r="B18" s="1" t="s">
        <v>1</v>
      </c>
      <c r="C18" s="2" t="str">
        <f>IFERROR(VLOOKUP(D:D,Area!A:D,3,FALSE),"Sem Área")</f>
        <v>SAU</v>
      </c>
      <c r="D18" s="2">
        <v>899</v>
      </c>
      <c r="E18" s="1" t="s">
        <v>0</v>
      </c>
      <c r="F18" s="2">
        <v>70</v>
      </c>
      <c r="T18" s="2"/>
    </row>
    <row r="19" spans="1:20" x14ac:dyDescent="0.3">
      <c r="A19" s="1" t="s">
        <v>29</v>
      </c>
      <c r="B19" s="1" t="s">
        <v>5</v>
      </c>
      <c r="C19" s="2" t="str">
        <f>IFERROR(VLOOKUP(D:D,Area!A:D,3,FALSE),"Sem Área")</f>
        <v>SAU</v>
      </c>
      <c r="D19" s="2">
        <v>899</v>
      </c>
      <c r="E19" s="1" t="s">
        <v>0</v>
      </c>
      <c r="F19" s="2">
        <v>58</v>
      </c>
      <c r="T19" s="2"/>
    </row>
    <row r="20" spans="1:20" x14ac:dyDescent="0.3">
      <c r="A20" s="1" t="s">
        <v>29</v>
      </c>
      <c r="B20" s="1" t="s">
        <v>1</v>
      </c>
      <c r="C20" s="2" t="str">
        <f>IFERROR(VLOOKUP(D:D,Area!A:D,3,FALSE),"Sem Área")</f>
        <v>SAU</v>
      </c>
      <c r="D20" s="2">
        <v>975</v>
      </c>
      <c r="E20" s="1" t="s">
        <v>11</v>
      </c>
      <c r="F20" s="2">
        <v>65</v>
      </c>
      <c r="T20" s="2"/>
    </row>
    <row r="21" spans="1:20" x14ac:dyDescent="0.3">
      <c r="A21" s="1" t="s">
        <v>29</v>
      </c>
      <c r="B21" s="1" t="s">
        <v>5</v>
      </c>
      <c r="C21" s="2" t="str">
        <f>IFERROR(VLOOKUP(D:D,Area!A:D,3,FALSE),"Sem Área")</f>
        <v>SAU</v>
      </c>
      <c r="D21" s="2">
        <v>975</v>
      </c>
      <c r="E21" s="1" t="s">
        <v>11</v>
      </c>
      <c r="F21" s="2">
        <v>60</v>
      </c>
      <c r="T21" s="2"/>
    </row>
    <row r="22" spans="1:20" x14ac:dyDescent="0.3">
      <c r="A22" s="1" t="s">
        <v>2</v>
      </c>
      <c r="B22" s="1" t="s">
        <v>5</v>
      </c>
      <c r="C22" s="2" t="str">
        <f>IFERROR(VLOOKUP(D:D,Area!A:D,3,FALSE),"Sem Área")</f>
        <v>ENG</v>
      </c>
      <c r="D22" s="2">
        <v>2054</v>
      </c>
      <c r="E22" s="1" t="s">
        <v>14</v>
      </c>
      <c r="F22" s="2">
        <v>519</v>
      </c>
      <c r="T22" s="2"/>
    </row>
    <row r="23" spans="1:20" x14ac:dyDescent="0.3">
      <c r="A23" s="1" t="s">
        <v>2</v>
      </c>
      <c r="B23" s="1" t="s">
        <v>5</v>
      </c>
      <c r="C23" s="2" t="str">
        <f>IFERROR(VLOOKUP(D:D,Area!A:D,3,FALSE),"Sem Área")</f>
        <v>ENG</v>
      </c>
      <c r="D23" s="2">
        <v>206</v>
      </c>
      <c r="E23" s="1" t="s">
        <v>17</v>
      </c>
      <c r="F23" s="2">
        <v>69</v>
      </c>
      <c r="T23" s="2"/>
    </row>
    <row r="24" spans="1:20" x14ac:dyDescent="0.3">
      <c r="A24" s="1" t="s">
        <v>2</v>
      </c>
      <c r="B24" s="1" t="s">
        <v>5</v>
      </c>
      <c r="C24" s="2" t="str">
        <f>IFERROR(VLOOKUP(D:D,Area!A:D,3,FALSE),"Sem Área")</f>
        <v>GES</v>
      </c>
      <c r="D24" s="2">
        <v>2087</v>
      </c>
      <c r="E24" s="1" t="s">
        <v>19</v>
      </c>
      <c r="F24" s="2">
        <v>304</v>
      </c>
      <c r="T24" s="2"/>
    </row>
    <row r="25" spans="1:20" x14ac:dyDescent="0.3">
      <c r="A25" s="1" t="s">
        <v>2</v>
      </c>
      <c r="B25" s="1" t="s">
        <v>1</v>
      </c>
      <c r="C25" s="2" t="str">
        <f>IFERROR(VLOOKUP(D:D,Area!A:D,3,FALSE),"Sem Área")</f>
        <v>SAU</v>
      </c>
      <c r="D25" s="2">
        <v>2255</v>
      </c>
      <c r="E25" s="1" t="s">
        <v>11</v>
      </c>
      <c r="F25" s="2">
        <v>53</v>
      </c>
      <c r="T25" s="2"/>
    </row>
    <row r="26" spans="1:20" x14ac:dyDescent="0.3">
      <c r="A26" s="1" t="s">
        <v>2</v>
      </c>
      <c r="B26" s="1" t="s">
        <v>5</v>
      </c>
      <c r="C26" s="2" t="str">
        <f>IFERROR(VLOOKUP(D:D,Area!A:D,3,FALSE),"Sem Área")</f>
        <v>SAU</v>
      </c>
      <c r="D26" s="2">
        <v>2255</v>
      </c>
      <c r="E26" s="1" t="s">
        <v>11</v>
      </c>
      <c r="F26" s="2">
        <v>54</v>
      </c>
      <c r="T26" s="2"/>
    </row>
    <row r="27" spans="1:20" x14ac:dyDescent="0.3">
      <c r="A27" s="1" t="s">
        <v>2</v>
      </c>
      <c r="B27" s="1" t="s">
        <v>1</v>
      </c>
      <c r="C27" s="2" t="str">
        <f>IFERROR(VLOOKUP(D:D,Area!A:D,3,FALSE),"Sem Área")</f>
        <v>SAU</v>
      </c>
      <c r="D27" s="2">
        <v>2262</v>
      </c>
      <c r="E27" s="1" t="s">
        <v>0</v>
      </c>
      <c r="F27" s="2">
        <v>212</v>
      </c>
      <c r="T27" s="2"/>
    </row>
    <row r="28" spans="1:20" x14ac:dyDescent="0.3">
      <c r="A28" s="1" t="s">
        <v>2</v>
      </c>
      <c r="B28" s="1" t="s">
        <v>5</v>
      </c>
      <c r="C28" s="2" t="str">
        <f>IFERROR(VLOOKUP(D:D,Area!A:D,3,FALSE),"Sem Área")</f>
        <v>SAU</v>
      </c>
      <c r="D28" s="2">
        <v>2262</v>
      </c>
      <c r="E28" s="1" t="s">
        <v>0</v>
      </c>
      <c r="F28" s="2">
        <v>68</v>
      </c>
      <c r="T28" s="2"/>
    </row>
    <row r="29" spans="1:20" x14ac:dyDescent="0.3">
      <c r="A29" s="1" t="s">
        <v>2</v>
      </c>
      <c r="B29" s="1" t="s">
        <v>1</v>
      </c>
      <c r="C29" s="2" t="str">
        <f>IFERROR(VLOOKUP(D:D,Area!A:D,3,FALSE),"Sem Área")</f>
        <v>SAU</v>
      </c>
      <c r="D29" s="2">
        <v>2431</v>
      </c>
      <c r="E29" s="1" t="s">
        <v>9</v>
      </c>
      <c r="F29" s="2">
        <v>361</v>
      </c>
      <c r="T29" s="2"/>
    </row>
    <row r="30" spans="1:20" x14ac:dyDescent="0.3">
      <c r="A30" s="1" t="s">
        <v>2</v>
      </c>
      <c r="B30" s="1" t="s">
        <v>5</v>
      </c>
      <c r="C30" s="2" t="str">
        <f>IFERROR(VLOOKUP(D:D,Area!A:D,3,FALSE),"Sem Área")</f>
        <v>SAU</v>
      </c>
      <c r="D30" s="2">
        <v>2553</v>
      </c>
      <c r="E30" s="1" t="s">
        <v>12</v>
      </c>
      <c r="F30" s="2">
        <v>250</v>
      </c>
      <c r="T30" s="2"/>
    </row>
    <row r="31" spans="1:20" x14ac:dyDescent="0.3">
      <c r="A31" s="1" t="s">
        <v>2</v>
      </c>
      <c r="B31" s="1" t="s">
        <v>5</v>
      </c>
      <c r="C31" s="2" t="str">
        <f>IFERROR(VLOOKUP(D:D,Area!A:D,3,FALSE),"Sem Área")</f>
        <v>SAU</v>
      </c>
      <c r="D31" s="2">
        <v>3178</v>
      </c>
      <c r="E31" s="1" t="s">
        <v>6</v>
      </c>
      <c r="F31" s="2">
        <v>184</v>
      </c>
      <c r="T31" s="2"/>
    </row>
    <row r="32" spans="1:20" x14ac:dyDescent="0.3">
      <c r="A32" s="1" t="s">
        <v>2</v>
      </c>
      <c r="B32" s="1" t="s">
        <v>5</v>
      </c>
      <c r="C32" s="2" t="str">
        <f>IFERROR(VLOOKUP(D:D,Area!A:D,3,FALSE),"Sem Área")</f>
        <v>GES</v>
      </c>
      <c r="D32" s="2">
        <v>35</v>
      </c>
      <c r="E32" s="1" t="s">
        <v>18</v>
      </c>
      <c r="F32" s="2">
        <v>135</v>
      </c>
      <c r="T32" s="2"/>
    </row>
    <row r="33" spans="1:20" x14ac:dyDescent="0.3">
      <c r="A33" s="1" t="s">
        <v>2</v>
      </c>
      <c r="B33" s="1" t="s">
        <v>5</v>
      </c>
      <c r="C33" s="2" t="str">
        <f>IFERROR(VLOOKUP(D:D,Area!A:D,3,FALSE),"Sem Área")</f>
        <v>ENG</v>
      </c>
      <c r="D33" s="2">
        <v>376</v>
      </c>
      <c r="E33" s="1" t="s">
        <v>10</v>
      </c>
      <c r="F33" s="2">
        <v>55</v>
      </c>
      <c r="T33" s="2"/>
    </row>
    <row r="34" spans="1:20" x14ac:dyDescent="0.3">
      <c r="A34" s="1" t="s">
        <v>2</v>
      </c>
      <c r="B34" s="1" t="s">
        <v>1</v>
      </c>
      <c r="C34" s="2" t="str">
        <f>IFERROR(VLOOKUP(D:D,Area!A:D,3,FALSE),"Sem Área")</f>
        <v>Sem Área</v>
      </c>
      <c r="D34" s="2">
        <v>3807</v>
      </c>
      <c r="E34" s="1" t="s">
        <v>41</v>
      </c>
      <c r="F34" s="2">
        <v>3</v>
      </c>
      <c r="T34" s="2"/>
    </row>
    <row r="35" spans="1:20" x14ac:dyDescent="0.3">
      <c r="A35" s="1" t="s">
        <v>2</v>
      </c>
      <c r="B35" s="1" t="s">
        <v>5</v>
      </c>
      <c r="C35" s="2" t="str">
        <f>IFERROR(VLOOKUP(D:D,Area!A:D,3,FALSE),"Sem Área")</f>
        <v>Sem Área</v>
      </c>
      <c r="D35" s="2">
        <v>3807</v>
      </c>
      <c r="E35" s="1" t="s">
        <v>41</v>
      </c>
      <c r="F35" s="2">
        <v>1</v>
      </c>
      <c r="T35" s="2"/>
    </row>
    <row r="36" spans="1:20" x14ac:dyDescent="0.3">
      <c r="A36" s="1" t="s">
        <v>2</v>
      </c>
      <c r="B36" s="1" t="s">
        <v>1</v>
      </c>
      <c r="C36" s="2" t="str">
        <f>IFERROR(VLOOKUP(D:D,Area!A:D,3,FALSE),"Sem Área")</f>
        <v>Sem Área</v>
      </c>
      <c r="D36" s="2">
        <v>3809</v>
      </c>
      <c r="E36" s="1" t="s">
        <v>37</v>
      </c>
      <c r="F36" s="2">
        <v>1</v>
      </c>
      <c r="T36" s="2"/>
    </row>
    <row r="37" spans="1:20" x14ac:dyDescent="0.3">
      <c r="A37" s="1" t="s">
        <v>2</v>
      </c>
      <c r="B37" s="1" t="s">
        <v>5</v>
      </c>
      <c r="C37" s="2" t="str">
        <f>IFERROR(VLOOKUP(D:D,Area!A:D,3,FALSE),"Sem Área")</f>
        <v>Sem Área</v>
      </c>
      <c r="D37" s="2">
        <v>3809</v>
      </c>
      <c r="E37" s="1" t="s">
        <v>37</v>
      </c>
      <c r="F37" s="2">
        <v>3</v>
      </c>
      <c r="T37" s="2"/>
    </row>
    <row r="38" spans="1:20" x14ac:dyDescent="0.3">
      <c r="A38" s="1" t="s">
        <v>2</v>
      </c>
      <c r="B38" s="1" t="s">
        <v>1</v>
      </c>
      <c r="C38" s="2" t="str">
        <f>IFERROR(VLOOKUP(D:D,Area!A:D,3,FALSE),"Sem Área")</f>
        <v>SAU</v>
      </c>
      <c r="D38" s="2">
        <v>446</v>
      </c>
      <c r="E38" s="1" t="s">
        <v>13</v>
      </c>
      <c r="F38" s="2">
        <v>52</v>
      </c>
      <c r="T38" s="2"/>
    </row>
    <row r="39" spans="1:20" x14ac:dyDescent="0.3">
      <c r="A39" s="1" t="s">
        <v>2</v>
      </c>
      <c r="B39" s="1" t="s">
        <v>5</v>
      </c>
      <c r="C39" s="2" t="str">
        <f>IFERROR(VLOOKUP(D:D,Area!A:D,3,FALSE),"Sem Área")</f>
        <v>SAU</v>
      </c>
      <c r="D39" s="2">
        <v>446</v>
      </c>
      <c r="E39" s="1" t="s">
        <v>13</v>
      </c>
      <c r="F39">
        <v>212</v>
      </c>
      <c r="T39" s="2"/>
    </row>
    <row r="40" spans="1:20" x14ac:dyDescent="0.3">
      <c r="A40" s="1" t="s">
        <v>2</v>
      </c>
      <c r="B40" s="1" t="s">
        <v>5</v>
      </c>
      <c r="C40" s="2" t="str">
        <f>IFERROR(VLOOKUP(D:D,Area!A:D,3,FALSE),"Sem Área")</f>
        <v>SAU</v>
      </c>
      <c r="D40" s="2">
        <v>987</v>
      </c>
      <c r="E40" s="1" t="s">
        <v>15</v>
      </c>
      <c r="F40">
        <v>71</v>
      </c>
      <c r="T40" s="2"/>
    </row>
    <row r="41" spans="1:20" x14ac:dyDescent="0.3">
      <c r="A41" s="1" t="s">
        <v>42</v>
      </c>
      <c r="B41" s="1" t="s">
        <v>1</v>
      </c>
      <c r="C41" s="2" t="str">
        <f>IFERROR(VLOOKUP(D:D,Area!A:D,3,FALSE),"Sem Área")</f>
        <v>GES</v>
      </c>
      <c r="D41" s="2">
        <v>2079</v>
      </c>
      <c r="E41" s="1" t="s">
        <v>19</v>
      </c>
      <c r="F41">
        <v>1</v>
      </c>
      <c r="T41" s="2"/>
    </row>
    <row r="42" spans="1:20" x14ac:dyDescent="0.3">
      <c r="A42" t="s">
        <v>42</v>
      </c>
      <c r="B42" t="s">
        <v>5</v>
      </c>
      <c r="C42" s="2" t="str">
        <f>IFERROR(VLOOKUP(D:D,Area!A:D,3,FALSE),"Sem Área")</f>
        <v>GES</v>
      </c>
      <c r="D42">
        <v>2079</v>
      </c>
      <c r="E42" t="s">
        <v>19</v>
      </c>
      <c r="F42">
        <v>283</v>
      </c>
      <c r="T42" s="2"/>
    </row>
    <row r="43" spans="1:20" x14ac:dyDescent="0.3">
      <c r="A43" t="s">
        <v>42</v>
      </c>
      <c r="B43" t="s">
        <v>5</v>
      </c>
      <c r="C43" s="2" t="str">
        <f>IFERROR(VLOOKUP(D:D,Area!A:D,3,FALSE),"Sem Área")</f>
        <v>SAU</v>
      </c>
      <c r="D43">
        <v>3013</v>
      </c>
      <c r="E43" t="s">
        <v>6</v>
      </c>
      <c r="F43">
        <v>99</v>
      </c>
      <c r="T43" s="2"/>
    </row>
    <row r="44" spans="1:20" x14ac:dyDescent="0.3">
      <c r="A44" t="s">
        <v>42</v>
      </c>
      <c r="B44" t="s">
        <v>5</v>
      </c>
      <c r="C44" s="2" t="str">
        <f>IFERROR(VLOOKUP(D:D,Area!A:D,3,FALSE),"Sem Área")</f>
        <v>SAU</v>
      </c>
      <c r="D44">
        <v>3014</v>
      </c>
      <c r="E44" t="s">
        <v>15</v>
      </c>
      <c r="F44">
        <v>225</v>
      </c>
      <c r="T44" s="2"/>
    </row>
    <row r="45" spans="1:20" x14ac:dyDescent="0.3">
      <c r="A45" t="s">
        <v>42</v>
      </c>
      <c r="B45" t="s">
        <v>5</v>
      </c>
      <c r="C45" s="2" t="str">
        <f>IFERROR(VLOOKUP(D:D,Area!A:D,3,FALSE),"Sem Área")</f>
        <v>ENG</v>
      </c>
      <c r="D45">
        <v>343</v>
      </c>
      <c r="E45" t="s">
        <v>10</v>
      </c>
      <c r="F45">
        <v>84</v>
      </c>
      <c r="T45" s="2"/>
    </row>
    <row r="46" spans="1:20" x14ac:dyDescent="0.3">
      <c r="A46" t="s">
        <v>42</v>
      </c>
      <c r="B46" t="s">
        <v>5</v>
      </c>
      <c r="C46" s="2" t="str">
        <f>IFERROR(VLOOKUP(D:D,Area!A:D,3,FALSE),"Sem Área")</f>
        <v>ENG</v>
      </c>
      <c r="D46">
        <v>345</v>
      </c>
      <c r="E46" t="s">
        <v>17</v>
      </c>
      <c r="F46">
        <v>125</v>
      </c>
      <c r="T46" s="2"/>
    </row>
    <row r="47" spans="1:20" x14ac:dyDescent="0.3">
      <c r="A47" t="s">
        <v>42</v>
      </c>
      <c r="B47" t="s">
        <v>5</v>
      </c>
      <c r="C47" s="2" t="str">
        <f>IFERROR(VLOOKUP(D:D,Area!A:D,3,FALSE),"Sem Área")</f>
        <v>SAU</v>
      </c>
      <c r="D47">
        <v>372</v>
      </c>
      <c r="E47" t="s">
        <v>13</v>
      </c>
      <c r="F47">
        <v>276</v>
      </c>
      <c r="T47" s="2"/>
    </row>
    <row r="48" spans="1:20" x14ac:dyDescent="0.3">
      <c r="A48" t="s">
        <v>42</v>
      </c>
      <c r="B48" t="s">
        <v>1</v>
      </c>
      <c r="C48" s="2" t="str">
        <f>IFERROR(VLOOKUP(D:D,Area!A:D,3,FALSE),"Sem Área")</f>
        <v>Sem Área</v>
      </c>
      <c r="D48">
        <v>4021</v>
      </c>
      <c r="E48" t="s">
        <v>86</v>
      </c>
      <c r="F48">
        <v>1</v>
      </c>
      <c r="T48" s="2"/>
    </row>
    <row r="49" spans="1:20" x14ac:dyDescent="0.3">
      <c r="A49" t="s">
        <v>42</v>
      </c>
      <c r="B49" t="s">
        <v>5</v>
      </c>
      <c r="C49" s="2" t="str">
        <f>IFERROR(VLOOKUP(D:D,Area!A:D,3,FALSE),"Sem Área")</f>
        <v>Sem Área</v>
      </c>
      <c r="D49">
        <v>4021</v>
      </c>
      <c r="E49" t="s">
        <v>86</v>
      </c>
      <c r="F49">
        <v>3</v>
      </c>
      <c r="T49" s="2"/>
    </row>
    <row r="50" spans="1:20" x14ac:dyDescent="0.3">
      <c r="A50" t="s">
        <v>42</v>
      </c>
      <c r="B50" t="s">
        <v>1</v>
      </c>
      <c r="C50" s="2" t="str">
        <f>IFERROR(VLOOKUP(D:D,Area!A:D,3,FALSE),"Sem Área")</f>
        <v>SAU</v>
      </c>
      <c r="D50">
        <v>532</v>
      </c>
      <c r="E50" t="s">
        <v>11</v>
      </c>
      <c r="F50">
        <v>1</v>
      </c>
      <c r="T50" s="2"/>
    </row>
    <row r="51" spans="1:20" x14ac:dyDescent="0.3">
      <c r="A51" t="s">
        <v>42</v>
      </c>
      <c r="B51" t="s">
        <v>5</v>
      </c>
      <c r="C51" s="2" t="str">
        <f>IFERROR(VLOOKUP(D:D,Area!A:D,3,FALSE),"Sem Área")</f>
        <v>SAU</v>
      </c>
      <c r="D51">
        <v>532</v>
      </c>
      <c r="E51" t="s">
        <v>11</v>
      </c>
      <c r="F51">
        <v>275</v>
      </c>
      <c r="T51" s="2"/>
    </row>
    <row r="52" spans="1:20" x14ac:dyDescent="0.3">
      <c r="A52" t="s">
        <v>42</v>
      </c>
      <c r="B52" t="s">
        <v>5</v>
      </c>
      <c r="C52" s="2" t="str">
        <f>IFERROR(VLOOKUP(D:D,Area!A:D,3,FALSE),"Sem Área")</f>
        <v>ENG</v>
      </c>
      <c r="D52">
        <v>590</v>
      </c>
      <c r="E52" t="s">
        <v>14</v>
      </c>
      <c r="F52">
        <v>526</v>
      </c>
      <c r="T52" s="2"/>
    </row>
    <row r="53" spans="1:20" x14ac:dyDescent="0.3">
      <c r="A53" t="s">
        <v>42</v>
      </c>
      <c r="B53" t="s">
        <v>5</v>
      </c>
      <c r="C53" s="2" t="str">
        <f>IFERROR(VLOOKUP(D:D,Area!A:D,3,FALSE),"Sem Área")</f>
        <v>SAU</v>
      </c>
      <c r="D53">
        <v>747</v>
      </c>
      <c r="E53" t="s">
        <v>0</v>
      </c>
      <c r="F53">
        <v>257</v>
      </c>
      <c r="T53" s="2"/>
    </row>
    <row r="54" spans="1:20" x14ac:dyDescent="0.3">
      <c r="A54" t="s">
        <v>42</v>
      </c>
      <c r="B54" t="s">
        <v>1</v>
      </c>
      <c r="C54" s="2" t="str">
        <f>IFERROR(VLOOKUP(D:D,Area!A:D,3,FALSE),"Sem Área")</f>
        <v>SAU</v>
      </c>
      <c r="D54">
        <v>986</v>
      </c>
      <c r="E54" t="s">
        <v>9</v>
      </c>
      <c r="F54">
        <v>64</v>
      </c>
      <c r="T54" s="2"/>
    </row>
    <row r="55" spans="1:20" x14ac:dyDescent="0.3">
      <c r="A55" t="s">
        <v>42</v>
      </c>
      <c r="B55" t="s">
        <v>5</v>
      </c>
      <c r="C55" s="2" t="str">
        <f>IFERROR(VLOOKUP(D:D,Area!A:D,3,FALSE),"Sem Área")</f>
        <v>SAU</v>
      </c>
      <c r="D55">
        <v>986</v>
      </c>
      <c r="E55" t="s">
        <v>9</v>
      </c>
      <c r="F55">
        <v>106</v>
      </c>
      <c r="T55" s="2"/>
    </row>
    <row r="56" spans="1:20" x14ac:dyDescent="0.3">
      <c r="A56" t="s">
        <v>47</v>
      </c>
      <c r="B56" t="s">
        <v>5</v>
      </c>
      <c r="C56" s="2" t="str">
        <f>IFERROR(VLOOKUP(D:D,Area!A:D,3,FALSE),"Sem Área")</f>
        <v>GES</v>
      </c>
      <c r="D56">
        <v>2086</v>
      </c>
      <c r="E56" t="s">
        <v>19</v>
      </c>
      <c r="F56">
        <v>201</v>
      </c>
      <c r="T56" s="2"/>
    </row>
    <row r="57" spans="1:20" x14ac:dyDescent="0.3">
      <c r="A57" t="s">
        <v>47</v>
      </c>
      <c r="B57" t="s">
        <v>5</v>
      </c>
      <c r="C57" s="2" t="str">
        <f>IFERROR(VLOOKUP(D:D,Area!A:D,3,FALSE),"Sem Área")</f>
        <v>ENG</v>
      </c>
      <c r="D57">
        <v>2566</v>
      </c>
      <c r="E57" t="s">
        <v>14</v>
      </c>
      <c r="F57">
        <v>346</v>
      </c>
      <c r="T57" s="2"/>
    </row>
    <row r="58" spans="1:20" x14ac:dyDescent="0.3">
      <c r="A58" t="s">
        <v>47</v>
      </c>
      <c r="B58" t="s">
        <v>5</v>
      </c>
      <c r="C58" s="2" t="str">
        <f>IFERROR(VLOOKUP(D:D,Area!A:D,3,FALSE),"Sem Área")</f>
        <v>Sem Área</v>
      </c>
      <c r="D58">
        <v>2568</v>
      </c>
      <c r="E58" t="s">
        <v>39</v>
      </c>
      <c r="F58">
        <v>1</v>
      </c>
      <c r="T58" s="2"/>
    </row>
    <row r="59" spans="1:20" x14ac:dyDescent="0.3">
      <c r="A59" t="s">
        <v>47</v>
      </c>
      <c r="B59" t="s">
        <v>5</v>
      </c>
      <c r="C59" s="2" t="str">
        <f>IFERROR(VLOOKUP(D:D,Area!A:D,3,FALSE),"Sem Área")</f>
        <v>SAU</v>
      </c>
      <c r="D59">
        <v>3012</v>
      </c>
      <c r="E59" t="s">
        <v>6</v>
      </c>
      <c r="F59">
        <v>122</v>
      </c>
      <c r="T59" s="2"/>
    </row>
    <row r="60" spans="1:20" x14ac:dyDescent="0.3">
      <c r="A60" t="s">
        <v>47</v>
      </c>
      <c r="B60" t="s">
        <v>5</v>
      </c>
      <c r="C60" s="2" t="str">
        <f>IFERROR(VLOOKUP(D:D,Area!A:D,3,FALSE),"Sem Área")</f>
        <v>SAU</v>
      </c>
      <c r="D60">
        <v>3206</v>
      </c>
      <c r="E60" t="s">
        <v>11</v>
      </c>
      <c r="F60">
        <v>309</v>
      </c>
      <c r="T60" s="2"/>
    </row>
    <row r="61" spans="1:20" x14ac:dyDescent="0.3">
      <c r="A61" t="s">
        <v>47</v>
      </c>
      <c r="B61" t="s">
        <v>5</v>
      </c>
      <c r="C61" s="2" t="str">
        <f>IFERROR(VLOOKUP(D:D,Area!A:D,3,FALSE),"Sem Área")</f>
        <v>SAU</v>
      </c>
      <c r="D61">
        <v>3243</v>
      </c>
      <c r="E61" t="s">
        <v>15</v>
      </c>
      <c r="F61">
        <v>290</v>
      </c>
      <c r="T61" s="2"/>
    </row>
    <row r="62" spans="1:20" x14ac:dyDescent="0.3">
      <c r="A62" t="s">
        <v>47</v>
      </c>
      <c r="B62" t="s">
        <v>5</v>
      </c>
      <c r="C62" s="2" t="str">
        <f>IFERROR(VLOOKUP(D:D,Area!A:D,3,FALSE),"Sem Área")</f>
        <v>ENG</v>
      </c>
      <c r="D62">
        <v>3385</v>
      </c>
      <c r="E62" t="s">
        <v>50</v>
      </c>
      <c r="F62">
        <v>14</v>
      </c>
      <c r="T62" s="2"/>
    </row>
    <row r="63" spans="1:20" x14ac:dyDescent="0.3">
      <c r="A63" t="s">
        <v>47</v>
      </c>
      <c r="B63" t="s">
        <v>5</v>
      </c>
      <c r="C63" s="2" t="str">
        <f>IFERROR(VLOOKUP(D:D,Area!A:D,3,FALSE),"Sem Área")</f>
        <v>SAU</v>
      </c>
      <c r="D63">
        <v>393</v>
      </c>
      <c r="E63" t="s">
        <v>13</v>
      </c>
      <c r="F63">
        <v>239</v>
      </c>
      <c r="T63" s="2"/>
    </row>
    <row r="64" spans="1:20" x14ac:dyDescent="0.3">
      <c r="A64" t="s">
        <v>47</v>
      </c>
      <c r="B64" t="s">
        <v>49</v>
      </c>
      <c r="C64" s="2" t="str">
        <f>IFERROR(VLOOKUP(D:D,Area!A:D,3,FALSE),"Sem Área")</f>
        <v>SAU</v>
      </c>
      <c r="D64">
        <v>393</v>
      </c>
      <c r="E64" t="s">
        <v>13</v>
      </c>
      <c r="F64">
        <v>26</v>
      </c>
      <c r="T64" s="2"/>
    </row>
    <row r="65" spans="1:20" x14ac:dyDescent="0.3">
      <c r="A65" t="s">
        <v>47</v>
      </c>
      <c r="B65" t="s">
        <v>5</v>
      </c>
      <c r="C65" s="2" t="str">
        <f>IFERROR(VLOOKUP(D:D,Area!A:D,3,FALSE),"Sem Área")</f>
        <v>ENG</v>
      </c>
      <c r="D65">
        <v>609</v>
      </c>
      <c r="E65" t="s">
        <v>17</v>
      </c>
      <c r="F65">
        <v>8</v>
      </c>
      <c r="T65" s="2"/>
    </row>
    <row r="66" spans="1:20" x14ac:dyDescent="0.3">
      <c r="A66" t="s">
        <v>53</v>
      </c>
      <c r="B66" t="s">
        <v>5</v>
      </c>
      <c r="C66" s="2" t="str">
        <f>IFERROR(VLOOKUP(D:D,Area!A:D,3,FALSE),"Sem Área")</f>
        <v>ENG</v>
      </c>
      <c r="D66">
        <v>11</v>
      </c>
      <c r="E66" t="s">
        <v>60</v>
      </c>
      <c r="F66">
        <v>18</v>
      </c>
      <c r="T66" s="2"/>
    </row>
    <row r="67" spans="1:20" x14ac:dyDescent="0.3">
      <c r="A67" t="s">
        <v>53</v>
      </c>
      <c r="B67" t="s">
        <v>5</v>
      </c>
      <c r="C67" s="2" t="str">
        <f>IFERROR(VLOOKUP(D:D,Area!A:D,3,FALSE),"Sem Área")</f>
        <v>ENG</v>
      </c>
      <c r="D67">
        <v>13</v>
      </c>
      <c r="E67" t="s">
        <v>62</v>
      </c>
      <c r="F67">
        <v>32</v>
      </c>
      <c r="T67" s="2"/>
    </row>
    <row r="68" spans="1:20" x14ac:dyDescent="0.3">
      <c r="A68" t="s">
        <v>53</v>
      </c>
      <c r="B68" t="s">
        <v>1</v>
      </c>
      <c r="C68" s="2" t="str">
        <f>IFERROR(VLOOKUP(D:D,Area!A:D,3,FALSE),"Sem Área")</f>
        <v>ENG</v>
      </c>
      <c r="D68">
        <v>14</v>
      </c>
      <c r="E68" t="s">
        <v>61</v>
      </c>
      <c r="F68">
        <v>1</v>
      </c>
      <c r="T68" s="2"/>
    </row>
    <row r="69" spans="1:20" x14ac:dyDescent="0.3">
      <c r="A69" t="s">
        <v>53</v>
      </c>
      <c r="B69" t="s">
        <v>5</v>
      </c>
      <c r="C69" s="2" t="str">
        <f>IFERROR(VLOOKUP(D:D,Area!A:D,3,FALSE),"Sem Área")</f>
        <v>ENG</v>
      </c>
      <c r="D69">
        <v>14</v>
      </c>
      <c r="E69" t="s">
        <v>61</v>
      </c>
      <c r="F69">
        <v>75</v>
      </c>
      <c r="T69" s="2"/>
    </row>
    <row r="70" spans="1:20" x14ac:dyDescent="0.3">
      <c r="A70" t="s">
        <v>53</v>
      </c>
      <c r="B70" t="s">
        <v>1</v>
      </c>
      <c r="C70" s="2" t="str">
        <f>IFERROR(VLOOKUP(D:D,Area!A:D,3,FALSE),"Sem Área")</f>
        <v>ENG</v>
      </c>
      <c r="D70">
        <v>15</v>
      </c>
      <c r="E70" t="s">
        <v>59</v>
      </c>
      <c r="F70">
        <v>1</v>
      </c>
      <c r="T70" s="2"/>
    </row>
    <row r="71" spans="1:20" x14ac:dyDescent="0.3">
      <c r="A71" t="s">
        <v>53</v>
      </c>
      <c r="B71" t="s">
        <v>5</v>
      </c>
      <c r="C71" s="2" t="str">
        <f>IFERROR(VLOOKUP(D:D,Area!A:D,3,FALSE),"Sem Área")</f>
        <v>ENG</v>
      </c>
      <c r="D71">
        <v>15</v>
      </c>
      <c r="E71" t="s">
        <v>59</v>
      </c>
      <c r="F71">
        <v>71</v>
      </c>
      <c r="T71" s="2"/>
    </row>
    <row r="72" spans="1:20" x14ac:dyDescent="0.3">
      <c r="A72" t="s">
        <v>53</v>
      </c>
      <c r="B72" t="s">
        <v>1</v>
      </c>
      <c r="C72" s="2" t="str">
        <f>IFERROR(VLOOKUP(D:D,Area!A:D,3,FALSE),"Sem Área")</f>
        <v>GES</v>
      </c>
      <c r="D72">
        <v>2076</v>
      </c>
      <c r="E72" t="s">
        <v>19</v>
      </c>
      <c r="F72">
        <v>5</v>
      </c>
      <c r="T72" s="2"/>
    </row>
    <row r="73" spans="1:20" x14ac:dyDescent="0.3">
      <c r="A73" t="s">
        <v>53</v>
      </c>
      <c r="B73" t="s">
        <v>5</v>
      </c>
      <c r="C73" s="2" t="str">
        <f>IFERROR(VLOOKUP(D:D,Area!A:D,3,FALSE),"Sem Área")</f>
        <v>GES</v>
      </c>
      <c r="D73">
        <v>2076</v>
      </c>
      <c r="E73" t="s">
        <v>19</v>
      </c>
      <c r="F73">
        <v>204</v>
      </c>
      <c r="T73" s="2"/>
    </row>
    <row r="74" spans="1:20" x14ac:dyDescent="0.3">
      <c r="A74" t="s">
        <v>53</v>
      </c>
      <c r="B74" t="s">
        <v>1</v>
      </c>
      <c r="C74" s="2" t="str">
        <f>IFERROR(VLOOKUP(D:D,Area!A:D,3,FALSE),"Sem Área")</f>
        <v>ENG</v>
      </c>
      <c r="D74">
        <v>2093</v>
      </c>
      <c r="E74" t="s">
        <v>14</v>
      </c>
      <c r="F74">
        <v>27</v>
      </c>
      <c r="T74" s="2"/>
    </row>
    <row r="75" spans="1:20" x14ac:dyDescent="0.3">
      <c r="A75" t="s">
        <v>53</v>
      </c>
      <c r="B75" t="s">
        <v>5</v>
      </c>
      <c r="C75" s="2" t="str">
        <f>IFERROR(VLOOKUP(D:D,Area!A:D,3,FALSE),"Sem Área")</f>
        <v>ENG</v>
      </c>
      <c r="D75">
        <v>2093</v>
      </c>
      <c r="E75" t="s">
        <v>14</v>
      </c>
      <c r="F75">
        <v>160</v>
      </c>
      <c r="T75" s="2"/>
    </row>
    <row r="76" spans="1:20" x14ac:dyDescent="0.3">
      <c r="A76" t="s">
        <v>53</v>
      </c>
      <c r="B76" t="s">
        <v>1</v>
      </c>
      <c r="C76" s="2" t="str">
        <f>IFERROR(VLOOKUP(D:D,Area!A:D,3,FALSE),"Sem Área")</f>
        <v>ENG</v>
      </c>
      <c r="D76">
        <v>27</v>
      </c>
      <c r="E76" t="s">
        <v>63</v>
      </c>
      <c r="F76">
        <v>4</v>
      </c>
      <c r="T76" s="2"/>
    </row>
    <row r="77" spans="1:20" x14ac:dyDescent="0.3">
      <c r="A77" t="s">
        <v>53</v>
      </c>
      <c r="B77" t="s">
        <v>5</v>
      </c>
      <c r="C77" s="2" t="str">
        <f>IFERROR(VLOOKUP(D:D,Area!A:D,3,FALSE),"Sem Área")</f>
        <v>ENG</v>
      </c>
      <c r="D77">
        <v>27</v>
      </c>
      <c r="E77" t="s">
        <v>63</v>
      </c>
      <c r="F77">
        <v>66</v>
      </c>
      <c r="T77" s="2"/>
    </row>
    <row r="78" spans="1:20" x14ac:dyDescent="0.3">
      <c r="A78" t="s">
        <v>53</v>
      </c>
      <c r="B78" t="s">
        <v>1</v>
      </c>
      <c r="C78" s="2" t="str">
        <f>IFERROR(VLOOKUP(D:D,Area!A:D,3,FALSE),"Sem Área")</f>
        <v>COM</v>
      </c>
      <c r="D78">
        <v>28</v>
      </c>
      <c r="E78" t="s">
        <v>57</v>
      </c>
      <c r="F78">
        <v>90</v>
      </c>
      <c r="T78" s="2"/>
    </row>
    <row r="79" spans="1:20" x14ac:dyDescent="0.3">
      <c r="A79" t="s">
        <v>53</v>
      </c>
      <c r="B79" t="s">
        <v>5</v>
      </c>
      <c r="C79" s="2" t="str">
        <f>IFERROR(VLOOKUP(D:D,Area!A:D,3,FALSE),"Sem Área")</f>
        <v>COM</v>
      </c>
      <c r="D79">
        <v>28</v>
      </c>
      <c r="E79" t="s">
        <v>57</v>
      </c>
      <c r="F79">
        <v>109</v>
      </c>
      <c r="T79" s="2"/>
    </row>
    <row r="80" spans="1:20" x14ac:dyDescent="0.3">
      <c r="A80" t="s">
        <v>53</v>
      </c>
      <c r="B80" t="s">
        <v>1</v>
      </c>
      <c r="C80" s="2" t="str">
        <f>IFERROR(VLOOKUP(D:D,Area!A:D,3,FALSE),"Sem Área")</f>
        <v>SAU</v>
      </c>
      <c r="D80">
        <v>288</v>
      </c>
      <c r="E80" t="s">
        <v>13</v>
      </c>
      <c r="F80">
        <v>171</v>
      </c>
      <c r="T80" s="2"/>
    </row>
    <row r="81" spans="1:20" x14ac:dyDescent="0.3">
      <c r="A81" t="s">
        <v>53</v>
      </c>
      <c r="B81" t="s">
        <v>5</v>
      </c>
      <c r="C81" s="2" t="str">
        <f>IFERROR(VLOOKUP(D:D,Area!A:D,3,FALSE),"Sem Área")</f>
        <v>SAU</v>
      </c>
      <c r="D81">
        <v>288</v>
      </c>
      <c r="E81" t="s">
        <v>13</v>
      </c>
      <c r="F81">
        <v>192</v>
      </c>
      <c r="T81" s="2"/>
    </row>
    <row r="82" spans="1:20" x14ac:dyDescent="0.3">
      <c r="A82" t="s">
        <v>53</v>
      </c>
      <c r="B82" t="s">
        <v>1</v>
      </c>
      <c r="C82" s="2" t="str">
        <f>IFERROR(VLOOKUP(D:D,Area!A:D,3,FALSE),"Sem Área")</f>
        <v>SAU</v>
      </c>
      <c r="D82">
        <v>289</v>
      </c>
      <c r="E82" t="s">
        <v>11</v>
      </c>
      <c r="F82">
        <v>112</v>
      </c>
      <c r="T82" s="2"/>
    </row>
    <row r="83" spans="1:20" x14ac:dyDescent="0.3">
      <c r="A83" t="s">
        <v>53</v>
      </c>
      <c r="B83" t="s">
        <v>5</v>
      </c>
      <c r="C83" s="2" t="str">
        <f>IFERROR(VLOOKUP(D:D,Area!A:D,3,FALSE),"Sem Área")</f>
        <v>SAU</v>
      </c>
      <c r="D83">
        <v>289</v>
      </c>
      <c r="E83" t="s">
        <v>11</v>
      </c>
      <c r="F83">
        <v>192</v>
      </c>
      <c r="T83" s="2"/>
    </row>
    <row r="84" spans="1:20" x14ac:dyDescent="0.3">
      <c r="A84" t="s">
        <v>53</v>
      </c>
      <c r="B84" t="s">
        <v>1</v>
      </c>
      <c r="C84" s="2" t="str">
        <f>IFERROR(VLOOKUP(D:D,Area!A:D,3,FALSE),"Sem Área")</f>
        <v>COM</v>
      </c>
      <c r="D84">
        <v>29</v>
      </c>
      <c r="E84" t="s">
        <v>56</v>
      </c>
      <c r="F84">
        <v>34</v>
      </c>
      <c r="T84" s="2"/>
    </row>
    <row r="85" spans="1:20" x14ac:dyDescent="0.3">
      <c r="A85" t="s">
        <v>53</v>
      </c>
      <c r="B85" t="s">
        <v>5</v>
      </c>
      <c r="C85" s="2" t="str">
        <f>IFERROR(VLOOKUP(D:D,Area!A:D,3,FALSE),"Sem Área")</f>
        <v>COM</v>
      </c>
      <c r="D85">
        <v>29</v>
      </c>
      <c r="E85" t="s">
        <v>56</v>
      </c>
      <c r="F85">
        <v>65</v>
      </c>
      <c r="T85" s="2"/>
    </row>
    <row r="86" spans="1:20" x14ac:dyDescent="0.3">
      <c r="A86" t="s">
        <v>53</v>
      </c>
      <c r="B86" t="s">
        <v>1</v>
      </c>
      <c r="C86" s="2" t="str">
        <f>IFERROR(VLOOKUP(D:D,Area!A:D,3,FALSE),"Sem Área")</f>
        <v>SAU</v>
      </c>
      <c r="D86">
        <v>290</v>
      </c>
      <c r="E86" t="s">
        <v>15</v>
      </c>
      <c r="F86">
        <v>195</v>
      </c>
      <c r="T86" s="2"/>
    </row>
    <row r="87" spans="1:20" x14ac:dyDescent="0.3">
      <c r="A87" t="s">
        <v>53</v>
      </c>
      <c r="B87" t="s">
        <v>5</v>
      </c>
      <c r="C87" s="2" t="str">
        <f>IFERROR(VLOOKUP(D:D,Area!A:D,3,FALSE),"Sem Área")</f>
        <v>SAU</v>
      </c>
      <c r="D87">
        <v>290</v>
      </c>
      <c r="E87" t="s">
        <v>15</v>
      </c>
      <c r="F87">
        <v>278</v>
      </c>
      <c r="T87" s="2"/>
    </row>
    <row r="88" spans="1:20" x14ac:dyDescent="0.3">
      <c r="A88" t="s">
        <v>53</v>
      </c>
      <c r="B88" t="s">
        <v>1</v>
      </c>
      <c r="C88" s="2" t="str">
        <f>IFERROR(VLOOKUP(D:D,Area!A:D,3,FALSE),"Sem Área")</f>
        <v>Sem Área</v>
      </c>
      <c r="D88">
        <v>291</v>
      </c>
      <c r="E88" t="s">
        <v>87</v>
      </c>
      <c r="F88">
        <v>1</v>
      </c>
      <c r="T88" s="2"/>
    </row>
    <row r="89" spans="1:20" x14ac:dyDescent="0.3">
      <c r="A89" t="s">
        <v>53</v>
      </c>
      <c r="B89" t="s">
        <v>1</v>
      </c>
      <c r="C89" s="2" t="str">
        <f>IFERROR(VLOOKUP(D:D,Area!A:D,3,FALSE),"Sem Área")</f>
        <v>SAU</v>
      </c>
      <c r="D89">
        <v>292</v>
      </c>
      <c r="E89" t="s">
        <v>12</v>
      </c>
      <c r="F89">
        <v>150</v>
      </c>
      <c r="T89" s="2"/>
    </row>
    <row r="90" spans="1:20" x14ac:dyDescent="0.3">
      <c r="A90" t="s">
        <v>53</v>
      </c>
      <c r="B90" t="s">
        <v>5</v>
      </c>
      <c r="C90" s="2" t="str">
        <f>IFERROR(VLOOKUP(D:D,Area!A:D,3,FALSE),"Sem Área")</f>
        <v>SAU</v>
      </c>
      <c r="D90">
        <v>292</v>
      </c>
      <c r="E90" t="s">
        <v>12</v>
      </c>
      <c r="F90">
        <v>320</v>
      </c>
      <c r="T90" s="2"/>
    </row>
    <row r="91" spans="1:20" x14ac:dyDescent="0.3">
      <c r="A91" t="s">
        <v>53</v>
      </c>
      <c r="B91" t="s">
        <v>1</v>
      </c>
      <c r="C91" s="2" t="str">
        <f>IFERROR(VLOOKUP(D:D,Area!A:D,3,FALSE),"Sem Área")</f>
        <v>ENG</v>
      </c>
      <c r="D91">
        <v>294</v>
      </c>
      <c r="E91" t="s">
        <v>17</v>
      </c>
      <c r="F91">
        <v>1</v>
      </c>
      <c r="T91" s="2"/>
    </row>
    <row r="92" spans="1:20" x14ac:dyDescent="0.3">
      <c r="A92" t="s">
        <v>53</v>
      </c>
      <c r="B92" t="s">
        <v>5</v>
      </c>
      <c r="C92" s="2" t="str">
        <f>IFERROR(VLOOKUP(D:D,Area!A:D,3,FALSE),"Sem Área")</f>
        <v>ENG</v>
      </c>
      <c r="D92">
        <v>294</v>
      </c>
      <c r="E92" t="s">
        <v>17</v>
      </c>
      <c r="F92">
        <v>73</v>
      </c>
      <c r="T92" s="2"/>
    </row>
    <row r="93" spans="1:20" x14ac:dyDescent="0.3">
      <c r="A93" t="s">
        <v>53</v>
      </c>
      <c r="B93" t="s">
        <v>5</v>
      </c>
      <c r="C93" s="2" t="str">
        <f>IFERROR(VLOOKUP(D:D,Area!A:D,3,FALSE),"Sem Área")</f>
        <v>Sem Área</v>
      </c>
      <c r="D93">
        <v>3179</v>
      </c>
      <c r="E93" t="s">
        <v>64</v>
      </c>
      <c r="F93">
        <v>1</v>
      </c>
      <c r="T93" s="2"/>
    </row>
    <row r="94" spans="1:20" x14ac:dyDescent="0.3">
      <c r="A94" t="s">
        <v>53</v>
      </c>
      <c r="B94" t="s">
        <v>1</v>
      </c>
      <c r="C94" s="2" t="str">
        <f>IFERROR(VLOOKUP(D:D,Area!A:D,3,FALSE),"Sem Área")</f>
        <v>GES</v>
      </c>
      <c r="D94">
        <v>3212</v>
      </c>
      <c r="E94" t="s">
        <v>39</v>
      </c>
      <c r="F94">
        <v>1</v>
      </c>
      <c r="T94" s="2"/>
    </row>
    <row r="95" spans="1:20" x14ac:dyDescent="0.3">
      <c r="A95" t="s">
        <v>53</v>
      </c>
      <c r="B95" t="s">
        <v>5</v>
      </c>
      <c r="C95" s="2" t="str">
        <f>IFERROR(VLOOKUP(D:D,Area!A:D,3,FALSE),"Sem Área")</f>
        <v>GES</v>
      </c>
      <c r="D95">
        <v>3212</v>
      </c>
      <c r="E95" t="s">
        <v>39</v>
      </c>
      <c r="F95">
        <v>52</v>
      </c>
      <c r="T95" s="2"/>
    </row>
    <row r="96" spans="1:20" x14ac:dyDescent="0.3">
      <c r="A96" t="s">
        <v>53</v>
      </c>
      <c r="B96" t="s">
        <v>1</v>
      </c>
      <c r="C96" s="2" t="str">
        <f>IFERROR(VLOOKUP(D:D,Area!A:D,3,FALSE),"Sem Área")</f>
        <v>SAU</v>
      </c>
      <c r="D96">
        <v>3242</v>
      </c>
      <c r="E96" t="s">
        <v>69</v>
      </c>
      <c r="F96">
        <v>79</v>
      </c>
      <c r="T96" s="2"/>
    </row>
    <row r="97" spans="1:20" x14ac:dyDescent="0.3">
      <c r="A97" t="s">
        <v>53</v>
      </c>
      <c r="B97" t="s">
        <v>5</v>
      </c>
      <c r="C97" s="2" t="str">
        <f>IFERROR(VLOOKUP(D:D,Area!A:D,3,FALSE),"Sem Área")</f>
        <v>SAU</v>
      </c>
      <c r="D97">
        <v>3242</v>
      </c>
      <c r="E97" t="s">
        <v>69</v>
      </c>
      <c r="F97">
        <v>88</v>
      </c>
      <c r="T97" s="2"/>
    </row>
    <row r="98" spans="1:20" x14ac:dyDescent="0.3">
      <c r="A98" t="s">
        <v>53</v>
      </c>
      <c r="B98" t="s">
        <v>1</v>
      </c>
      <c r="C98" s="2" t="str">
        <f>IFERROR(VLOOKUP(D:D,Area!A:D,3,FALSE),"Sem Área")</f>
        <v>SAU</v>
      </c>
      <c r="D98">
        <v>333</v>
      </c>
      <c r="E98" t="s">
        <v>0</v>
      </c>
      <c r="F98">
        <v>149</v>
      </c>
      <c r="T98" s="2"/>
    </row>
    <row r="99" spans="1:20" x14ac:dyDescent="0.3">
      <c r="A99" t="s">
        <v>53</v>
      </c>
      <c r="B99" t="s">
        <v>5</v>
      </c>
      <c r="C99" s="2" t="str">
        <f>IFERROR(VLOOKUP(D:D,Area!A:D,3,FALSE),"Sem Área")</f>
        <v>SAU</v>
      </c>
      <c r="D99">
        <v>333</v>
      </c>
      <c r="E99" t="s">
        <v>0</v>
      </c>
      <c r="F99">
        <v>157</v>
      </c>
      <c r="T99" s="2"/>
    </row>
    <row r="100" spans="1:20" x14ac:dyDescent="0.3">
      <c r="A100" t="s">
        <v>53</v>
      </c>
      <c r="B100" t="s">
        <v>1</v>
      </c>
      <c r="C100" s="2" t="str">
        <f>IFERROR(VLOOKUP(D:D,Area!A:D,3,FALSE),"Sem Área")</f>
        <v>SAU</v>
      </c>
      <c r="D100">
        <v>502</v>
      </c>
      <c r="E100" t="s">
        <v>6</v>
      </c>
      <c r="F100">
        <v>135</v>
      </c>
      <c r="T100" s="2"/>
    </row>
    <row r="101" spans="1:20" x14ac:dyDescent="0.3">
      <c r="A101" t="s">
        <v>53</v>
      </c>
      <c r="B101" t="s">
        <v>5</v>
      </c>
      <c r="C101" s="2" t="str">
        <f>IFERROR(VLOOKUP(D:D,Area!A:D,3,FALSE),"Sem Área")</f>
        <v>SAU</v>
      </c>
      <c r="D101">
        <v>502</v>
      </c>
      <c r="E101" t="s">
        <v>6</v>
      </c>
      <c r="F101">
        <v>113</v>
      </c>
      <c r="T101" s="2"/>
    </row>
    <row r="102" spans="1:20" x14ac:dyDescent="0.3">
      <c r="A102" t="s">
        <v>53</v>
      </c>
      <c r="B102" t="s">
        <v>1</v>
      </c>
      <c r="C102" s="2" t="str">
        <f>IFERROR(VLOOKUP(D:D,Area!A:D,3,FALSE),"Sem Área")</f>
        <v>ENG</v>
      </c>
      <c r="D102">
        <v>602</v>
      </c>
      <c r="E102" t="s">
        <v>55</v>
      </c>
      <c r="F102">
        <v>121</v>
      </c>
      <c r="T102" s="2"/>
    </row>
    <row r="103" spans="1:20" x14ac:dyDescent="0.3">
      <c r="A103" t="s">
        <v>53</v>
      </c>
      <c r="B103" t="s">
        <v>5</v>
      </c>
      <c r="C103" s="2" t="str">
        <f>IFERROR(VLOOKUP(D:D,Area!A:D,3,FALSE),"Sem Área")</f>
        <v>ENG</v>
      </c>
      <c r="D103">
        <v>602</v>
      </c>
      <c r="E103" t="s">
        <v>55</v>
      </c>
      <c r="F103">
        <v>10</v>
      </c>
      <c r="T103" s="2"/>
    </row>
    <row r="104" spans="1:20" x14ac:dyDescent="0.3">
      <c r="A104" t="s">
        <v>53</v>
      </c>
      <c r="B104" t="s">
        <v>1</v>
      </c>
      <c r="C104" s="2" t="str">
        <f>IFERROR(VLOOKUP(D:D,Area!A:D,3,FALSE),"Sem Área")</f>
        <v>COM</v>
      </c>
      <c r="D104">
        <v>74</v>
      </c>
      <c r="E104" t="s">
        <v>58</v>
      </c>
      <c r="F104">
        <v>84</v>
      </c>
      <c r="T104" s="2"/>
    </row>
    <row r="105" spans="1:20" x14ac:dyDescent="0.3">
      <c r="A105" t="s">
        <v>53</v>
      </c>
      <c r="B105" t="s">
        <v>5</v>
      </c>
      <c r="C105" s="2" t="str">
        <f>IFERROR(VLOOKUP(D:D,Area!A:D,3,FALSE),"Sem Área")</f>
        <v>COM</v>
      </c>
      <c r="D105">
        <v>74</v>
      </c>
      <c r="E105" t="s">
        <v>58</v>
      </c>
      <c r="F105">
        <v>142</v>
      </c>
      <c r="T105" s="2"/>
    </row>
    <row r="106" spans="1:20" x14ac:dyDescent="0.3">
      <c r="A106" t="s">
        <v>53</v>
      </c>
      <c r="B106" t="s">
        <v>1</v>
      </c>
      <c r="C106" s="2" t="str">
        <f>IFERROR(VLOOKUP(D:D,Area!A:D,3,FALSE),"Sem Área")</f>
        <v>SAU</v>
      </c>
      <c r="D106">
        <v>989</v>
      </c>
      <c r="E106" t="s">
        <v>9</v>
      </c>
      <c r="F106">
        <v>81</v>
      </c>
      <c r="T106" s="2"/>
    </row>
    <row r="107" spans="1:20" x14ac:dyDescent="0.3">
      <c r="A107" t="s">
        <v>70</v>
      </c>
      <c r="B107" t="s">
        <v>5</v>
      </c>
      <c r="C107" s="2" t="str">
        <f>IFERROR(VLOOKUP(D:D,Area!A:D,3,FALSE),"Sem Área")</f>
        <v>ENG</v>
      </c>
      <c r="D107">
        <v>207</v>
      </c>
      <c r="E107" t="s">
        <v>17</v>
      </c>
      <c r="F107">
        <v>132</v>
      </c>
      <c r="T107" s="2"/>
    </row>
    <row r="108" spans="1:20" x14ac:dyDescent="0.3">
      <c r="A108" t="s">
        <v>70</v>
      </c>
      <c r="B108" t="s">
        <v>1</v>
      </c>
      <c r="C108" s="2" t="str">
        <f>IFERROR(VLOOKUP(D:D,Area!A:D,3,FALSE),"Sem Área")</f>
        <v>GES</v>
      </c>
      <c r="D108">
        <v>2078</v>
      </c>
      <c r="E108" t="s">
        <v>19</v>
      </c>
      <c r="F108">
        <v>4</v>
      </c>
      <c r="T108" s="2"/>
    </row>
    <row r="109" spans="1:20" x14ac:dyDescent="0.3">
      <c r="A109" t="s">
        <v>70</v>
      </c>
      <c r="B109" t="s">
        <v>5</v>
      </c>
      <c r="C109" s="2" t="str">
        <f>IFERROR(VLOOKUP(D:D,Area!A:D,3,FALSE),"Sem Área")</f>
        <v>GES</v>
      </c>
      <c r="D109">
        <v>2078</v>
      </c>
      <c r="E109" t="s">
        <v>19</v>
      </c>
      <c r="F109">
        <v>191</v>
      </c>
      <c r="T109" s="2"/>
    </row>
    <row r="110" spans="1:20" x14ac:dyDescent="0.3">
      <c r="A110" t="s">
        <v>70</v>
      </c>
      <c r="B110" t="s">
        <v>1</v>
      </c>
      <c r="C110" s="2" t="str">
        <f>IFERROR(VLOOKUP(D:D,Area!A:D,3,FALSE),"Sem Área")</f>
        <v>SAU</v>
      </c>
      <c r="D110">
        <v>3237</v>
      </c>
      <c r="E110" t="s">
        <v>6</v>
      </c>
      <c r="F110">
        <v>126</v>
      </c>
      <c r="T110" s="2"/>
    </row>
    <row r="111" spans="1:20" x14ac:dyDescent="0.3">
      <c r="A111" t="s">
        <v>70</v>
      </c>
      <c r="B111" t="s">
        <v>5</v>
      </c>
      <c r="C111" s="2" t="str">
        <f>IFERROR(VLOOKUP(D:D,Area!A:D,3,FALSE),"Sem Área")</f>
        <v>SAU</v>
      </c>
      <c r="D111">
        <v>3237</v>
      </c>
      <c r="E111" t="s">
        <v>6</v>
      </c>
      <c r="F111">
        <v>181</v>
      </c>
      <c r="T111" s="2"/>
    </row>
    <row r="112" spans="1:20" x14ac:dyDescent="0.3">
      <c r="A112" t="s">
        <v>70</v>
      </c>
      <c r="B112" t="s">
        <v>1</v>
      </c>
      <c r="C112" s="2" t="str">
        <f>IFERROR(VLOOKUP(D:D,Area!A:D,3,FALSE),"Sem Área")</f>
        <v>SAU</v>
      </c>
      <c r="D112">
        <v>3245</v>
      </c>
      <c r="E112" t="s">
        <v>41</v>
      </c>
      <c r="F112">
        <v>3</v>
      </c>
      <c r="T112" s="2"/>
    </row>
    <row r="113" spans="1:20" x14ac:dyDescent="0.3">
      <c r="A113" t="s">
        <v>70</v>
      </c>
      <c r="B113" t="s">
        <v>5</v>
      </c>
      <c r="C113" s="2" t="str">
        <f>IFERROR(VLOOKUP(D:D,Area!A:D,3,FALSE),"Sem Área")</f>
        <v>SAU</v>
      </c>
      <c r="D113">
        <v>3245</v>
      </c>
      <c r="E113" t="s">
        <v>41</v>
      </c>
      <c r="F113">
        <v>104</v>
      </c>
      <c r="T113" s="2"/>
    </row>
    <row r="114" spans="1:20" x14ac:dyDescent="0.3">
      <c r="A114" t="s">
        <v>70</v>
      </c>
      <c r="B114" t="s">
        <v>1</v>
      </c>
      <c r="C114" s="2" t="str">
        <f>IFERROR(VLOOKUP(D:D,Area!A:D,3,FALSE),"Sem Área")</f>
        <v>SAU</v>
      </c>
      <c r="D114">
        <v>3249</v>
      </c>
      <c r="E114" t="s">
        <v>15</v>
      </c>
      <c r="F114">
        <v>46</v>
      </c>
      <c r="T114" s="2"/>
    </row>
    <row r="115" spans="1:20" x14ac:dyDescent="0.3">
      <c r="A115" t="s">
        <v>70</v>
      </c>
      <c r="B115" t="s">
        <v>5</v>
      </c>
      <c r="C115" s="2" t="str">
        <f>IFERROR(VLOOKUP(D:D,Area!A:D,3,FALSE),"Sem Área")</f>
        <v>SAU</v>
      </c>
      <c r="D115">
        <v>3249</v>
      </c>
      <c r="E115" t="s">
        <v>15</v>
      </c>
      <c r="F115">
        <v>108</v>
      </c>
      <c r="T115" s="2"/>
    </row>
    <row r="116" spans="1:20" x14ac:dyDescent="0.3">
      <c r="A116" t="s">
        <v>70</v>
      </c>
      <c r="B116" t="s">
        <v>1</v>
      </c>
      <c r="C116" s="2" t="str">
        <f>IFERROR(VLOOKUP(D:D,Area!A:D,3,FALSE),"Sem Área")</f>
        <v>SAU</v>
      </c>
      <c r="D116">
        <v>3289</v>
      </c>
      <c r="E116" t="s">
        <v>9</v>
      </c>
      <c r="F116">
        <v>304</v>
      </c>
      <c r="T116" s="2"/>
    </row>
    <row r="117" spans="1:20" x14ac:dyDescent="0.3">
      <c r="A117" t="s">
        <v>70</v>
      </c>
      <c r="B117" t="s">
        <v>1</v>
      </c>
      <c r="C117" s="2" t="str">
        <f>IFERROR(VLOOKUP(D:D,Area!A:D,3,FALSE),"Sem Área")</f>
        <v>SAU</v>
      </c>
      <c r="D117">
        <v>369</v>
      </c>
      <c r="E117" t="s">
        <v>13</v>
      </c>
      <c r="F117">
        <v>163</v>
      </c>
      <c r="T117" s="2"/>
    </row>
    <row r="118" spans="1:20" x14ac:dyDescent="0.3">
      <c r="A118" t="s">
        <v>70</v>
      </c>
      <c r="B118" t="s">
        <v>5</v>
      </c>
      <c r="C118" s="2" t="str">
        <f>IFERROR(VLOOKUP(D:D,Area!A:D,3,FALSE),"Sem Área")</f>
        <v>SAU</v>
      </c>
      <c r="D118">
        <v>369</v>
      </c>
      <c r="E118" t="s">
        <v>13</v>
      </c>
      <c r="F118">
        <v>243</v>
      </c>
      <c r="T118" s="2"/>
    </row>
    <row r="119" spans="1:20" x14ac:dyDescent="0.3">
      <c r="A119" t="s">
        <v>70</v>
      </c>
      <c r="B119" t="s">
        <v>49</v>
      </c>
      <c r="C119" s="2" t="str">
        <f>IFERROR(VLOOKUP(D:D,Area!A:D,3,FALSE),"Sem Área")</f>
        <v>SAU</v>
      </c>
      <c r="D119">
        <v>369</v>
      </c>
      <c r="E119" t="s">
        <v>13</v>
      </c>
      <c r="F119">
        <v>1</v>
      </c>
      <c r="T119" s="2"/>
    </row>
    <row r="120" spans="1:20" x14ac:dyDescent="0.3">
      <c r="A120" t="s">
        <v>70</v>
      </c>
      <c r="B120" t="s">
        <v>1</v>
      </c>
      <c r="C120" s="2" t="str">
        <f>IFERROR(VLOOKUP(D:D,Area!A:D,3,FALSE),"Sem Área")</f>
        <v>COM</v>
      </c>
      <c r="D120">
        <v>582</v>
      </c>
      <c r="E120" t="s">
        <v>58</v>
      </c>
      <c r="F120">
        <v>1</v>
      </c>
      <c r="T120" s="2"/>
    </row>
    <row r="121" spans="1:20" x14ac:dyDescent="0.3">
      <c r="A121" t="s">
        <v>70</v>
      </c>
      <c r="B121" t="s">
        <v>5</v>
      </c>
      <c r="C121" s="2" t="str">
        <f>IFERROR(VLOOKUP(D:D,Area!A:D,3,FALSE),"Sem Área")</f>
        <v>COM</v>
      </c>
      <c r="D121">
        <v>582</v>
      </c>
      <c r="E121" t="s">
        <v>58</v>
      </c>
      <c r="F121">
        <v>129</v>
      </c>
      <c r="T121" s="2"/>
    </row>
    <row r="122" spans="1:20" x14ac:dyDescent="0.3">
      <c r="A122" t="s">
        <v>70</v>
      </c>
      <c r="B122" t="s">
        <v>1</v>
      </c>
      <c r="C122" s="2" t="str">
        <f>IFERROR(VLOOKUP(D:D,Area!A:D,3,FALSE),"Sem Área")</f>
        <v>SAU</v>
      </c>
      <c r="D122">
        <v>727</v>
      </c>
      <c r="E122" t="s">
        <v>11</v>
      </c>
      <c r="F122">
        <v>150</v>
      </c>
      <c r="T122" s="2"/>
    </row>
    <row r="123" spans="1:20" x14ac:dyDescent="0.3">
      <c r="A123" t="s">
        <v>70</v>
      </c>
      <c r="B123" t="s">
        <v>5</v>
      </c>
      <c r="C123" s="2" t="str">
        <f>IFERROR(VLOOKUP(D:D,Area!A:D,3,FALSE),"Sem Área")</f>
        <v>SAU</v>
      </c>
      <c r="D123">
        <v>727</v>
      </c>
      <c r="E123" t="s">
        <v>11</v>
      </c>
      <c r="F123">
        <v>114</v>
      </c>
      <c r="T123" s="2"/>
    </row>
    <row r="124" spans="1:20" x14ac:dyDescent="0.3">
      <c r="A124" t="s">
        <v>70</v>
      </c>
      <c r="B124" t="s">
        <v>1</v>
      </c>
      <c r="C124" s="2" t="str">
        <f>IFERROR(VLOOKUP(D:D,Area!A:D,3,FALSE),"Sem Área")</f>
        <v>SAU</v>
      </c>
      <c r="D124">
        <v>728</v>
      </c>
      <c r="E124" t="s">
        <v>0</v>
      </c>
      <c r="F124">
        <v>192</v>
      </c>
      <c r="T124" s="2"/>
    </row>
    <row r="125" spans="1:20" x14ac:dyDescent="0.3">
      <c r="A125" t="s">
        <v>70</v>
      </c>
      <c r="B125" t="s">
        <v>5</v>
      </c>
      <c r="C125" s="2" t="str">
        <f>IFERROR(VLOOKUP(D:D,Area!A:D,3,FALSE),"Sem Área")</f>
        <v>SAU</v>
      </c>
      <c r="D125">
        <v>728</v>
      </c>
      <c r="E125" t="s">
        <v>0</v>
      </c>
      <c r="F125">
        <v>159</v>
      </c>
      <c r="T125" s="2"/>
    </row>
    <row r="126" spans="1:20" x14ac:dyDescent="0.3">
      <c r="A126" t="s">
        <v>70</v>
      </c>
      <c r="B126" t="s">
        <v>1</v>
      </c>
      <c r="C126" s="2" t="str">
        <f>IFERROR(VLOOKUP(D:D,Area!A:D,3,FALSE),"Sem Área")</f>
        <v>SAU</v>
      </c>
      <c r="D126">
        <v>729</v>
      </c>
      <c r="E126" t="s">
        <v>12</v>
      </c>
      <c r="F126">
        <v>100</v>
      </c>
      <c r="T126" s="2"/>
    </row>
    <row r="127" spans="1:20" x14ac:dyDescent="0.3">
      <c r="A127" t="s">
        <v>70</v>
      </c>
      <c r="B127" t="s">
        <v>5</v>
      </c>
      <c r="C127" s="2" t="str">
        <f>IFERROR(VLOOKUP(D:D,Area!A:D,3,FALSE),"Sem Área")</f>
        <v>SAU</v>
      </c>
      <c r="D127">
        <v>729</v>
      </c>
      <c r="E127" t="s">
        <v>12</v>
      </c>
      <c r="F127">
        <v>184</v>
      </c>
      <c r="T127" s="2"/>
    </row>
    <row r="128" spans="1:20" x14ac:dyDescent="0.3">
      <c r="A128" t="s">
        <v>70</v>
      </c>
      <c r="B128" t="s">
        <v>1</v>
      </c>
      <c r="C128" s="2" t="str">
        <f>IFERROR(VLOOKUP(D:D,Area!A:D,3,FALSE),"Sem Área")</f>
        <v>ENG</v>
      </c>
      <c r="D128">
        <v>731</v>
      </c>
      <c r="E128" t="s">
        <v>14</v>
      </c>
      <c r="F128">
        <v>253</v>
      </c>
      <c r="T128" s="2"/>
    </row>
    <row r="129" spans="1:20" x14ac:dyDescent="0.3">
      <c r="A129" t="s">
        <v>70</v>
      </c>
      <c r="B129" t="s">
        <v>5</v>
      </c>
      <c r="C129" s="2" t="str">
        <f>IFERROR(VLOOKUP(D:D,Area!A:D,3,FALSE),"Sem Área")</f>
        <v>ENG</v>
      </c>
      <c r="D129">
        <v>731</v>
      </c>
      <c r="E129" t="s">
        <v>14</v>
      </c>
      <c r="F129">
        <v>417</v>
      </c>
      <c r="T129" s="2"/>
    </row>
    <row r="130" spans="1:20" x14ac:dyDescent="0.3">
      <c r="A130" t="s">
        <v>75</v>
      </c>
      <c r="B130" t="s">
        <v>1</v>
      </c>
      <c r="C130" s="2" t="str">
        <f>IFERROR(VLOOKUP(D:D,Area!A:D,3,FALSE),"Sem Área")</f>
        <v>Sem Área</v>
      </c>
      <c r="D130">
        <v>3391</v>
      </c>
      <c r="E130" t="s">
        <v>11</v>
      </c>
      <c r="F130">
        <v>27</v>
      </c>
      <c r="T130" s="2"/>
    </row>
    <row r="131" spans="1:20" x14ac:dyDescent="0.3">
      <c r="A131" t="s">
        <v>75</v>
      </c>
      <c r="B131" t="s">
        <v>5</v>
      </c>
      <c r="C131" s="2" t="str">
        <f>IFERROR(VLOOKUP(D:D,Area!A:D,3,FALSE),"Sem Área")</f>
        <v>Sem Área</v>
      </c>
      <c r="D131">
        <v>3391</v>
      </c>
      <c r="E131" t="s">
        <v>11</v>
      </c>
      <c r="F131">
        <v>94</v>
      </c>
      <c r="T131" s="2"/>
    </row>
    <row r="132" spans="1:20" x14ac:dyDescent="0.3">
      <c r="A132" t="s">
        <v>75</v>
      </c>
      <c r="B132" t="s">
        <v>1</v>
      </c>
      <c r="C132" s="2" t="str">
        <f>IFERROR(VLOOKUP(D:D,Area!A:D,3,FALSE),"Sem Área")</f>
        <v>SAU</v>
      </c>
      <c r="D132">
        <v>3393</v>
      </c>
      <c r="E132" t="s">
        <v>13</v>
      </c>
      <c r="F132">
        <v>25</v>
      </c>
      <c r="T132" s="2"/>
    </row>
    <row r="133" spans="1:20" x14ac:dyDescent="0.3">
      <c r="A133" t="s">
        <v>75</v>
      </c>
      <c r="B133" t="s">
        <v>5</v>
      </c>
      <c r="C133" s="2" t="str">
        <f>IFERROR(VLOOKUP(D:D,Area!A:D,3,FALSE),"Sem Área")</f>
        <v>SAU</v>
      </c>
      <c r="D133">
        <v>3393</v>
      </c>
      <c r="E133" t="s">
        <v>13</v>
      </c>
      <c r="F133">
        <v>98</v>
      </c>
      <c r="T133" s="2"/>
    </row>
    <row r="134" spans="1:20" x14ac:dyDescent="0.3">
      <c r="A134" t="s">
        <v>75</v>
      </c>
      <c r="B134" t="s">
        <v>1</v>
      </c>
      <c r="C134" s="2" t="str">
        <f>IFERROR(VLOOKUP(D:D,Area!A:D,3,FALSE),"Sem Área")</f>
        <v>Sem Área</v>
      </c>
      <c r="D134">
        <v>3394</v>
      </c>
      <c r="E134" t="s">
        <v>0</v>
      </c>
      <c r="F134">
        <v>21</v>
      </c>
      <c r="T134" s="2"/>
    </row>
    <row r="135" spans="1:20" x14ac:dyDescent="0.3">
      <c r="A135" t="s">
        <v>75</v>
      </c>
      <c r="B135" t="s">
        <v>5</v>
      </c>
      <c r="C135" s="2" t="str">
        <f>IFERROR(VLOOKUP(D:D,Area!A:D,3,FALSE),"Sem Área")</f>
        <v>Sem Área</v>
      </c>
      <c r="D135">
        <v>3394</v>
      </c>
      <c r="E135" t="s">
        <v>0</v>
      </c>
      <c r="F135">
        <v>88</v>
      </c>
      <c r="T135" s="2"/>
    </row>
    <row r="136" spans="1:20" x14ac:dyDescent="0.3">
      <c r="A136" t="s">
        <v>75</v>
      </c>
      <c r="B136" t="s">
        <v>1</v>
      </c>
      <c r="C136" s="2" t="str">
        <f>IFERROR(VLOOKUP(D:D,Area!A:D,3,FALSE),"Sem Área")</f>
        <v>Sem Área</v>
      </c>
      <c r="D136">
        <v>3395</v>
      </c>
      <c r="E136" t="s">
        <v>15</v>
      </c>
      <c r="F136">
        <v>26</v>
      </c>
      <c r="T136" s="2"/>
    </row>
    <row r="137" spans="1:20" x14ac:dyDescent="0.3">
      <c r="A137" t="s">
        <v>75</v>
      </c>
      <c r="B137" t="s">
        <v>5</v>
      </c>
      <c r="C137" s="2" t="str">
        <f>IFERROR(VLOOKUP(D:D,Area!A:D,3,FALSE),"Sem Área")</f>
        <v>Sem Área</v>
      </c>
      <c r="D137">
        <v>3395</v>
      </c>
      <c r="E137" t="s">
        <v>15</v>
      </c>
      <c r="F137">
        <v>79</v>
      </c>
      <c r="T137" s="2"/>
    </row>
    <row r="138" spans="1:20" x14ac:dyDescent="0.3">
      <c r="A138" t="s">
        <v>77</v>
      </c>
      <c r="B138" t="s">
        <v>1</v>
      </c>
      <c r="C138" s="2" t="str">
        <f>IFERROR(VLOOKUP(D:D,Area!A:D,3,FALSE),"Sem Área")</f>
        <v>Sem Área</v>
      </c>
      <c r="D138">
        <v>3370</v>
      </c>
      <c r="E138" t="s">
        <v>71</v>
      </c>
      <c r="F138">
        <v>85</v>
      </c>
      <c r="T138" s="2"/>
    </row>
    <row r="139" spans="1:20" x14ac:dyDescent="0.3">
      <c r="A139" t="s">
        <v>77</v>
      </c>
      <c r="B139" t="s">
        <v>5</v>
      </c>
      <c r="C139" s="2" t="str">
        <f>IFERROR(VLOOKUP(D:D,Area!A:D,3,FALSE),"Sem Área")</f>
        <v>Sem Área</v>
      </c>
      <c r="D139">
        <v>3370</v>
      </c>
      <c r="E139" t="s">
        <v>71</v>
      </c>
      <c r="F139">
        <v>74</v>
      </c>
      <c r="T139" s="2"/>
    </row>
    <row r="140" spans="1:20" x14ac:dyDescent="0.3">
      <c r="A140" t="s">
        <v>77</v>
      </c>
      <c r="B140" t="s">
        <v>1</v>
      </c>
      <c r="C140" s="2" t="str">
        <f>IFERROR(VLOOKUP(D:D,Area!A:D,3,FALSE),"Sem Área")</f>
        <v>Sem Área</v>
      </c>
      <c r="D140">
        <v>3373</v>
      </c>
      <c r="E140" t="s">
        <v>14</v>
      </c>
      <c r="F140">
        <v>15</v>
      </c>
      <c r="T140" s="2"/>
    </row>
    <row r="141" spans="1:20" x14ac:dyDescent="0.3">
      <c r="A141" t="s">
        <v>77</v>
      </c>
      <c r="B141" t="s">
        <v>5</v>
      </c>
      <c r="C141" s="2" t="str">
        <f>IFERROR(VLOOKUP(D:D,Area!A:D,3,FALSE),"Sem Área")</f>
        <v>Sem Área</v>
      </c>
      <c r="D141">
        <v>3373</v>
      </c>
      <c r="E141" t="s">
        <v>14</v>
      </c>
      <c r="F141">
        <v>84</v>
      </c>
      <c r="T141" s="2"/>
    </row>
    <row r="142" spans="1:20" x14ac:dyDescent="0.3">
      <c r="A142" t="s">
        <v>77</v>
      </c>
      <c r="B142" t="s">
        <v>1</v>
      </c>
      <c r="C142" s="2" t="str">
        <f>IFERROR(VLOOKUP(D:D,Area!A:D,3,FALSE),"Sem Área")</f>
        <v>Sem Área</v>
      </c>
      <c r="D142">
        <v>3374</v>
      </c>
      <c r="E142" t="s">
        <v>79</v>
      </c>
      <c r="F142">
        <v>13</v>
      </c>
      <c r="T142" s="2"/>
    </row>
    <row r="143" spans="1:20" x14ac:dyDescent="0.3">
      <c r="A143" t="s">
        <v>77</v>
      </c>
      <c r="B143" t="s">
        <v>5</v>
      </c>
      <c r="C143" s="2" t="str">
        <f>IFERROR(VLOOKUP(D:D,Area!A:D,3,FALSE),"Sem Área")</f>
        <v>Sem Área</v>
      </c>
      <c r="D143">
        <v>3374</v>
      </c>
      <c r="E143" t="s">
        <v>79</v>
      </c>
      <c r="F143">
        <v>46</v>
      </c>
      <c r="T143" s="2"/>
    </row>
    <row r="144" spans="1:20" x14ac:dyDescent="0.3">
      <c r="A144" t="s">
        <v>81</v>
      </c>
      <c r="B144" t="s">
        <v>5</v>
      </c>
      <c r="C144" s="2" t="str">
        <f>IFERROR(VLOOKUP(D:D,Area!A:D,3,FALSE),"Sem Área")</f>
        <v>Sem Área</v>
      </c>
      <c r="D144">
        <v>3380</v>
      </c>
      <c r="E144" t="s">
        <v>14</v>
      </c>
      <c r="F144">
        <v>22</v>
      </c>
      <c r="T144" s="2"/>
    </row>
    <row r="145" spans="1:20" x14ac:dyDescent="0.3">
      <c r="A145" t="s">
        <v>81</v>
      </c>
      <c r="B145" t="s">
        <v>5</v>
      </c>
      <c r="C145" s="2" t="str">
        <f>IFERROR(VLOOKUP(D:D,Area!A:D,3,FALSE),"Sem Área")</f>
        <v>Sem Área</v>
      </c>
      <c r="D145">
        <v>3382</v>
      </c>
      <c r="E145" t="s">
        <v>50</v>
      </c>
      <c r="F145">
        <v>4</v>
      </c>
      <c r="T145" s="2"/>
    </row>
    <row r="146" spans="1:20" x14ac:dyDescent="0.3">
      <c r="A146" t="s">
        <v>81</v>
      </c>
      <c r="B146" t="s">
        <v>5</v>
      </c>
      <c r="C146" s="2" t="str">
        <f>IFERROR(VLOOKUP(D:D,Area!A:D,3,FALSE),"Sem Área")</f>
        <v>Sem Área</v>
      </c>
      <c r="D146">
        <v>3387</v>
      </c>
      <c r="E146" t="s">
        <v>82</v>
      </c>
      <c r="F146">
        <v>8</v>
      </c>
      <c r="T146" s="2"/>
    </row>
    <row r="147" spans="1:20" x14ac:dyDescent="0.3">
      <c r="A147" t="s">
        <v>85</v>
      </c>
      <c r="B147" t="s">
        <v>5</v>
      </c>
      <c r="C147" s="2" t="str">
        <f>IFERROR(VLOOKUP(D:D,Area!A:D,3,FALSE),"Sem Área")</f>
        <v>Sem Área</v>
      </c>
      <c r="D147">
        <v>301220558</v>
      </c>
      <c r="E147" t="s">
        <v>83</v>
      </c>
      <c r="F147">
        <v>1</v>
      </c>
      <c r="T147" s="2"/>
    </row>
    <row r="148" spans="1:20" x14ac:dyDescent="0.3">
      <c r="A148" t="s">
        <v>85</v>
      </c>
      <c r="B148" t="s">
        <v>5</v>
      </c>
      <c r="C148" s="2" t="str">
        <f>IFERROR(VLOOKUP(D:D,Area!A:D,3,FALSE),"Sem Área")</f>
        <v>Sem Área</v>
      </c>
      <c r="D148">
        <v>301223372</v>
      </c>
      <c r="E148" t="s">
        <v>84</v>
      </c>
      <c r="F148">
        <v>1</v>
      </c>
      <c r="T148" s="2"/>
    </row>
    <row r="149" spans="1:20" x14ac:dyDescent="0.3">
      <c r="D149" s="2"/>
      <c r="F149" s="2"/>
      <c r="T149" s="2"/>
    </row>
    <row r="150" spans="1:20" x14ac:dyDescent="0.3">
      <c r="D150" s="2"/>
      <c r="F150" s="2"/>
      <c r="T150" s="2"/>
    </row>
    <row r="151" spans="1:20" x14ac:dyDescent="0.3">
      <c r="D151" s="2"/>
      <c r="F151" s="2"/>
      <c r="T151" s="2"/>
    </row>
    <row r="152" spans="1:20" x14ac:dyDescent="0.3">
      <c r="D152" s="2"/>
      <c r="F152" s="2"/>
      <c r="T152" s="2"/>
    </row>
    <row r="153" spans="1:20" x14ac:dyDescent="0.3">
      <c r="D153" s="2"/>
      <c r="F153" s="2"/>
      <c r="T153" s="2"/>
    </row>
    <row r="154" spans="1:20" x14ac:dyDescent="0.3">
      <c r="D154" s="2"/>
      <c r="F154" s="2"/>
      <c r="T154" s="2"/>
    </row>
    <row r="155" spans="1:20" x14ac:dyDescent="0.3">
      <c r="D155" s="2"/>
      <c r="F155" s="2"/>
      <c r="T155" s="2"/>
    </row>
    <row r="156" spans="1:20" x14ac:dyDescent="0.3">
      <c r="D156" s="2"/>
      <c r="F156" s="2"/>
      <c r="T156" s="2"/>
    </row>
    <row r="157" spans="1:20" x14ac:dyDescent="0.3">
      <c r="D157" s="2"/>
      <c r="F157" s="2"/>
      <c r="T157" s="2"/>
    </row>
    <row r="158" spans="1:20" x14ac:dyDescent="0.3">
      <c r="D158" s="2"/>
      <c r="F158" s="2"/>
      <c r="T158" s="2"/>
    </row>
    <row r="159" spans="1:20" x14ac:dyDescent="0.3">
      <c r="D159" s="2"/>
      <c r="F159" s="2"/>
      <c r="T159" s="2"/>
    </row>
    <row r="160" spans="1:20" x14ac:dyDescent="0.3">
      <c r="D160" s="2"/>
      <c r="F160" s="2"/>
      <c r="T160" s="2"/>
    </row>
    <row r="161" spans="4:20" x14ac:dyDescent="0.3">
      <c r="D161" s="2"/>
      <c r="F161" s="2"/>
      <c r="T161" s="2"/>
    </row>
    <row r="162" spans="4:20" x14ac:dyDescent="0.3">
      <c r="D162" s="2"/>
      <c r="F162" s="2"/>
      <c r="T162" s="2"/>
    </row>
    <row r="163" spans="4:20" x14ac:dyDescent="0.3">
      <c r="D163" s="2"/>
      <c r="F163" s="2"/>
      <c r="T163" s="2"/>
    </row>
    <row r="164" spans="4:20" x14ac:dyDescent="0.3">
      <c r="D164" s="2"/>
      <c r="F164" s="2"/>
      <c r="T164" s="2"/>
    </row>
    <row r="165" spans="4:20" x14ac:dyDescent="0.3">
      <c r="D165" s="2"/>
      <c r="F165" s="2"/>
      <c r="T165" s="2"/>
    </row>
    <row r="166" spans="4:20" x14ac:dyDescent="0.3">
      <c r="D166" s="2"/>
      <c r="F166" s="2"/>
      <c r="T166" s="2"/>
    </row>
    <row r="167" spans="4:20" x14ac:dyDescent="0.3">
      <c r="D167" s="2"/>
      <c r="F167" s="2"/>
      <c r="T167" s="2"/>
    </row>
    <row r="168" spans="4:20" x14ac:dyDescent="0.3">
      <c r="D168" s="2"/>
      <c r="F168" s="2"/>
      <c r="T168" s="2"/>
    </row>
    <row r="169" spans="4:20" x14ac:dyDescent="0.3">
      <c r="D169" s="2"/>
      <c r="F169" s="2"/>
      <c r="T169" s="2"/>
    </row>
    <row r="170" spans="4:20" x14ac:dyDescent="0.3">
      <c r="D170" s="2"/>
      <c r="F170" s="2"/>
      <c r="T170" s="2"/>
    </row>
    <row r="171" spans="4:20" x14ac:dyDescent="0.3">
      <c r="D171" s="2"/>
      <c r="F171" s="2"/>
      <c r="T171" s="2"/>
    </row>
    <row r="172" spans="4:20" x14ac:dyDescent="0.3">
      <c r="D172" s="2"/>
      <c r="F172" s="2"/>
      <c r="T172" s="2"/>
    </row>
    <row r="173" spans="4:20" x14ac:dyDescent="0.3">
      <c r="D173" s="2"/>
      <c r="F173" s="2"/>
      <c r="T173" s="2"/>
    </row>
    <row r="174" spans="4:20" x14ac:dyDescent="0.3">
      <c r="D174" s="2"/>
      <c r="F174" s="2"/>
      <c r="T174" s="2"/>
    </row>
    <row r="175" spans="4:20" x14ac:dyDescent="0.3">
      <c r="D175" s="2"/>
      <c r="F175" s="2"/>
      <c r="T175" s="2"/>
    </row>
    <row r="176" spans="4:20" x14ac:dyDescent="0.3">
      <c r="D176" s="2"/>
      <c r="F176" s="2"/>
      <c r="T176" s="2"/>
    </row>
    <row r="177" spans="4:20" x14ac:dyDescent="0.3">
      <c r="D177" s="2"/>
      <c r="F177" s="2"/>
      <c r="T177" s="2"/>
    </row>
    <row r="178" spans="4:20" x14ac:dyDescent="0.3">
      <c r="D178" s="2"/>
      <c r="F178" s="2"/>
      <c r="T178" s="2"/>
    </row>
    <row r="179" spans="4:20" x14ac:dyDescent="0.3">
      <c r="D179" s="2"/>
      <c r="F179" s="2"/>
      <c r="T179" s="2"/>
    </row>
    <row r="180" spans="4:20" x14ac:dyDescent="0.3">
      <c r="D180" s="2"/>
      <c r="F180" s="2"/>
      <c r="T180" s="2"/>
    </row>
    <row r="181" spans="4:20" x14ac:dyDescent="0.3">
      <c r="D181" s="2"/>
      <c r="F181" s="2"/>
      <c r="T181" s="2"/>
    </row>
    <row r="182" spans="4:20" x14ac:dyDescent="0.3">
      <c r="D182" s="2"/>
      <c r="F182" s="2"/>
      <c r="T182" s="2"/>
    </row>
    <row r="183" spans="4:20" x14ac:dyDescent="0.3">
      <c r="T183" s="2"/>
    </row>
    <row r="184" spans="4:20" x14ac:dyDescent="0.3">
      <c r="T184" s="2"/>
    </row>
    <row r="185" spans="4:20" x14ac:dyDescent="0.3">
      <c r="T185" s="2"/>
    </row>
    <row r="186" spans="4:20" x14ac:dyDescent="0.3">
      <c r="T186" s="2"/>
    </row>
    <row r="187" spans="4:20" x14ac:dyDescent="0.3">
      <c r="T187" s="2"/>
    </row>
    <row r="188" spans="4:20" x14ac:dyDescent="0.3">
      <c r="T188" s="2"/>
    </row>
    <row r="189" spans="4:20" x14ac:dyDescent="0.3">
      <c r="T189" s="2"/>
    </row>
    <row r="190" spans="4:20" x14ac:dyDescent="0.3">
      <c r="T190" s="2"/>
    </row>
    <row r="191" spans="4:20" x14ac:dyDescent="0.3">
      <c r="T191" s="2"/>
    </row>
    <row r="192" spans="4:20" x14ac:dyDescent="0.3">
      <c r="T192" s="2"/>
    </row>
    <row r="193" spans="20:20" x14ac:dyDescent="0.3">
      <c r="T193" s="2"/>
    </row>
    <row r="194" spans="20:20" x14ac:dyDescent="0.3">
      <c r="T194" s="2"/>
    </row>
    <row r="195" spans="20:20" x14ac:dyDescent="0.3">
      <c r="T195" s="2"/>
    </row>
    <row r="196" spans="20:20" x14ac:dyDescent="0.3">
      <c r="T196" s="2"/>
    </row>
    <row r="197" spans="20:20" x14ac:dyDescent="0.3">
      <c r="T197" s="2"/>
    </row>
    <row r="198" spans="20:20" x14ac:dyDescent="0.3">
      <c r="T198" s="2"/>
    </row>
    <row r="199" spans="20:20" x14ac:dyDescent="0.3">
      <c r="T199" s="2"/>
    </row>
    <row r="200" spans="20:20" x14ac:dyDescent="0.3">
      <c r="T200" s="2"/>
    </row>
    <row r="201" spans="20:20" x14ac:dyDescent="0.3">
      <c r="T201" s="2"/>
    </row>
    <row r="202" spans="20:20" x14ac:dyDescent="0.3">
      <c r="T202" s="2"/>
    </row>
    <row r="203" spans="20:20" x14ac:dyDescent="0.3">
      <c r="T203" s="2"/>
    </row>
    <row r="204" spans="20:20" x14ac:dyDescent="0.3">
      <c r="T204" s="2"/>
    </row>
    <row r="205" spans="20:20" x14ac:dyDescent="0.3">
      <c r="T205" s="2"/>
    </row>
    <row r="206" spans="20:20" x14ac:dyDescent="0.3">
      <c r="T206" s="2"/>
    </row>
    <row r="207" spans="20:20" x14ac:dyDescent="0.3">
      <c r="T207" s="2"/>
    </row>
    <row r="208" spans="20:20" x14ac:dyDescent="0.3">
      <c r="T208" s="2"/>
    </row>
    <row r="209" spans="20:20" x14ac:dyDescent="0.3">
      <c r="T209" s="2"/>
    </row>
    <row r="210" spans="20:20" x14ac:dyDescent="0.3">
      <c r="T210" s="2"/>
    </row>
    <row r="211" spans="20:20" x14ac:dyDescent="0.3">
      <c r="T211" s="2"/>
    </row>
    <row r="212" spans="20:20" x14ac:dyDescent="0.3">
      <c r="T212" s="2"/>
    </row>
    <row r="213" spans="20:20" x14ac:dyDescent="0.3">
      <c r="T213" s="2"/>
    </row>
    <row r="214" spans="20:20" x14ac:dyDescent="0.3">
      <c r="T214" s="2"/>
    </row>
    <row r="215" spans="20:20" x14ac:dyDescent="0.3">
      <c r="T215" s="2"/>
    </row>
    <row r="216" spans="20:20" x14ac:dyDescent="0.3">
      <c r="T216" s="2"/>
    </row>
    <row r="217" spans="20:20" x14ac:dyDescent="0.3">
      <c r="T217" s="2"/>
    </row>
    <row r="218" spans="20:20" x14ac:dyDescent="0.3">
      <c r="T218" s="2"/>
    </row>
    <row r="219" spans="20:20" x14ac:dyDescent="0.3">
      <c r="T219" s="2"/>
    </row>
    <row r="220" spans="20:20" x14ac:dyDescent="0.3">
      <c r="T220" s="2"/>
    </row>
    <row r="221" spans="20:20" x14ac:dyDescent="0.3">
      <c r="T221" s="2"/>
    </row>
    <row r="222" spans="20:20" x14ac:dyDescent="0.3">
      <c r="T222" s="2"/>
    </row>
    <row r="223" spans="20:20" x14ac:dyDescent="0.3">
      <c r="T223" s="2"/>
    </row>
    <row r="224" spans="20:20" x14ac:dyDescent="0.3">
      <c r="T224" s="2"/>
    </row>
    <row r="225" spans="20:20" x14ac:dyDescent="0.3">
      <c r="T225" s="2"/>
    </row>
    <row r="226" spans="20:20" x14ac:dyDescent="0.3">
      <c r="T226" s="2"/>
    </row>
    <row r="227" spans="20:20" x14ac:dyDescent="0.3">
      <c r="T227" s="2"/>
    </row>
    <row r="228" spans="20:20" x14ac:dyDescent="0.3">
      <c r="T228" s="2"/>
    </row>
    <row r="229" spans="20:20" x14ac:dyDescent="0.3">
      <c r="T229" s="2"/>
    </row>
    <row r="230" spans="20:20" x14ac:dyDescent="0.3">
      <c r="T230" s="2"/>
    </row>
    <row r="231" spans="20:20" x14ac:dyDescent="0.3">
      <c r="T231" s="2"/>
    </row>
    <row r="232" spans="20:20" x14ac:dyDescent="0.3">
      <c r="T232" s="2"/>
    </row>
    <row r="233" spans="20:20" x14ac:dyDescent="0.3">
      <c r="T233" s="2"/>
    </row>
    <row r="234" spans="20:20" x14ac:dyDescent="0.3">
      <c r="T234" s="2"/>
    </row>
    <row r="235" spans="20:20" x14ac:dyDescent="0.3">
      <c r="T235" s="2"/>
    </row>
    <row r="236" spans="20:20" x14ac:dyDescent="0.3">
      <c r="T236" s="2"/>
    </row>
    <row r="237" spans="20:20" x14ac:dyDescent="0.3">
      <c r="T237" s="2"/>
    </row>
    <row r="238" spans="20:20" x14ac:dyDescent="0.3">
      <c r="T238" s="2"/>
    </row>
    <row r="239" spans="20:20" x14ac:dyDescent="0.3">
      <c r="T239" s="2"/>
    </row>
    <row r="240" spans="20:20" x14ac:dyDescent="0.3">
      <c r="T240" s="2"/>
    </row>
    <row r="241" spans="20:20" x14ac:dyDescent="0.3">
      <c r="T241" s="2"/>
    </row>
    <row r="242" spans="20:20" x14ac:dyDescent="0.3">
      <c r="T242" s="2"/>
    </row>
    <row r="243" spans="20:20" x14ac:dyDescent="0.3">
      <c r="T243" s="2"/>
    </row>
    <row r="244" spans="20:20" x14ac:dyDescent="0.3">
      <c r="T244" s="2"/>
    </row>
    <row r="245" spans="20:20" x14ac:dyDescent="0.3">
      <c r="T245" s="2"/>
    </row>
    <row r="246" spans="20:20" x14ac:dyDescent="0.3">
      <c r="T246" s="2"/>
    </row>
    <row r="247" spans="20:20" x14ac:dyDescent="0.3">
      <c r="T247" s="2"/>
    </row>
    <row r="248" spans="20:20" x14ac:dyDescent="0.3">
      <c r="T248" s="2"/>
    </row>
    <row r="249" spans="20:20" x14ac:dyDescent="0.3">
      <c r="T249" s="2"/>
    </row>
    <row r="250" spans="20:20" x14ac:dyDescent="0.3">
      <c r="T250" s="2"/>
    </row>
    <row r="251" spans="20:20" x14ac:dyDescent="0.3">
      <c r="T251" s="2"/>
    </row>
    <row r="252" spans="20:20" x14ac:dyDescent="0.3">
      <c r="T252" s="2"/>
    </row>
    <row r="253" spans="20:20" x14ac:dyDescent="0.3">
      <c r="T253" s="2"/>
    </row>
    <row r="254" spans="20:20" x14ac:dyDescent="0.3">
      <c r="T254" s="2"/>
    </row>
    <row r="255" spans="20:20" x14ac:dyDescent="0.3">
      <c r="T255" s="2"/>
    </row>
    <row r="256" spans="20:20" x14ac:dyDescent="0.3">
      <c r="T256" s="2"/>
    </row>
    <row r="257" spans="20:20" x14ac:dyDescent="0.3">
      <c r="T257" s="2"/>
    </row>
    <row r="258" spans="20:20" x14ac:dyDescent="0.3">
      <c r="T258" s="2"/>
    </row>
    <row r="259" spans="20:20" x14ac:dyDescent="0.3">
      <c r="T259" s="2"/>
    </row>
    <row r="260" spans="20:20" x14ac:dyDescent="0.3">
      <c r="T260" s="2"/>
    </row>
    <row r="261" spans="20:20" x14ac:dyDescent="0.3">
      <c r="T261" s="2"/>
    </row>
    <row r="262" spans="20:20" x14ac:dyDescent="0.3">
      <c r="T262" s="2"/>
    </row>
    <row r="263" spans="20:20" x14ac:dyDescent="0.3">
      <c r="T263" s="2"/>
    </row>
    <row r="264" spans="20:20" x14ac:dyDescent="0.3">
      <c r="T264" s="2"/>
    </row>
    <row r="265" spans="20:20" x14ac:dyDescent="0.3">
      <c r="T265" s="2"/>
    </row>
    <row r="266" spans="20:20" x14ac:dyDescent="0.3">
      <c r="T266" s="2"/>
    </row>
    <row r="267" spans="20:20" x14ac:dyDescent="0.3">
      <c r="T267" s="2"/>
    </row>
    <row r="268" spans="20:20" x14ac:dyDescent="0.3">
      <c r="T268" s="2"/>
    </row>
    <row r="269" spans="20:20" x14ac:dyDescent="0.3">
      <c r="T269" s="2"/>
    </row>
    <row r="270" spans="20:20" x14ac:dyDescent="0.3">
      <c r="T270" s="2"/>
    </row>
    <row r="271" spans="20:20" x14ac:dyDescent="0.3">
      <c r="T271" s="2"/>
    </row>
    <row r="272" spans="20:20" x14ac:dyDescent="0.3">
      <c r="T272" s="2"/>
    </row>
    <row r="273" spans="20:20" x14ac:dyDescent="0.3">
      <c r="T273" s="2"/>
    </row>
    <row r="274" spans="20:20" x14ac:dyDescent="0.3">
      <c r="T274" s="2"/>
    </row>
    <row r="275" spans="20:20" x14ac:dyDescent="0.3">
      <c r="T275" s="2"/>
    </row>
    <row r="276" spans="20:20" x14ac:dyDescent="0.3">
      <c r="T276" s="2"/>
    </row>
    <row r="277" spans="20:20" x14ac:dyDescent="0.3">
      <c r="T277" s="2"/>
    </row>
    <row r="278" spans="20:20" x14ac:dyDescent="0.3">
      <c r="T278" s="2"/>
    </row>
    <row r="279" spans="20:20" x14ac:dyDescent="0.3">
      <c r="T279" s="2"/>
    </row>
    <row r="280" spans="20:20" x14ac:dyDescent="0.3">
      <c r="T280" s="2"/>
    </row>
    <row r="281" spans="20:20" x14ac:dyDescent="0.3">
      <c r="T281" s="2"/>
    </row>
    <row r="282" spans="20:20" x14ac:dyDescent="0.3">
      <c r="T282" s="2"/>
    </row>
    <row r="283" spans="20:20" x14ac:dyDescent="0.3">
      <c r="T283" s="2"/>
    </row>
    <row r="284" spans="20:20" x14ac:dyDescent="0.3">
      <c r="T284" s="2"/>
    </row>
    <row r="285" spans="20:20" x14ac:dyDescent="0.3">
      <c r="T285" s="2"/>
    </row>
    <row r="286" spans="20:20" x14ac:dyDescent="0.3">
      <c r="T286" s="2"/>
    </row>
    <row r="287" spans="20:20" x14ac:dyDescent="0.3">
      <c r="T287" s="2"/>
    </row>
    <row r="288" spans="20:20" x14ac:dyDescent="0.3">
      <c r="T288" s="2"/>
    </row>
    <row r="289" spans="20:20" x14ac:dyDescent="0.3">
      <c r="T289" s="2"/>
    </row>
    <row r="290" spans="20:20" x14ac:dyDescent="0.3">
      <c r="T290" s="2"/>
    </row>
    <row r="291" spans="20:20" x14ac:dyDescent="0.3">
      <c r="T291" s="2"/>
    </row>
    <row r="292" spans="20:20" x14ac:dyDescent="0.3">
      <c r="T292" s="2"/>
    </row>
    <row r="293" spans="20:20" x14ac:dyDescent="0.3">
      <c r="T293" s="2"/>
    </row>
    <row r="294" spans="20:20" x14ac:dyDescent="0.3">
      <c r="T294" s="2"/>
    </row>
    <row r="295" spans="20:20" x14ac:dyDescent="0.3">
      <c r="T295" s="2"/>
    </row>
    <row r="296" spans="20:20" x14ac:dyDescent="0.3">
      <c r="T296" s="2"/>
    </row>
    <row r="297" spans="20:20" x14ac:dyDescent="0.3">
      <c r="T297" s="2"/>
    </row>
    <row r="298" spans="20:20" x14ac:dyDescent="0.3">
      <c r="T298" s="2"/>
    </row>
    <row r="299" spans="20:20" x14ac:dyDescent="0.3">
      <c r="T299" s="2"/>
    </row>
    <row r="300" spans="20:20" x14ac:dyDescent="0.3">
      <c r="T300" s="2"/>
    </row>
    <row r="301" spans="20:20" x14ac:dyDescent="0.3">
      <c r="T301" s="2"/>
    </row>
    <row r="302" spans="20:20" x14ac:dyDescent="0.3">
      <c r="T302" s="2"/>
    </row>
    <row r="303" spans="20:20" x14ac:dyDescent="0.3">
      <c r="T303" s="2"/>
    </row>
    <row r="304" spans="20:20" x14ac:dyDescent="0.3">
      <c r="T304" s="2"/>
    </row>
    <row r="305" spans="20:20" x14ac:dyDescent="0.3">
      <c r="T305" s="2"/>
    </row>
    <row r="306" spans="20:20" x14ac:dyDescent="0.3">
      <c r="T306" s="2"/>
    </row>
    <row r="307" spans="20:20" x14ac:dyDescent="0.3">
      <c r="T307" s="2"/>
    </row>
    <row r="308" spans="20:20" x14ac:dyDescent="0.3">
      <c r="T308" s="2"/>
    </row>
    <row r="309" spans="20:20" x14ac:dyDescent="0.3">
      <c r="T309" s="2"/>
    </row>
    <row r="310" spans="20:20" x14ac:dyDescent="0.3">
      <c r="T310" s="2"/>
    </row>
    <row r="311" spans="20:20" x14ac:dyDescent="0.3">
      <c r="T311" s="2"/>
    </row>
    <row r="312" spans="20:20" x14ac:dyDescent="0.3">
      <c r="T312" s="2"/>
    </row>
    <row r="313" spans="20:20" x14ac:dyDescent="0.3">
      <c r="T313" s="2"/>
    </row>
    <row r="314" spans="20:20" x14ac:dyDescent="0.3">
      <c r="T314" s="2"/>
    </row>
    <row r="315" spans="20:20" x14ac:dyDescent="0.3">
      <c r="T315" s="2"/>
    </row>
    <row r="316" spans="20:20" x14ac:dyDescent="0.3">
      <c r="T316" s="2"/>
    </row>
    <row r="317" spans="20:20" x14ac:dyDescent="0.3">
      <c r="T317" s="2"/>
    </row>
    <row r="318" spans="20:20" x14ac:dyDescent="0.3">
      <c r="T318" s="2"/>
    </row>
    <row r="319" spans="20:20" x14ac:dyDescent="0.3">
      <c r="T319" s="2"/>
    </row>
    <row r="320" spans="20:20" x14ac:dyDescent="0.3">
      <c r="T320" s="2"/>
    </row>
    <row r="321" spans="20:20" x14ac:dyDescent="0.3">
      <c r="T321" s="2"/>
    </row>
    <row r="322" spans="20:20" x14ac:dyDescent="0.3">
      <c r="T322" s="2"/>
    </row>
    <row r="323" spans="20:20" x14ac:dyDescent="0.3">
      <c r="T323" s="2"/>
    </row>
    <row r="324" spans="20:20" x14ac:dyDescent="0.3">
      <c r="T324" s="2"/>
    </row>
    <row r="325" spans="20:20" x14ac:dyDescent="0.3">
      <c r="T325" s="2"/>
    </row>
    <row r="326" spans="20:20" x14ac:dyDescent="0.3">
      <c r="T326" s="2"/>
    </row>
    <row r="327" spans="20:20" x14ac:dyDescent="0.3">
      <c r="T327" s="2"/>
    </row>
    <row r="328" spans="20:20" x14ac:dyDescent="0.3">
      <c r="T328" s="2"/>
    </row>
    <row r="329" spans="20:20" x14ac:dyDescent="0.3">
      <c r="T329" s="2"/>
    </row>
    <row r="330" spans="20:20" x14ac:dyDescent="0.3">
      <c r="T330" s="2"/>
    </row>
    <row r="331" spans="20:20" x14ac:dyDescent="0.3">
      <c r="T331" s="2"/>
    </row>
    <row r="332" spans="20:20" x14ac:dyDescent="0.3">
      <c r="T332" s="2"/>
    </row>
    <row r="333" spans="20:20" x14ac:dyDescent="0.3">
      <c r="T333" s="2"/>
    </row>
    <row r="334" spans="20:20" x14ac:dyDescent="0.3">
      <c r="T334" s="2"/>
    </row>
    <row r="335" spans="20:20" x14ac:dyDescent="0.3">
      <c r="T335" s="2"/>
    </row>
    <row r="336" spans="20:20" x14ac:dyDescent="0.3">
      <c r="T336" s="2"/>
    </row>
    <row r="337" spans="20:20" x14ac:dyDescent="0.3">
      <c r="T337" s="2"/>
    </row>
    <row r="338" spans="20:20" x14ac:dyDescent="0.3">
      <c r="T338" s="2"/>
    </row>
    <row r="339" spans="20:20" x14ac:dyDescent="0.3">
      <c r="T339" s="2"/>
    </row>
    <row r="340" spans="20:20" x14ac:dyDescent="0.3">
      <c r="T340" s="2"/>
    </row>
    <row r="341" spans="20:20" x14ac:dyDescent="0.3">
      <c r="T341" s="2"/>
    </row>
    <row r="342" spans="20:20" x14ac:dyDescent="0.3">
      <c r="T342" s="2"/>
    </row>
    <row r="343" spans="20:20" x14ac:dyDescent="0.3">
      <c r="T343" s="2"/>
    </row>
    <row r="344" spans="20:20" x14ac:dyDescent="0.3">
      <c r="T344" s="2"/>
    </row>
    <row r="345" spans="20:20" x14ac:dyDescent="0.3">
      <c r="T345" s="2"/>
    </row>
    <row r="346" spans="20:20" x14ac:dyDescent="0.3">
      <c r="T346" s="2"/>
    </row>
    <row r="347" spans="20:20" x14ac:dyDescent="0.3">
      <c r="T347" s="2"/>
    </row>
    <row r="348" spans="20:20" x14ac:dyDescent="0.3">
      <c r="T348" s="2"/>
    </row>
    <row r="349" spans="20:20" x14ac:dyDescent="0.3">
      <c r="T349" s="2"/>
    </row>
    <row r="350" spans="20:20" x14ac:dyDescent="0.3">
      <c r="T350" s="2"/>
    </row>
    <row r="351" spans="20:20" x14ac:dyDescent="0.3">
      <c r="T351" s="2"/>
    </row>
    <row r="352" spans="20:20" x14ac:dyDescent="0.3">
      <c r="T352" s="2"/>
    </row>
    <row r="353" spans="20:20" x14ac:dyDescent="0.3">
      <c r="T353" s="2"/>
    </row>
    <row r="354" spans="20:20" x14ac:dyDescent="0.3">
      <c r="T354" s="2"/>
    </row>
    <row r="355" spans="20:20" x14ac:dyDescent="0.3">
      <c r="T355" s="2"/>
    </row>
    <row r="356" spans="20:20" x14ac:dyDescent="0.3">
      <c r="T356" s="2"/>
    </row>
    <row r="357" spans="20:20" x14ac:dyDescent="0.3">
      <c r="T357" s="2"/>
    </row>
    <row r="358" spans="20:20" x14ac:dyDescent="0.3">
      <c r="T358" s="2"/>
    </row>
    <row r="359" spans="20:20" x14ac:dyDescent="0.3">
      <c r="T359" s="2"/>
    </row>
    <row r="360" spans="20:20" x14ac:dyDescent="0.3">
      <c r="T360" s="2"/>
    </row>
    <row r="361" spans="20:20" x14ac:dyDescent="0.3">
      <c r="T361" s="2"/>
    </row>
    <row r="362" spans="20:20" x14ac:dyDescent="0.3">
      <c r="T362" s="2"/>
    </row>
    <row r="363" spans="20:20" x14ac:dyDescent="0.3">
      <c r="T363" s="2"/>
    </row>
    <row r="364" spans="20:20" x14ac:dyDescent="0.3">
      <c r="T364" s="2"/>
    </row>
    <row r="365" spans="20:20" x14ac:dyDescent="0.3">
      <c r="T365" s="2"/>
    </row>
    <row r="366" spans="20:20" x14ac:dyDescent="0.3">
      <c r="T366" s="2"/>
    </row>
    <row r="367" spans="20:20" x14ac:dyDescent="0.3">
      <c r="T367" s="2"/>
    </row>
    <row r="368" spans="20:20" x14ac:dyDescent="0.3">
      <c r="T368" s="2"/>
    </row>
    <row r="369" spans="20:20" x14ac:dyDescent="0.3">
      <c r="T369" s="2"/>
    </row>
    <row r="370" spans="20:20" x14ac:dyDescent="0.3">
      <c r="T370" s="2"/>
    </row>
    <row r="371" spans="20:20" x14ac:dyDescent="0.3">
      <c r="T371" s="2"/>
    </row>
    <row r="372" spans="20:20" x14ac:dyDescent="0.3">
      <c r="T372" s="2"/>
    </row>
    <row r="373" spans="20:20" x14ac:dyDescent="0.3">
      <c r="T373" s="2"/>
    </row>
    <row r="374" spans="20:20" x14ac:dyDescent="0.3">
      <c r="T374" s="2"/>
    </row>
    <row r="375" spans="20:20" x14ac:dyDescent="0.3">
      <c r="T375" s="2"/>
    </row>
    <row r="376" spans="20:20" x14ac:dyDescent="0.3">
      <c r="T376" s="2"/>
    </row>
    <row r="377" spans="20:20" x14ac:dyDescent="0.3">
      <c r="T377" s="2"/>
    </row>
    <row r="378" spans="20:20" x14ac:dyDescent="0.3">
      <c r="T378" s="2"/>
    </row>
    <row r="379" spans="20:20" x14ac:dyDescent="0.3">
      <c r="T379" s="2"/>
    </row>
    <row r="380" spans="20:20" x14ac:dyDescent="0.3">
      <c r="T380" s="2"/>
    </row>
    <row r="381" spans="20:20" x14ac:dyDescent="0.3">
      <c r="T381" s="2"/>
    </row>
    <row r="382" spans="20:20" x14ac:dyDescent="0.3">
      <c r="T382" s="2"/>
    </row>
    <row r="383" spans="20:20" x14ac:dyDescent="0.3">
      <c r="T383" s="2"/>
    </row>
    <row r="384" spans="20:20" x14ac:dyDescent="0.3">
      <c r="T384" s="2"/>
    </row>
    <row r="385" spans="20:20" x14ac:dyDescent="0.3">
      <c r="T385" s="2"/>
    </row>
    <row r="386" spans="20:20" x14ac:dyDescent="0.3">
      <c r="T386" s="2"/>
    </row>
    <row r="387" spans="20:20" x14ac:dyDescent="0.3">
      <c r="T387" s="2"/>
    </row>
    <row r="388" spans="20:20" x14ac:dyDescent="0.3">
      <c r="T388" s="2"/>
    </row>
    <row r="389" spans="20:20" x14ac:dyDescent="0.3">
      <c r="T389" s="2"/>
    </row>
    <row r="390" spans="20:20" x14ac:dyDescent="0.3">
      <c r="T390" s="2"/>
    </row>
    <row r="391" spans="20:20" x14ac:dyDescent="0.3">
      <c r="T391" s="2"/>
    </row>
    <row r="392" spans="20:20" x14ac:dyDescent="0.3">
      <c r="T392" s="2"/>
    </row>
    <row r="393" spans="20:20" x14ac:dyDescent="0.3">
      <c r="T393" s="2"/>
    </row>
    <row r="394" spans="20:20" x14ac:dyDescent="0.3">
      <c r="T394" s="2"/>
    </row>
    <row r="395" spans="20:20" x14ac:dyDescent="0.3">
      <c r="T395" s="2"/>
    </row>
    <row r="396" spans="20:20" x14ac:dyDescent="0.3">
      <c r="T396" s="2"/>
    </row>
    <row r="397" spans="20:20" x14ac:dyDescent="0.3">
      <c r="T397" s="2"/>
    </row>
    <row r="398" spans="20:20" x14ac:dyDescent="0.3">
      <c r="T398" s="2"/>
    </row>
    <row r="399" spans="20:20" x14ac:dyDescent="0.3">
      <c r="T399" s="2"/>
    </row>
    <row r="400" spans="20:20" x14ac:dyDescent="0.3">
      <c r="T400" s="2"/>
    </row>
    <row r="401" spans="20:20" x14ac:dyDescent="0.3">
      <c r="T401" s="2"/>
    </row>
    <row r="402" spans="20:20" x14ac:dyDescent="0.3">
      <c r="T402" s="2"/>
    </row>
    <row r="403" spans="20:20" x14ac:dyDescent="0.3">
      <c r="T403" s="2"/>
    </row>
    <row r="404" spans="20:20" x14ac:dyDescent="0.3">
      <c r="T404" s="2"/>
    </row>
    <row r="405" spans="20:20" x14ac:dyDescent="0.3">
      <c r="T405" s="2"/>
    </row>
    <row r="406" spans="20:20" x14ac:dyDescent="0.3">
      <c r="T406" s="2"/>
    </row>
    <row r="407" spans="20:20" x14ac:dyDescent="0.3">
      <c r="T407" s="2"/>
    </row>
    <row r="408" spans="20:20" x14ac:dyDescent="0.3">
      <c r="T408" s="2"/>
    </row>
    <row r="409" spans="20:20" x14ac:dyDescent="0.3">
      <c r="T409" s="2"/>
    </row>
    <row r="410" spans="20:20" x14ac:dyDescent="0.3">
      <c r="T410" s="2"/>
    </row>
    <row r="411" spans="20:20" x14ac:dyDescent="0.3">
      <c r="T411" s="2"/>
    </row>
    <row r="412" spans="20:20" x14ac:dyDescent="0.3">
      <c r="T412" s="2"/>
    </row>
    <row r="413" spans="20:20" x14ac:dyDescent="0.3">
      <c r="T413" s="2"/>
    </row>
    <row r="414" spans="20:20" x14ac:dyDescent="0.3">
      <c r="T414" s="2"/>
    </row>
    <row r="415" spans="20:20" x14ac:dyDescent="0.3">
      <c r="T415" s="2"/>
    </row>
    <row r="416" spans="20:20" x14ac:dyDescent="0.3">
      <c r="T416" s="2"/>
    </row>
    <row r="417" spans="20:20" x14ac:dyDescent="0.3">
      <c r="T417" s="2"/>
    </row>
    <row r="418" spans="20:20" x14ac:dyDescent="0.3">
      <c r="T418" s="2"/>
    </row>
    <row r="419" spans="20:20" x14ac:dyDescent="0.3">
      <c r="T419" s="2"/>
    </row>
    <row r="420" spans="20:20" x14ac:dyDescent="0.3">
      <c r="T420" s="2"/>
    </row>
    <row r="421" spans="20:20" x14ac:dyDescent="0.3">
      <c r="T421" s="2"/>
    </row>
    <row r="422" spans="20:20" x14ac:dyDescent="0.3">
      <c r="T422" s="2"/>
    </row>
    <row r="423" spans="20:20" x14ac:dyDescent="0.3">
      <c r="T423" s="2"/>
    </row>
    <row r="424" spans="20:20" x14ac:dyDescent="0.3">
      <c r="T424" s="2"/>
    </row>
    <row r="425" spans="20:20" x14ac:dyDescent="0.3">
      <c r="T425" s="2"/>
    </row>
    <row r="426" spans="20:20" x14ac:dyDescent="0.3">
      <c r="T426" s="2"/>
    </row>
    <row r="427" spans="20:20" x14ac:dyDescent="0.3">
      <c r="T427" s="2"/>
    </row>
    <row r="428" spans="20:20" x14ac:dyDescent="0.3">
      <c r="T428" s="2"/>
    </row>
    <row r="429" spans="20:20" x14ac:dyDescent="0.3">
      <c r="T429" s="2"/>
    </row>
    <row r="430" spans="20:20" x14ac:dyDescent="0.3">
      <c r="T430" s="2"/>
    </row>
    <row r="431" spans="20:20" x14ac:dyDescent="0.3">
      <c r="T431" s="2"/>
    </row>
    <row r="432" spans="20:20" x14ac:dyDescent="0.3">
      <c r="T432" s="2"/>
    </row>
    <row r="433" spans="20:20" x14ac:dyDescent="0.3">
      <c r="T433" s="2"/>
    </row>
    <row r="434" spans="20:20" x14ac:dyDescent="0.3">
      <c r="T434" s="2"/>
    </row>
    <row r="435" spans="20:20" x14ac:dyDescent="0.3">
      <c r="T435" s="2"/>
    </row>
    <row r="436" spans="20:20" x14ac:dyDescent="0.3">
      <c r="T436" s="2"/>
    </row>
    <row r="437" spans="20:20" x14ac:dyDescent="0.3">
      <c r="T437" s="2"/>
    </row>
    <row r="438" spans="20:20" x14ac:dyDescent="0.3">
      <c r="T438" s="2"/>
    </row>
    <row r="439" spans="20:20" x14ac:dyDescent="0.3">
      <c r="T439" s="2"/>
    </row>
    <row r="440" spans="20:20" x14ac:dyDescent="0.3">
      <c r="T440" s="2"/>
    </row>
    <row r="441" spans="20:20" x14ac:dyDescent="0.3">
      <c r="T441" s="2"/>
    </row>
    <row r="442" spans="20:20" x14ac:dyDescent="0.3">
      <c r="T442" s="2"/>
    </row>
    <row r="443" spans="20:20" x14ac:dyDescent="0.3">
      <c r="T443" s="2"/>
    </row>
    <row r="444" spans="20:20" x14ac:dyDescent="0.3">
      <c r="T444" s="2"/>
    </row>
    <row r="445" spans="20:20" x14ac:dyDescent="0.3">
      <c r="T445" s="2"/>
    </row>
    <row r="446" spans="20:20" x14ac:dyDescent="0.3">
      <c r="T446" s="2"/>
    </row>
    <row r="447" spans="20:20" x14ac:dyDescent="0.3">
      <c r="T447" s="2"/>
    </row>
    <row r="448" spans="20:20" x14ac:dyDescent="0.3">
      <c r="T448" s="2"/>
    </row>
    <row r="449" spans="20:20" x14ac:dyDescent="0.3">
      <c r="T449" s="2"/>
    </row>
    <row r="450" spans="20:20" x14ac:dyDescent="0.3">
      <c r="T450" s="2"/>
    </row>
    <row r="451" spans="20:20" x14ac:dyDescent="0.3">
      <c r="T451" s="2"/>
    </row>
    <row r="452" spans="20:20" x14ac:dyDescent="0.3">
      <c r="T452" s="2"/>
    </row>
    <row r="453" spans="20:20" x14ac:dyDescent="0.3">
      <c r="T453" s="2"/>
    </row>
    <row r="454" spans="20:20" x14ac:dyDescent="0.3">
      <c r="T454" s="2"/>
    </row>
    <row r="455" spans="20:20" x14ac:dyDescent="0.3">
      <c r="T455" s="2"/>
    </row>
    <row r="456" spans="20:20" x14ac:dyDescent="0.3">
      <c r="T456" s="2"/>
    </row>
    <row r="457" spans="20:20" x14ac:dyDescent="0.3">
      <c r="T457" s="2"/>
    </row>
    <row r="458" spans="20:20" x14ac:dyDescent="0.3">
      <c r="T458" s="2"/>
    </row>
    <row r="459" spans="20:20" x14ac:dyDescent="0.3">
      <c r="T459" s="2"/>
    </row>
    <row r="460" spans="20:20" x14ac:dyDescent="0.3">
      <c r="T460" s="2"/>
    </row>
    <row r="461" spans="20:20" x14ac:dyDescent="0.3">
      <c r="T461" s="2"/>
    </row>
    <row r="462" spans="20:20" x14ac:dyDescent="0.3">
      <c r="T462" s="2"/>
    </row>
    <row r="463" spans="20:20" x14ac:dyDescent="0.3">
      <c r="T463" s="2"/>
    </row>
    <row r="464" spans="20:20" x14ac:dyDescent="0.3">
      <c r="T464" s="2"/>
    </row>
    <row r="465" spans="20:20" x14ac:dyDescent="0.3">
      <c r="T465" s="2"/>
    </row>
    <row r="466" spans="20:20" x14ac:dyDescent="0.3">
      <c r="T466" s="2"/>
    </row>
    <row r="467" spans="20:20" x14ac:dyDescent="0.3">
      <c r="T467" s="2"/>
    </row>
    <row r="468" spans="20:20" x14ac:dyDescent="0.3">
      <c r="T468" s="2"/>
    </row>
    <row r="469" spans="20:20" x14ac:dyDescent="0.3">
      <c r="T469" s="2"/>
    </row>
    <row r="470" spans="20:20" x14ac:dyDescent="0.3">
      <c r="T470" s="2"/>
    </row>
    <row r="471" spans="20:20" x14ac:dyDescent="0.3">
      <c r="T471" s="2"/>
    </row>
    <row r="472" spans="20:20" x14ac:dyDescent="0.3">
      <c r="T472" s="2"/>
    </row>
    <row r="473" spans="20:20" x14ac:dyDescent="0.3">
      <c r="T473" s="2"/>
    </row>
    <row r="474" spans="20:20" x14ac:dyDescent="0.3">
      <c r="T474" s="2"/>
    </row>
    <row r="475" spans="20:20" x14ac:dyDescent="0.3">
      <c r="T475" s="2"/>
    </row>
    <row r="476" spans="20:20" x14ac:dyDescent="0.3">
      <c r="T476" s="2"/>
    </row>
    <row r="477" spans="20:20" x14ac:dyDescent="0.3">
      <c r="T477" s="2"/>
    </row>
    <row r="478" spans="20:20" x14ac:dyDescent="0.3">
      <c r="T478" s="2"/>
    </row>
    <row r="479" spans="20:20" x14ac:dyDescent="0.3">
      <c r="T479" s="2"/>
    </row>
    <row r="480" spans="20:20" x14ac:dyDescent="0.3">
      <c r="T480" s="2"/>
    </row>
    <row r="481" spans="20:20" x14ac:dyDescent="0.3">
      <c r="T481" s="2"/>
    </row>
    <row r="482" spans="20:20" x14ac:dyDescent="0.3">
      <c r="T482" s="2"/>
    </row>
    <row r="483" spans="20:20" x14ac:dyDescent="0.3">
      <c r="T483" s="2"/>
    </row>
    <row r="484" spans="20:20" x14ac:dyDescent="0.3">
      <c r="T484" s="2"/>
    </row>
    <row r="485" spans="20:20" x14ac:dyDescent="0.3">
      <c r="T485" s="2"/>
    </row>
    <row r="486" spans="20:20" x14ac:dyDescent="0.3">
      <c r="T486" s="2"/>
    </row>
    <row r="487" spans="20:20" x14ac:dyDescent="0.3">
      <c r="T487" s="2"/>
    </row>
    <row r="488" spans="20:20" x14ac:dyDescent="0.3">
      <c r="T488" s="2"/>
    </row>
    <row r="489" spans="20:20" x14ac:dyDescent="0.3">
      <c r="T489" s="2"/>
    </row>
    <row r="490" spans="20:20" x14ac:dyDescent="0.3">
      <c r="T490" s="2"/>
    </row>
    <row r="491" spans="20:20" x14ac:dyDescent="0.3">
      <c r="T491" s="2"/>
    </row>
    <row r="492" spans="20:20" x14ac:dyDescent="0.3">
      <c r="T492" s="2"/>
    </row>
    <row r="493" spans="20:20" x14ac:dyDescent="0.3">
      <c r="T493" s="2"/>
    </row>
    <row r="494" spans="20:20" x14ac:dyDescent="0.3">
      <c r="T494" s="2"/>
    </row>
    <row r="495" spans="20:20" x14ac:dyDescent="0.3">
      <c r="T495" s="2"/>
    </row>
    <row r="496" spans="20:20" x14ac:dyDescent="0.3">
      <c r="T496" s="2"/>
    </row>
    <row r="497" spans="20:20" x14ac:dyDescent="0.3">
      <c r="T497" s="2"/>
    </row>
    <row r="498" spans="20:20" x14ac:dyDescent="0.3">
      <c r="T498" s="2"/>
    </row>
    <row r="499" spans="20:20" x14ac:dyDescent="0.3">
      <c r="T499" s="2"/>
    </row>
    <row r="500" spans="20:20" x14ac:dyDescent="0.3">
      <c r="T500" s="2"/>
    </row>
    <row r="501" spans="20:20" x14ac:dyDescent="0.3">
      <c r="T501" s="2"/>
    </row>
    <row r="502" spans="20:20" x14ac:dyDescent="0.3">
      <c r="T502" s="2"/>
    </row>
    <row r="503" spans="20:20" x14ac:dyDescent="0.3">
      <c r="T503" s="2"/>
    </row>
    <row r="504" spans="20:20" x14ac:dyDescent="0.3">
      <c r="T504" s="2"/>
    </row>
    <row r="505" spans="20:20" x14ac:dyDescent="0.3">
      <c r="T505" s="2"/>
    </row>
    <row r="506" spans="20:20" x14ac:dyDescent="0.3">
      <c r="T506" s="2"/>
    </row>
    <row r="507" spans="20:20" x14ac:dyDescent="0.3">
      <c r="T507" s="2"/>
    </row>
    <row r="508" spans="20:20" x14ac:dyDescent="0.3">
      <c r="T508" s="2"/>
    </row>
    <row r="509" spans="20:20" x14ac:dyDescent="0.3">
      <c r="T509" s="2"/>
    </row>
    <row r="510" spans="20:20" x14ac:dyDescent="0.3">
      <c r="T510" s="2"/>
    </row>
    <row r="511" spans="20:20" x14ac:dyDescent="0.3">
      <c r="T511" s="2"/>
    </row>
    <row r="512" spans="20:20" x14ac:dyDescent="0.3">
      <c r="T512" s="2"/>
    </row>
    <row r="513" spans="20:20" x14ac:dyDescent="0.3">
      <c r="T513" s="2"/>
    </row>
    <row r="514" spans="20:20" x14ac:dyDescent="0.3">
      <c r="T514" s="2"/>
    </row>
    <row r="515" spans="20:20" x14ac:dyDescent="0.3">
      <c r="T515" s="2"/>
    </row>
    <row r="516" spans="20:20" x14ac:dyDescent="0.3">
      <c r="T516" s="2"/>
    </row>
    <row r="517" spans="20:20" x14ac:dyDescent="0.3">
      <c r="T517" s="2"/>
    </row>
    <row r="518" spans="20:20" x14ac:dyDescent="0.3">
      <c r="T518" s="2"/>
    </row>
    <row r="519" spans="20:20" x14ac:dyDescent="0.3">
      <c r="T519" s="2"/>
    </row>
    <row r="520" spans="20:20" x14ac:dyDescent="0.3">
      <c r="T520" s="2"/>
    </row>
    <row r="521" spans="20:20" x14ac:dyDescent="0.3">
      <c r="T521" s="2"/>
    </row>
    <row r="522" spans="20:20" x14ac:dyDescent="0.3">
      <c r="T522" s="2"/>
    </row>
    <row r="523" spans="20:20" x14ac:dyDescent="0.3">
      <c r="T523" s="2"/>
    </row>
    <row r="524" spans="20:20" x14ac:dyDescent="0.3">
      <c r="T524" s="2"/>
    </row>
    <row r="525" spans="20:20" x14ac:dyDescent="0.3">
      <c r="T525" s="2"/>
    </row>
    <row r="526" spans="20:20" x14ac:dyDescent="0.3">
      <c r="T526" s="2"/>
    </row>
    <row r="527" spans="20:20" x14ac:dyDescent="0.3">
      <c r="T527" s="2"/>
    </row>
    <row r="528" spans="20:20" x14ac:dyDescent="0.3">
      <c r="T528" s="2"/>
    </row>
    <row r="529" spans="20:20" x14ac:dyDescent="0.3">
      <c r="T529" s="2"/>
    </row>
    <row r="530" spans="20:20" x14ac:dyDescent="0.3">
      <c r="T530" s="2"/>
    </row>
    <row r="531" spans="20:20" x14ac:dyDescent="0.3">
      <c r="T531" s="2"/>
    </row>
    <row r="532" spans="20:20" x14ac:dyDescent="0.3">
      <c r="T532" s="2"/>
    </row>
    <row r="533" spans="20:20" x14ac:dyDescent="0.3">
      <c r="T533" s="2"/>
    </row>
    <row r="534" spans="20:20" x14ac:dyDescent="0.3">
      <c r="T534" s="2"/>
    </row>
    <row r="535" spans="20:20" x14ac:dyDescent="0.3">
      <c r="T535" s="2"/>
    </row>
    <row r="536" spans="20:20" x14ac:dyDescent="0.3">
      <c r="T536" s="2"/>
    </row>
    <row r="537" spans="20:20" x14ac:dyDescent="0.3">
      <c r="T537" s="2"/>
    </row>
    <row r="538" spans="20:20" x14ac:dyDescent="0.3">
      <c r="T538" s="2"/>
    </row>
    <row r="539" spans="20:20" x14ac:dyDescent="0.3">
      <c r="T539" s="2"/>
    </row>
    <row r="540" spans="20:20" x14ac:dyDescent="0.3">
      <c r="T540" s="2"/>
    </row>
    <row r="541" spans="20:20" x14ac:dyDescent="0.3">
      <c r="T541" s="2"/>
    </row>
    <row r="542" spans="20:20" x14ac:dyDescent="0.3">
      <c r="T542" s="2"/>
    </row>
    <row r="543" spans="20:20" x14ac:dyDescent="0.3">
      <c r="T543" s="2"/>
    </row>
    <row r="544" spans="20:20" x14ac:dyDescent="0.3">
      <c r="T544" s="2"/>
    </row>
    <row r="545" spans="20:20" x14ac:dyDescent="0.3">
      <c r="T545" s="2"/>
    </row>
    <row r="546" spans="20:20" x14ac:dyDescent="0.3">
      <c r="T546" s="2"/>
    </row>
    <row r="547" spans="20:20" x14ac:dyDescent="0.3">
      <c r="T547" s="2"/>
    </row>
    <row r="548" spans="20:20" x14ac:dyDescent="0.3">
      <c r="T548" s="2"/>
    </row>
    <row r="549" spans="20:20" x14ac:dyDescent="0.3">
      <c r="T549" s="2"/>
    </row>
    <row r="550" spans="20:20" x14ac:dyDescent="0.3">
      <c r="T550" s="2"/>
    </row>
    <row r="551" spans="20:20" x14ac:dyDescent="0.3">
      <c r="T551" s="2"/>
    </row>
    <row r="552" spans="20:20" x14ac:dyDescent="0.3">
      <c r="T552" s="2"/>
    </row>
    <row r="553" spans="20:20" x14ac:dyDescent="0.3">
      <c r="T553" s="2"/>
    </row>
    <row r="554" spans="20:20" x14ac:dyDescent="0.3">
      <c r="T554" s="2"/>
    </row>
    <row r="555" spans="20:20" x14ac:dyDescent="0.3">
      <c r="T555" s="2"/>
    </row>
    <row r="556" spans="20:20" x14ac:dyDescent="0.3">
      <c r="T556" s="2"/>
    </row>
    <row r="557" spans="20:20" x14ac:dyDescent="0.3">
      <c r="T557" s="2"/>
    </row>
    <row r="558" spans="20:20" x14ac:dyDescent="0.3">
      <c r="T558" s="2"/>
    </row>
    <row r="559" spans="20:20" x14ac:dyDescent="0.3">
      <c r="T559" s="2"/>
    </row>
    <row r="560" spans="20:20" x14ac:dyDescent="0.3">
      <c r="T560" s="2"/>
    </row>
    <row r="561" spans="20:20" x14ac:dyDescent="0.3">
      <c r="T561" s="2"/>
    </row>
    <row r="562" spans="20:20" x14ac:dyDescent="0.3">
      <c r="T562" s="2"/>
    </row>
    <row r="563" spans="20:20" x14ac:dyDescent="0.3">
      <c r="T563" s="2"/>
    </row>
    <row r="564" spans="20:20" x14ac:dyDescent="0.3">
      <c r="T564" s="2"/>
    </row>
    <row r="565" spans="20:20" x14ac:dyDescent="0.3">
      <c r="T565" s="2"/>
    </row>
    <row r="566" spans="20:20" x14ac:dyDescent="0.3">
      <c r="T566" s="2"/>
    </row>
    <row r="567" spans="20:20" x14ac:dyDescent="0.3">
      <c r="T567" s="2"/>
    </row>
    <row r="568" spans="20:20" x14ac:dyDescent="0.3">
      <c r="T568" s="2"/>
    </row>
    <row r="569" spans="20:20" x14ac:dyDescent="0.3">
      <c r="T569" s="2"/>
    </row>
    <row r="570" spans="20:20" x14ac:dyDescent="0.3">
      <c r="T570" s="2"/>
    </row>
    <row r="571" spans="20:20" x14ac:dyDescent="0.3">
      <c r="T571" s="2"/>
    </row>
    <row r="572" spans="20:20" x14ac:dyDescent="0.3">
      <c r="T572" s="2"/>
    </row>
    <row r="573" spans="20:20" x14ac:dyDescent="0.3">
      <c r="T573" s="2"/>
    </row>
    <row r="574" spans="20:20" x14ac:dyDescent="0.3">
      <c r="T574" s="2"/>
    </row>
    <row r="575" spans="20:20" x14ac:dyDescent="0.3">
      <c r="T575" s="2"/>
    </row>
    <row r="576" spans="20:20" x14ac:dyDescent="0.3">
      <c r="T576" s="2"/>
    </row>
    <row r="577" spans="20:20" x14ac:dyDescent="0.3">
      <c r="T577" s="2"/>
    </row>
    <row r="578" spans="20:20" x14ac:dyDescent="0.3">
      <c r="T578" s="2"/>
    </row>
    <row r="579" spans="20:20" x14ac:dyDescent="0.3">
      <c r="T579" s="2"/>
    </row>
    <row r="580" spans="20:20" x14ac:dyDescent="0.3">
      <c r="T580" s="2"/>
    </row>
    <row r="581" spans="20:20" x14ac:dyDescent="0.3">
      <c r="T581" s="2"/>
    </row>
    <row r="582" spans="20:20" x14ac:dyDescent="0.3">
      <c r="T582" s="2"/>
    </row>
    <row r="583" spans="20:20" x14ac:dyDescent="0.3">
      <c r="T583" s="2"/>
    </row>
    <row r="584" spans="20:20" x14ac:dyDescent="0.3">
      <c r="T584" s="2"/>
    </row>
    <row r="585" spans="20:20" x14ac:dyDescent="0.3">
      <c r="T585" s="2"/>
    </row>
    <row r="586" spans="20:20" x14ac:dyDescent="0.3">
      <c r="T586" s="2"/>
    </row>
    <row r="587" spans="20:20" x14ac:dyDescent="0.3">
      <c r="T587" s="2"/>
    </row>
    <row r="588" spans="20:20" x14ac:dyDescent="0.3">
      <c r="T588" s="2"/>
    </row>
    <row r="589" spans="20:20" x14ac:dyDescent="0.3">
      <c r="T589" s="2"/>
    </row>
    <row r="590" spans="20:20" x14ac:dyDescent="0.3">
      <c r="T590" s="2"/>
    </row>
    <row r="591" spans="20:20" x14ac:dyDescent="0.3">
      <c r="T591" s="2"/>
    </row>
    <row r="592" spans="20:20" x14ac:dyDescent="0.3">
      <c r="T592" s="2"/>
    </row>
    <row r="593" spans="20:20" x14ac:dyDescent="0.3">
      <c r="T593" s="2"/>
    </row>
    <row r="594" spans="20:20" x14ac:dyDescent="0.3">
      <c r="T594" s="2"/>
    </row>
    <row r="595" spans="20:20" x14ac:dyDescent="0.3">
      <c r="T595" s="2"/>
    </row>
    <row r="596" spans="20:20" x14ac:dyDescent="0.3">
      <c r="T596" s="2"/>
    </row>
    <row r="597" spans="20:20" x14ac:dyDescent="0.3">
      <c r="T597" s="2"/>
    </row>
    <row r="598" spans="20:20" x14ac:dyDescent="0.3">
      <c r="T598" s="2"/>
    </row>
    <row r="599" spans="20:20" x14ac:dyDescent="0.3">
      <c r="T599" s="2"/>
    </row>
    <row r="600" spans="20:20" x14ac:dyDescent="0.3">
      <c r="T600" s="2"/>
    </row>
    <row r="601" spans="20:20" x14ac:dyDescent="0.3">
      <c r="T601" s="2"/>
    </row>
    <row r="602" spans="20:20" x14ac:dyDescent="0.3">
      <c r="T602" s="2"/>
    </row>
    <row r="603" spans="20:20" x14ac:dyDescent="0.3">
      <c r="T603" s="2"/>
    </row>
    <row r="604" spans="20:20" x14ac:dyDescent="0.3">
      <c r="T604" s="2"/>
    </row>
    <row r="605" spans="20:20" x14ac:dyDescent="0.3">
      <c r="T605" s="2"/>
    </row>
    <row r="606" spans="20:20" x14ac:dyDescent="0.3">
      <c r="T606" s="2"/>
    </row>
    <row r="607" spans="20:20" x14ac:dyDescent="0.3">
      <c r="T607" s="2"/>
    </row>
    <row r="608" spans="20:20" x14ac:dyDescent="0.3">
      <c r="T608" s="2"/>
    </row>
    <row r="609" spans="20:20" x14ac:dyDescent="0.3">
      <c r="T609" s="2"/>
    </row>
    <row r="610" spans="20:20" x14ac:dyDescent="0.3">
      <c r="T610" s="2"/>
    </row>
    <row r="611" spans="20:20" x14ac:dyDescent="0.3">
      <c r="T611" s="2"/>
    </row>
    <row r="612" spans="20:20" x14ac:dyDescent="0.3">
      <c r="T612" s="2"/>
    </row>
    <row r="613" spans="20:20" x14ac:dyDescent="0.3">
      <c r="T613" s="2"/>
    </row>
    <row r="614" spans="20:20" x14ac:dyDescent="0.3">
      <c r="T614" s="2"/>
    </row>
    <row r="615" spans="20:20" x14ac:dyDescent="0.3">
      <c r="T615" s="2"/>
    </row>
    <row r="616" spans="20:20" x14ac:dyDescent="0.3">
      <c r="T616" s="2"/>
    </row>
    <row r="617" spans="20:20" x14ac:dyDescent="0.3">
      <c r="T617" s="2"/>
    </row>
    <row r="618" spans="20:20" x14ac:dyDescent="0.3">
      <c r="T618" s="2"/>
    </row>
    <row r="619" spans="20:20" x14ac:dyDescent="0.3">
      <c r="T619" s="2"/>
    </row>
    <row r="620" spans="20:20" x14ac:dyDescent="0.3">
      <c r="T620" s="2"/>
    </row>
    <row r="621" spans="20:20" x14ac:dyDescent="0.3">
      <c r="T621" s="2"/>
    </row>
    <row r="622" spans="20:20" x14ac:dyDescent="0.3">
      <c r="T622" s="2"/>
    </row>
    <row r="623" spans="20:20" x14ac:dyDescent="0.3">
      <c r="T623" s="2"/>
    </row>
    <row r="624" spans="20:20" x14ac:dyDescent="0.3">
      <c r="T624" s="2"/>
    </row>
    <row r="625" spans="20:20" x14ac:dyDescent="0.3">
      <c r="T625" s="2"/>
    </row>
    <row r="626" spans="20:20" x14ac:dyDescent="0.3">
      <c r="T626" s="2"/>
    </row>
    <row r="627" spans="20:20" x14ac:dyDescent="0.3">
      <c r="T627" s="2"/>
    </row>
    <row r="628" spans="20:20" x14ac:dyDescent="0.3">
      <c r="T628" s="2"/>
    </row>
    <row r="629" spans="20:20" x14ac:dyDescent="0.3">
      <c r="T629" s="2"/>
    </row>
    <row r="630" spans="20:20" x14ac:dyDescent="0.3">
      <c r="T630" s="2"/>
    </row>
    <row r="631" spans="20:20" x14ac:dyDescent="0.3">
      <c r="T631" s="2"/>
    </row>
    <row r="632" spans="20:20" x14ac:dyDescent="0.3">
      <c r="T632" s="2"/>
    </row>
    <row r="633" spans="20:20" x14ac:dyDescent="0.3">
      <c r="T633" s="2"/>
    </row>
    <row r="634" spans="20:20" x14ac:dyDescent="0.3">
      <c r="T634" s="2"/>
    </row>
    <row r="635" spans="20:20" x14ac:dyDescent="0.3">
      <c r="T635" s="2"/>
    </row>
    <row r="636" spans="20:20" x14ac:dyDescent="0.3">
      <c r="T636" s="2"/>
    </row>
    <row r="637" spans="20:20" x14ac:dyDescent="0.3">
      <c r="T637" s="2"/>
    </row>
    <row r="638" spans="20:20" x14ac:dyDescent="0.3">
      <c r="T638" s="2"/>
    </row>
    <row r="639" spans="20:20" x14ac:dyDescent="0.3">
      <c r="T639" s="2"/>
    </row>
    <row r="640" spans="20:20" x14ac:dyDescent="0.3">
      <c r="T640" s="2"/>
    </row>
    <row r="641" spans="20:20" x14ac:dyDescent="0.3">
      <c r="T641" s="2"/>
    </row>
    <row r="642" spans="20:20" x14ac:dyDescent="0.3">
      <c r="T642" s="2"/>
    </row>
    <row r="643" spans="20:20" x14ac:dyDescent="0.3">
      <c r="T643" s="2"/>
    </row>
    <row r="644" spans="20:20" x14ac:dyDescent="0.3">
      <c r="T644" s="2"/>
    </row>
    <row r="645" spans="20:20" x14ac:dyDescent="0.3">
      <c r="T645" s="2"/>
    </row>
    <row r="646" spans="20:20" x14ac:dyDescent="0.3">
      <c r="T646" s="2"/>
    </row>
    <row r="647" spans="20:20" x14ac:dyDescent="0.3">
      <c r="T647" s="2"/>
    </row>
    <row r="648" spans="20:20" x14ac:dyDescent="0.3">
      <c r="T648" s="2"/>
    </row>
    <row r="649" spans="20:20" x14ac:dyDescent="0.3">
      <c r="T649" s="2"/>
    </row>
    <row r="650" spans="20:20" x14ac:dyDescent="0.3">
      <c r="T650" s="2"/>
    </row>
    <row r="651" spans="20:20" x14ac:dyDescent="0.3">
      <c r="T651" s="2"/>
    </row>
    <row r="652" spans="20:20" x14ac:dyDescent="0.3">
      <c r="T652" s="2"/>
    </row>
    <row r="653" spans="20:20" x14ac:dyDescent="0.3">
      <c r="T653" s="2"/>
    </row>
    <row r="654" spans="20:20" x14ac:dyDescent="0.3">
      <c r="T654" s="2"/>
    </row>
    <row r="655" spans="20:20" x14ac:dyDescent="0.3">
      <c r="T655" s="2"/>
    </row>
    <row r="656" spans="20:20" x14ac:dyDescent="0.3">
      <c r="T656" s="2"/>
    </row>
    <row r="657" spans="20:20" x14ac:dyDescent="0.3">
      <c r="T657" s="2"/>
    </row>
    <row r="658" spans="20:20" x14ac:dyDescent="0.3">
      <c r="T658" s="2"/>
    </row>
    <row r="659" spans="20:20" x14ac:dyDescent="0.3">
      <c r="T659" s="2"/>
    </row>
    <row r="660" spans="20:20" x14ac:dyDescent="0.3">
      <c r="T660" s="2"/>
    </row>
    <row r="661" spans="20:20" x14ac:dyDescent="0.3">
      <c r="T661" s="2"/>
    </row>
    <row r="662" spans="20:20" x14ac:dyDescent="0.3">
      <c r="T662" s="2"/>
    </row>
    <row r="663" spans="20:20" x14ac:dyDescent="0.3">
      <c r="T663" s="2"/>
    </row>
    <row r="664" spans="20:20" x14ac:dyDescent="0.3">
      <c r="T664" s="2"/>
    </row>
    <row r="665" spans="20:20" x14ac:dyDescent="0.3">
      <c r="T665" s="2"/>
    </row>
    <row r="666" spans="20:20" x14ac:dyDescent="0.3">
      <c r="T666" s="2"/>
    </row>
    <row r="667" spans="20:20" x14ac:dyDescent="0.3">
      <c r="T667" s="2"/>
    </row>
    <row r="668" spans="20:20" x14ac:dyDescent="0.3">
      <c r="T668" s="2"/>
    </row>
    <row r="669" spans="20:20" x14ac:dyDescent="0.3">
      <c r="T669" s="2"/>
    </row>
    <row r="670" spans="20:20" x14ac:dyDescent="0.3">
      <c r="T670" s="2"/>
    </row>
    <row r="671" spans="20:20" x14ac:dyDescent="0.3">
      <c r="T671" s="2"/>
    </row>
    <row r="672" spans="20:20" x14ac:dyDescent="0.3">
      <c r="T672" s="2"/>
    </row>
    <row r="673" spans="20:20" x14ac:dyDescent="0.3">
      <c r="T673" s="2"/>
    </row>
    <row r="674" spans="20:20" x14ac:dyDescent="0.3">
      <c r="T674" s="2"/>
    </row>
    <row r="675" spans="20:20" x14ac:dyDescent="0.3">
      <c r="T675" s="2"/>
    </row>
    <row r="676" spans="20:20" x14ac:dyDescent="0.3">
      <c r="T676" s="2"/>
    </row>
    <row r="677" spans="20:20" x14ac:dyDescent="0.3">
      <c r="T677" s="2"/>
    </row>
    <row r="678" spans="20:20" x14ac:dyDescent="0.3">
      <c r="T678" s="2"/>
    </row>
    <row r="679" spans="20:20" x14ac:dyDescent="0.3">
      <c r="T679" s="2"/>
    </row>
    <row r="680" spans="20:20" x14ac:dyDescent="0.3">
      <c r="T680" s="2"/>
    </row>
    <row r="681" spans="20:20" x14ac:dyDescent="0.3">
      <c r="T681" s="2"/>
    </row>
    <row r="682" spans="20:20" x14ac:dyDescent="0.3">
      <c r="T682" s="2"/>
    </row>
    <row r="683" spans="20:20" x14ac:dyDescent="0.3">
      <c r="T683" s="2"/>
    </row>
    <row r="684" spans="20:20" x14ac:dyDescent="0.3">
      <c r="T684" s="2"/>
    </row>
    <row r="685" spans="20:20" x14ac:dyDescent="0.3">
      <c r="T685" s="2"/>
    </row>
    <row r="686" spans="20:20" x14ac:dyDescent="0.3">
      <c r="T686" s="2"/>
    </row>
    <row r="687" spans="20:20" x14ac:dyDescent="0.3">
      <c r="T687" s="2"/>
    </row>
    <row r="688" spans="20:20" x14ac:dyDescent="0.3">
      <c r="T688" s="2"/>
    </row>
    <row r="689" spans="20:20" x14ac:dyDescent="0.3">
      <c r="T689" s="2"/>
    </row>
    <row r="690" spans="20:20" x14ac:dyDescent="0.3">
      <c r="T690" s="2"/>
    </row>
    <row r="691" spans="20:20" x14ac:dyDescent="0.3">
      <c r="T691" s="2"/>
    </row>
    <row r="692" spans="20:20" x14ac:dyDescent="0.3">
      <c r="T692" s="2"/>
    </row>
    <row r="693" spans="20:20" x14ac:dyDescent="0.3">
      <c r="T693" s="2"/>
    </row>
    <row r="694" spans="20:20" x14ac:dyDescent="0.3">
      <c r="T694" s="2"/>
    </row>
    <row r="695" spans="20:20" x14ac:dyDescent="0.3">
      <c r="T695" s="2"/>
    </row>
    <row r="696" spans="20:20" x14ac:dyDescent="0.3">
      <c r="T696" s="2"/>
    </row>
    <row r="697" spans="20:20" x14ac:dyDescent="0.3">
      <c r="T697" s="2"/>
    </row>
    <row r="698" spans="20:20" x14ac:dyDescent="0.3">
      <c r="T698" s="2"/>
    </row>
    <row r="699" spans="20:20" x14ac:dyDescent="0.3">
      <c r="T699" s="2"/>
    </row>
    <row r="700" spans="20:20" x14ac:dyDescent="0.3">
      <c r="T700" s="2"/>
    </row>
    <row r="701" spans="20:20" x14ac:dyDescent="0.3">
      <c r="T701" s="2"/>
    </row>
    <row r="702" spans="20:20" x14ac:dyDescent="0.3">
      <c r="T702" s="2"/>
    </row>
    <row r="703" spans="20:20" x14ac:dyDescent="0.3">
      <c r="T703" s="2"/>
    </row>
    <row r="704" spans="20:20" x14ac:dyDescent="0.3">
      <c r="T704" s="2"/>
    </row>
    <row r="705" spans="20:20" x14ac:dyDescent="0.3">
      <c r="T705" s="2"/>
    </row>
    <row r="706" spans="20:20" x14ac:dyDescent="0.3">
      <c r="T706" s="2"/>
    </row>
    <row r="707" spans="20:20" x14ac:dyDescent="0.3">
      <c r="T707" s="2"/>
    </row>
    <row r="708" spans="20:20" x14ac:dyDescent="0.3">
      <c r="T708" s="2"/>
    </row>
    <row r="709" spans="20:20" x14ac:dyDescent="0.3">
      <c r="T709" s="2"/>
    </row>
    <row r="710" spans="20:20" x14ac:dyDescent="0.3">
      <c r="T710" s="2"/>
    </row>
    <row r="711" spans="20:20" x14ac:dyDescent="0.3">
      <c r="T711" s="2"/>
    </row>
    <row r="712" spans="20:20" x14ac:dyDescent="0.3">
      <c r="T712" s="2"/>
    </row>
    <row r="713" spans="20:20" x14ac:dyDescent="0.3">
      <c r="T713" s="2"/>
    </row>
    <row r="714" spans="20:20" x14ac:dyDescent="0.3">
      <c r="T714" s="2"/>
    </row>
    <row r="715" spans="20:20" x14ac:dyDescent="0.3">
      <c r="T715" s="2"/>
    </row>
    <row r="716" spans="20:20" x14ac:dyDescent="0.3">
      <c r="T716" s="2"/>
    </row>
    <row r="717" spans="20:20" x14ac:dyDescent="0.3">
      <c r="T717" s="2"/>
    </row>
    <row r="718" spans="20:20" x14ac:dyDescent="0.3">
      <c r="T718" s="2"/>
    </row>
    <row r="719" spans="20:20" x14ac:dyDescent="0.3">
      <c r="T719" s="2"/>
    </row>
    <row r="720" spans="20:20" x14ac:dyDescent="0.3">
      <c r="T720" s="2"/>
    </row>
    <row r="721" spans="20:20" x14ac:dyDescent="0.3">
      <c r="T721" s="2"/>
    </row>
    <row r="722" spans="20:20" x14ac:dyDescent="0.3">
      <c r="T722" s="2"/>
    </row>
    <row r="723" spans="20:20" x14ac:dyDescent="0.3">
      <c r="T723" s="2"/>
    </row>
    <row r="724" spans="20:20" x14ac:dyDescent="0.3">
      <c r="T724" s="2"/>
    </row>
    <row r="725" spans="20:20" x14ac:dyDescent="0.3">
      <c r="T725" s="2"/>
    </row>
    <row r="726" spans="20:20" x14ac:dyDescent="0.3">
      <c r="T726" s="2"/>
    </row>
    <row r="727" spans="20:20" x14ac:dyDescent="0.3">
      <c r="T727" s="2"/>
    </row>
    <row r="728" spans="20:20" x14ac:dyDescent="0.3">
      <c r="T728" s="2"/>
    </row>
    <row r="729" spans="20:20" x14ac:dyDescent="0.3">
      <c r="T729" s="2"/>
    </row>
    <row r="730" spans="20:20" x14ac:dyDescent="0.3">
      <c r="T730" s="2"/>
    </row>
    <row r="731" spans="20:20" x14ac:dyDescent="0.3">
      <c r="T731" s="2"/>
    </row>
    <row r="732" spans="20:20" x14ac:dyDescent="0.3">
      <c r="T732" s="2"/>
    </row>
    <row r="733" spans="20:20" x14ac:dyDescent="0.3">
      <c r="T733" s="2"/>
    </row>
    <row r="734" spans="20:20" x14ac:dyDescent="0.3">
      <c r="T734" s="2"/>
    </row>
    <row r="735" spans="20:20" x14ac:dyDescent="0.3">
      <c r="T735" s="2"/>
    </row>
    <row r="736" spans="20:20" x14ac:dyDescent="0.3">
      <c r="T736" s="2"/>
    </row>
    <row r="737" spans="20:20" x14ac:dyDescent="0.3">
      <c r="T737" s="2"/>
    </row>
    <row r="738" spans="20:20" x14ac:dyDescent="0.3">
      <c r="T738" s="2"/>
    </row>
    <row r="739" spans="20:20" x14ac:dyDescent="0.3">
      <c r="T739" s="2"/>
    </row>
    <row r="740" spans="20:20" x14ac:dyDescent="0.3">
      <c r="T740" s="2"/>
    </row>
    <row r="741" spans="20:20" x14ac:dyDescent="0.3">
      <c r="T741" s="2"/>
    </row>
    <row r="742" spans="20:20" x14ac:dyDescent="0.3">
      <c r="T742" s="2"/>
    </row>
    <row r="743" spans="20:20" x14ac:dyDescent="0.3">
      <c r="T743" s="2"/>
    </row>
    <row r="744" spans="20:20" x14ac:dyDescent="0.3">
      <c r="T744" s="2"/>
    </row>
    <row r="745" spans="20:20" x14ac:dyDescent="0.3">
      <c r="T745" s="2"/>
    </row>
    <row r="746" spans="20:20" x14ac:dyDescent="0.3">
      <c r="T746" s="2"/>
    </row>
    <row r="747" spans="20:20" x14ac:dyDescent="0.3">
      <c r="T747" s="2"/>
    </row>
    <row r="748" spans="20:20" x14ac:dyDescent="0.3">
      <c r="T748" s="2"/>
    </row>
    <row r="749" spans="20:20" x14ac:dyDescent="0.3">
      <c r="T749" s="2"/>
    </row>
    <row r="750" spans="20:20" x14ac:dyDescent="0.3">
      <c r="T750" s="2"/>
    </row>
    <row r="751" spans="20:20" x14ac:dyDescent="0.3">
      <c r="T751" s="2"/>
    </row>
    <row r="752" spans="20:20" x14ac:dyDescent="0.3">
      <c r="T752" s="2"/>
    </row>
    <row r="753" spans="20:20" x14ac:dyDescent="0.3">
      <c r="T753" s="2"/>
    </row>
    <row r="754" spans="20:20" x14ac:dyDescent="0.3">
      <c r="T754" s="2"/>
    </row>
    <row r="755" spans="20:20" x14ac:dyDescent="0.3">
      <c r="T755" s="2"/>
    </row>
    <row r="756" spans="20:20" x14ac:dyDescent="0.3">
      <c r="T756" s="2"/>
    </row>
    <row r="757" spans="20:20" x14ac:dyDescent="0.3">
      <c r="T757" s="2"/>
    </row>
    <row r="758" spans="20:20" x14ac:dyDescent="0.3">
      <c r="T758" s="2"/>
    </row>
    <row r="759" spans="20:20" x14ac:dyDescent="0.3">
      <c r="T759" s="2"/>
    </row>
    <row r="760" spans="20:20" x14ac:dyDescent="0.3">
      <c r="T760" s="2"/>
    </row>
    <row r="761" spans="20:20" x14ac:dyDescent="0.3">
      <c r="T761" s="2"/>
    </row>
    <row r="762" spans="20:20" x14ac:dyDescent="0.3">
      <c r="T762" s="2"/>
    </row>
    <row r="763" spans="20:20" x14ac:dyDescent="0.3">
      <c r="T763" s="2"/>
    </row>
    <row r="764" spans="20:20" x14ac:dyDescent="0.3">
      <c r="T764" s="2"/>
    </row>
    <row r="765" spans="20:20" x14ac:dyDescent="0.3">
      <c r="T765" s="2"/>
    </row>
    <row r="766" spans="20:20" x14ac:dyDescent="0.3">
      <c r="T766" s="2"/>
    </row>
    <row r="767" spans="20:20" x14ac:dyDescent="0.3">
      <c r="T767" s="2"/>
    </row>
    <row r="768" spans="20:20" x14ac:dyDescent="0.3">
      <c r="T768" s="2"/>
    </row>
    <row r="769" spans="20:20" x14ac:dyDescent="0.3">
      <c r="T769" s="2"/>
    </row>
    <row r="770" spans="20:20" x14ac:dyDescent="0.3">
      <c r="T770" s="2"/>
    </row>
    <row r="771" spans="20:20" x14ac:dyDescent="0.3">
      <c r="T771" s="2"/>
    </row>
    <row r="772" spans="20:20" x14ac:dyDescent="0.3">
      <c r="T772" s="2"/>
    </row>
    <row r="773" spans="20:20" x14ac:dyDescent="0.3">
      <c r="T773" s="2"/>
    </row>
    <row r="774" spans="20:20" x14ac:dyDescent="0.3">
      <c r="T774" s="2"/>
    </row>
    <row r="775" spans="20:20" x14ac:dyDescent="0.3">
      <c r="T775" s="2"/>
    </row>
    <row r="776" spans="20:20" x14ac:dyDescent="0.3">
      <c r="T776" s="2"/>
    </row>
    <row r="777" spans="20:20" x14ac:dyDescent="0.3">
      <c r="T777" s="2"/>
    </row>
    <row r="778" spans="20:20" x14ac:dyDescent="0.3">
      <c r="T778" s="2"/>
    </row>
    <row r="779" spans="20:20" x14ac:dyDescent="0.3">
      <c r="T779" s="2"/>
    </row>
    <row r="780" spans="20:20" x14ac:dyDescent="0.3">
      <c r="T780" s="2"/>
    </row>
    <row r="781" spans="20:20" x14ac:dyDescent="0.3">
      <c r="T781" s="2"/>
    </row>
    <row r="782" spans="20:20" x14ac:dyDescent="0.3">
      <c r="T782" s="2"/>
    </row>
    <row r="783" spans="20:20" x14ac:dyDescent="0.3">
      <c r="T783" s="2"/>
    </row>
    <row r="784" spans="20:20" x14ac:dyDescent="0.3">
      <c r="T784" s="2"/>
    </row>
    <row r="785" spans="20:20" x14ac:dyDescent="0.3">
      <c r="T785" s="2"/>
    </row>
    <row r="786" spans="20:20" x14ac:dyDescent="0.3">
      <c r="T786" s="2"/>
    </row>
    <row r="787" spans="20:20" x14ac:dyDescent="0.3">
      <c r="T787" s="2"/>
    </row>
    <row r="788" spans="20:20" x14ac:dyDescent="0.3">
      <c r="T788" s="2"/>
    </row>
    <row r="789" spans="20:20" x14ac:dyDescent="0.3">
      <c r="T789" s="2"/>
    </row>
    <row r="790" spans="20:20" x14ac:dyDescent="0.3">
      <c r="T790" s="2"/>
    </row>
    <row r="791" spans="20:20" x14ac:dyDescent="0.3">
      <c r="T791" s="2"/>
    </row>
    <row r="792" spans="20:20" x14ac:dyDescent="0.3">
      <c r="T792" s="2"/>
    </row>
    <row r="793" spans="20:20" x14ac:dyDescent="0.3">
      <c r="T793" s="2"/>
    </row>
    <row r="794" spans="20:20" x14ac:dyDescent="0.3">
      <c r="T794" s="2"/>
    </row>
    <row r="795" spans="20:20" x14ac:dyDescent="0.3">
      <c r="T795" s="2"/>
    </row>
    <row r="796" spans="20:20" x14ac:dyDescent="0.3">
      <c r="T796" s="2"/>
    </row>
    <row r="797" spans="20:20" x14ac:dyDescent="0.3">
      <c r="T797" s="2"/>
    </row>
    <row r="798" spans="20:20" x14ac:dyDescent="0.3">
      <c r="T798" s="2"/>
    </row>
    <row r="799" spans="20:20" x14ac:dyDescent="0.3">
      <c r="T799" s="2"/>
    </row>
    <row r="800" spans="20:20" x14ac:dyDescent="0.3">
      <c r="T800" s="2"/>
    </row>
    <row r="801" spans="20:20" x14ac:dyDescent="0.3">
      <c r="T801" s="2"/>
    </row>
    <row r="802" spans="20:20" x14ac:dyDescent="0.3">
      <c r="T802" s="2"/>
    </row>
    <row r="803" spans="20:20" x14ac:dyDescent="0.3">
      <c r="T803" s="2"/>
    </row>
    <row r="804" spans="20:20" x14ac:dyDescent="0.3">
      <c r="T804" s="2"/>
    </row>
    <row r="805" spans="20:20" x14ac:dyDescent="0.3">
      <c r="T805" s="2"/>
    </row>
    <row r="806" spans="20:20" x14ac:dyDescent="0.3">
      <c r="T806" s="2"/>
    </row>
    <row r="807" spans="20:20" x14ac:dyDescent="0.3">
      <c r="T807" s="2"/>
    </row>
    <row r="808" spans="20:20" x14ac:dyDescent="0.3">
      <c r="T808" s="2"/>
    </row>
    <row r="809" spans="20:20" x14ac:dyDescent="0.3">
      <c r="T809" s="2"/>
    </row>
    <row r="810" spans="20:20" x14ac:dyDescent="0.3">
      <c r="T810" s="2"/>
    </row>
    <row r="811" spans="20:20" x14ac:dyDescent="0.3">
      <c r="T811" s="2"/>
    </row>
    <row r="812" spans="20:20" x14ac:dyDescent="0.3">
      <c r="T812" s="2"/>
    </row>
    <row r="813" spans="20:20" x14ac:dyDescent="0.3">
      <c r="T813" s="2"/>
    </row>
    <row r="814" spans="20:20" x14ac:dyDescent="0.3">
      <c r="T814" s="2"/>
    </row>
    <row r="815" spans="20:20" x14ac:dyDescent="0.3">
      <c r="T815" s="2"/>
    </row>
    <row r="816" spans="20:20" x14ac:dyDescent="0.3">
      <c r="T816" s="2"/>
    </row>
    <row r="817" spans="20:20" x14ac:dyDescent="0.3">
      <c r="T817" s="2"/>
    </row>
    <row r="818" spans="20:20" x14ac:dyDescent="0.3">
      <c r="T818" s="2"/>
    </row>
    <row r="819" spans="20:20" x14ac:dyDescent="0.3">
      <c r="T819" s="2"/>
    </row>
    <row r="820" spans="20:20" x14ac:dyDescent="0.3">
      <c r="T820" s="2"/>
    </row>
    <row r="821" spans="20:20" x14ac:dyDescent="0.3">
      <c r="T821" s="2"/>
    </row>
    <row r="822" spans="20:20" x14ac:dyDescent="0.3">
      <c r="T822" s="2"/>
    </row>
    <row r="823" spans="20:20" x14ac:dyDescent="0.3">
      <c r="T823" s="2"/>
    </row>
    <row r="824" spans="20:20" x14ac:dyDescent="0.3">
      <c r="T824" s="2"/>
    </row>
    <row r="825" spans="20:20" x14ac:dyDescent="0.3">
      <c r="T825" s="2"/>
    </row>
    <row r="826" spans="20:20" x14ac:dyDescent="0.3">
      <c r="T826" s="2"/>
    </row>
    <row r="827" spans="20:20" x14ac:dyDescent="0.3">
      <c r="T827" s="2"/>
    </row>
    <row r="828" spans="20:20" x14ac:dyDescent="0.3">
      <c r="T828" s="2"/>
    </row>
    <row r="829" spans="20:20" x14ac:dyDescent="0.3">
      <c r="T829" s="2"/>
    </row>
    <row r="830" spans="20:20" x14ac:dyDescent="0.3">
      <c r="T830" s="2"/>
    </row>
    <row r="831" spans="20:20" x14ac:dyDescent="0.3">
      <c r="T831" s="2"/>
    </row>
    <row r="832" spans="20:20" x14ac:dyDescent="0.3">
      <c r="T832" s="2"/>
    </row>
    <row r="833" spans="20:20" x14ac:dyDescent="0.3">
      <c r="T833" s="2"/>
    </row>
    <row r="834" spans="20:20" x14ac:dyDescent="0.3">
      <c r="T834" s="2"/>
    </row>
    <row r="835" spans="20:20" x14ac:dyDescent="0.3">
      <c r="T835" s="2"/>
    </row>
    <row r="836" spans="20:20" x14ac:dyDescent="0.3">
      <c r="T836" s="2"/>
    </row>
    <row r="837" spans="20:20" x14ac:dyDescent="0.3">
      <c r="T837" s="2"/>
    </row>
    <row r="838" spans="20:20" x14ac:dyDescent="0.3">
      <c r="T838" s="2"/>
    </row>
    <row r="839" spans="20:20" x14ac:dyDescent="0.3">
      <c r="T839" s="2"/>
    </row>
    <row r="840" spans="20:20" x14ac:dyDescent="0.3">
      <c r="T840" s="2"/>
    </row>
    <row r="841" spans="20:20" x14ac:dyDescent="0.3">
      <c r="T841" s="2"/>
    </row>
    <row r="842" spans="20:20" x14ac:dyDescent="0.3">
      <c r="T842" s="2"/>
    </row>
    <row r="843" spans="20:20" x14ac:dyDescent="0.3">
      <c r="T843" s="2"/>
    </row>
    <row r="844" spans="20:20" x14ac:dyDescent="0.3">
      <c r="T844" s="2"/>
    </row>
    <row r="845" spans="20:20" x14ac:dyDescent="0.3">
      <c r="T845" s="2"/>
    </row>
    <row r="846" spans="20:20" x14ac:dyDescent="0.3">
      <c r="T846" s="2"/>
    </row>
    <row r="847" spans="20:20" x14ac:dyDescent="0.3">
      <c r="T847" s="2"/>
    </row>
    <row r="848" spans="20:20" x14ac:dyDescent="0.3">
      <c r="T848" s="2"/>
    </row>
    <row r="849" spans="20:20" x14ac:dyDescent="0.3">
      <c r="T849" s="2"/>
    </row>
    <row r="850" spans="20:20" x14ac:dyDescent="0.3">
      <c r="T850" s="2"/>
    </row>
    <row r="851" spans="20:20" x14ac:dyDescent="0.3">
      <c r="T851" s="2"/>
    </row>
    <row r="852" spans="20:20" x14ac:dyDescent="0.3">
      <c r="T852" s="2"/>
    </row>
    <row r="853" spans="20:20" x14ac:dyDescent="0.3">
      <c r="T853" s="2"/>
    </row>
    <row r="854" spans="20:20" x14ac:dyDescent="0.3">
      <c r="T854" s="2"/>
    </row>
    <row r="855" spans="20:20" x14ac:dyDescent="0.3">
      <c r="T855" s="2"/>
    </row>
    <row r="856" spans="20:20" x14ac:dyDescent="0.3">
      <c r="T856" s="2"/>
    </row>
    <row r="857" spans="20:20" x14ac:dyDescent="0.3">
      <c r="T857" s="2"/>
    </row>
    <row r="858" spans="20:20" x14ac:dyDescent="0.3">
      <c r="T858" s="2"/>
    </row>
    <row r="859" spans="20:20" x14ac:dyDescent="0.3">
      <c r="T859" s="2"/>
    </row>
    <row r="860" spans="20:20" x14ac:dyDescent="0.3">
      <c r="T860" s="2"/>
    </row>
    <row r="861" spans="20:20" x14ac:dyDescent="0.3">
      <c r="T861" s="2"/>
    </row>
    <row r="862" spans="20:20" x14ac:dyDescent="0.3">
      <c r="T862" s="2"/>
    </row>
    <row r="863" spans="20:20" x14ac:dyDescent="0.3">
      <c r="T863" s="2"/>
    </row>
    <row r="864" spans="20:20" x14ac:dyDescent="0.3">
      <c r="T864" s="2"/>
    </row>
    <row r="865" spans="20:20" x14ac:dyDescent="0.3">
      <c r="T865" s="2"/>
    </row>
    <row r="866" spans="20:20" x14ac:dyDescent="0.3">
      <c r="T866" s="2"/>
    </row>
    <row r="867" spans="20:20" x14ac:dyDescent="0.3">
      <c r="T867" s="2"/>
    </row>
    <row r="868" spans="20:20" x14ac:dyDescent="0.3">
      <c r="T868" s="2"/>
    </row>
    <row r="869" spans="20:20" x14ac:dyDescent="0.3">
      <c r="T869" s="2"/>
    </row>
    <row r="870" spans="20:20" x14ac:dyDescent="0.3">
      <c r="T870" s="2"/>
    </row>
    <row r="871" spans="20:20" x14ac:dyDescent="0.3">
      <c r="T871" s="2"/>
    </row>
    <row r="872" spans="20:20" x14ac:dyDescent="0.3">
      <c r="T872" s="2"/>
    </row>
    <row r="873" spans="20:20" x14ac:dyDescent="0.3">
      <c r="T873" s="2"/>
    </row>
    <row r="874" spans="20:20" x14ac:dyDescent="0.3">
      <c r="T874" s="2"/>
    </row>
    <row r="875" spans="20:20" x14ac:dyDescent="0.3">
      <c r="T875" s="2"/>
    </row>
    <row r="876" spans="20:20" x14ac:dyDescent="0.3">
      <c r="T876" s="2"/>
    </row>
    <row r="877" spans="20:20" x14ac:dyDescent="0.3">
      <c r="T877" s="2"/>
    </row>
    <row r="878" spans="20:20" x14ac:dyDescent="0.3">
      <c r="T878" s="2"/>
    </row>
    <row r="879" spans="20:20" x14ac:dyDescent="0.3">
      <c r="T879" s="2"/>
    </row>
    <row r="880" spans="20:20" x14ac:dyDescent="0.3">
      <c r="T880" s="2"/>
    </row>
    <row r="881" spans="20:20" x14ac:dyDescent="0.3">
      <c r="T881" s="2"/>
    </row>
    <row r="882" spans="20:20" x14ac:dyDescent="0.3">
      <c r="T882" s="2"/>
    </row>
    <row r="883" spans="20:20" x14ac:dyDescent="0.3">
      <c r="T883" s="2"/>
    </row>
    <row r="884" spans="20:20" x14ac:dyDescent="0.3">
      <c r="T884" s="2"/>
    </row>
    <row r="885" spans="20:20" x14ac:dyDescent="0.3">
      <c r="T885" s="2"/>
    </row>
    <row r="886" spans="20:20" x14ac:dyDescent="0.3">
      <c r="T886" s="2"/>
    </row>
    <row r="887" spans="20:20" x14ac:dyDescent="0.3">
      <c r="T887" s="2"/>
    </row>
    <row r="888" spans="20:20" x14ac:dyDescent="0.3">
      <c r="T888" s="2"/>
    </row>
    <row r="889" spans="20:20" x14ac:dyDescent="0.3">
      <c r="T889" s="2"/>
    </row>
    <row r="890" spans="20:20" x14ac:dyDescent="0.3">
      <c r="T890" s="2"/>
    </row>
    <row r="891" spans="20:20" x14ac:dyDescent="0.3">
      <c r="T891" s="2"/>
    </row>
    <row r="892" spans="20:20" x14ac:dyDescent="0.3">
      <c r="T892" s="2"/>
    </row>
    <row r="893" spans="20:20" x14ac:dyDescent="0.3">
      <c r="T893" s="2"/>
    </row>
    <row r="894" spans="20:20" x14ac:dyDescent="0.3">
      <c r="T894" s="2"/>
    </row>
    <row r="895" spans="20:20" x14ac:dyDescent="0.3">
      <c r="T895" s="2"/>
    </row>
    <row r="896" spans="20:20" x14ac:dyDescent="0.3">
      <c r="T896" s="2"/>
    </row>
    <row r="897" spans="20:20" x14ac:dyDescent="0.3">
      <c r="T897" s="2"/>
    </row>
    <row r="898" spans="20:20" x14ac:dyDescent="0.3">
      <c r="T898" s="2"/>
    </row>
    <row r="899" spans="20:20" x14ac:dyDescent="0.3">
      <c r="T899" s="2"/>
    </row>
    <row r="900" spans="20:20" x14ac:dyDescent="0.3">
      <c r="T900" s="2"/>
    </row>
    <row r="901" spans="20:20" x14ac:dyDescent="0.3">
      <c r="T901" s="2"/>
    </row>
    <row r="902" spans="20:20" x14ac:dyDescent="0.3">
      <c r="T902" s="2"/>
    </row>
    <row r="903" spans="20:20" x14ac:dyDescent="0.3">
      <c r="T903" s="2"/>
    </row>
    <row r="904" spans="20:20" x14ac:dyDescent="0.3">
      <c r="T904" s="2"/>
    </row>
    <row r="905" spans="20:20" x14ac:dyDescent="0.3">
      <c r="T905" s="2"/>
    </row>
    <row r="906" spans="20:20" x14ac:dyDescent="0.3">
      <c r="T906" s="2"/>
    </row>
    <row r="907" spans="20:20" x14ac:dyDescent="0.3">
      <c r="T907" s="2"/>
    </row>
    <row r="908" spans="20:20" x14ac:dyDescent="0.3">
      <c r="T908" s="2"/>
    </row>
    <row r="909" spans="20:20" x14ac:dyDescent="0.3">
      <c r="T909" s="2"/>
    </row>
    <row r="910" spans="20:20" x14ac:dyDescent="0.3">
      <c r="T910" s="2"/>
    </row>
    <row r="911" spans="20:20" x14ac:dyDescent="0.3">
      <c r="T911" s="2"/>
    </row>
    <row r="912" spans="20:20" x14ac:dyDescent="0.3">
      <c r="T912" s="2"/>
    </row>
    <row r="913" spans="20:20" x14ac:dyDescent="0.3">
      <c r="T913" s="2"/>
    </row>
    <row r="914" spans="20:20" x14ac:dyDescent="0.3">
      <c r="T914" s="2"/>
    </row>
    <row r="915" spans="20:20" x14ac:dyDescent="0.3">
      <c r="T915" s="2"/>
    </row>
    <row r="916" spans="20:20" x14ac:dyDescent="0.3">
      <c r="T916" s="2"/>
    </row>
    <row r="917" spans="20:20" x14ac:dyDescent="0.3">
      <c r="T917" s="2"/>
    </row>
    <row r="918" spans="20:20" x14ac:dyDescent="0.3">
      <c r="T918" s="2"/>
    </row>
    <row r="919" spans="20:20" x14ac:dyDescent="0.3">
      <c r="T919" s="2"/>
    </row>
    <row r="920" spans="20:20" x14ac:dyDescent="0.3">
      <c r="T920" s="2"/>
    </row>
    <row r="921" spans="20:20" x14ac:dyDescent="0.3">
      <c r="T921" s="2"/>
    </row>
    <row r="922" spans="20:20" x14ac:dyDescent="0.3">
      <c r="T922" s="2"/>
    </row>
    <row r="923" spans="20:20" x14ac:dyDescent="0.3">
      <c r="T923" s="2"/>
    </row>
    <row r="924" spans="20:20" x14ac:dyDescent="0.3">
      <c r="T924" s="2"/>
    </row>
    <row r="925" spans="20:20" x14ac:dyDescent="0.3">
      <c r="T925" s="2"/>
    </row>
    <row r="926" spans="20:20" x14ac:dyDescent="0.3">
      <c r="T926" s="2"/>
    </row>
    <row r="927" spans="20:20" x14ac:dyDescent="0.3">
      <c r="T927" s="2"/>
    </row>
    <row r="928" spans="20:20" x14ac:dyDescent="0.3">
      <c r="T928" s="2"/>
    </row>
    <row r="929" spans="20:20" x14ac:dyDescent="0.3">
      <c r="T929" s="2"/>
    </row>
    <row r="930" spans="20:20" x14ac:dyDescent="0.3">
      <c r="T930" s="2"/>
    </row>
    <row r="931" spans="20:20" x14ac:dyDescent="0.3">
      <c r="T931" s="2"/>
    </row>
    <row r="932" spans="20:20" x14ac:dyDescent="0.3">
      <c r="T932" s="2"/>
    </row>
    <row r="933" spans="20:20" x14ac:dyDescent="0.3">
      <c r="T933" s="2"/>
    </row>
    <row r="934" spans="20:20" x14ac:dyDescent="0.3">
      <c r="T934" s="2"/>
    </row>
    <row r="935" spans="20:20" x14ac:dyDescent="0.3">
      <c r="T935" s="2"/>
    </row>
    <row r="936" spans="20:20" x14ac:dyDescent="0.3">
      <c r="T936" s="2"/>
    </row>
    <row r="937" spans="20:20" x14ac:dyDescent="0.3">
      <c r="T937" s="2"/>
    </row>
    <row r="938" spans="20:20" x14ac:dyDescent="0.3">
      <c r="T938" s="2"/>
    </row>
    <row r="939" spans="20:20" x14ac:dyDescent="0.3">
      <c r="T939" s="2"/>
    </row>
    <row r="940" spans="20:20" x14ac:dyDescent="0.3">
      <c r="T940" s="2"/>
    </row>
    <row r="941" spans="20:20" x14ac:dyDescent="0.3">
      <c r="T941" s="2"/>
    </row>
    <row r="942" spans="20:20" x14ac:dyDescent="0.3">
      <c r="T942" s="2"/>
    </row>
    <row r="943" spans="20:20" x14ac:dyDescent="0.3">
      <c r="T943" s="2"/>
    </row>
    <row r="944" spans="20:20" x14ac:dyDescent="0.3">
      <c r="T944" s="2"/>
    </row>
    <row r="945" spans="20:20" x14ac:dyDescent="0.3">
      <c r="T945" s="2"/>
    </row>
    <row r="946" spans="20:20" x14ac:dyDescent="0.3">
      <c r="T946" s="2"/>
    </row>
    <row r="947" spans="20:20" x14ac:dyDescent="0.3">
      <c r="T947" s="2"/>
    </row>
    <row r="948" spans="20:20" x14ac:dyDescent="0.3">
      <c r="T948" s="2"/>
    </row>
    <row r="949" spans="20:20" x14ac:dyDescent="0.3">
      <c r="T949" s="2"/>
    </row>
    <row r="950" spans="20:20" x14ac:dyDescent="0.3">
      <c r="T950" s="2"/>
    </row>
    <row r="951" spans="20:20" x14ac:dyDescent="0.3">
      <c r="T951" s="2"/>
    </row>
    <row r="952" spans="20:20" x14ac:dyDescent="0.3">
      <c r="T952" s="2"/>
    </row>
    <row r="953" spans="20:20" x14ac:dyDescent="0.3">
      <c r="T953" s="2"/>
    </row>
    <row r="954" spans="20:20" x14ac:dyDescent="0.3">
      <c r="T954" s="2"/>
    </row>
    <row r="955" spans="20:20" x14ac:dyDescent="0.3">
      <c r="T955" s="2"/>
    </row>
    <row r="956" spans="20:20" x14ac:dyDescent="0.3">
      <c r="T956" s="2"/>
    </row>
    <row r="957" spans="20:20" x14ac:dyDescent="0.3">
      <c r="T957" s="2"/>
    </row>
    <row r="958" spans="20:20" x14ac:dyDescent="0.3">
      <c r="T958" s="2"/>
    </row>
    <row r="959" spans="20:20" x14ac:dyDescent="0.3">
      <c r="T959" s="2"/>
    </row>
    <row r="960" spans="20:20" x14ac:dyDescent="0.3">
      <c r="T960" s="2"/>
    </row>
    <row r="961" spans="20:20" x14ac:dyDescent="0.3">
      <c r="T961" s="2"/>
    </row>
    <row r="962" spans="20:20" x14ac:dyDescent="0.3">
      <c r="T962" s="2"/>
    </row>
    <row r="963" spans="20:20" x14ac:dyDescent="0.3">
      <c r="T963" s="2"/>
    </row>
    <row r="964" spans="20:20" x14ac:dyDescent="0.3">
      <c r="T964" s="2"/>
    </row>
    <row r="965" spans="20:20" x14ac:dyDescent="0.3">
      <c r="T965" s="2"/>
    </row>
    <row r="966" spans="20:20" x14ac:dyDescent="0.3">
      <c r="T966" s="2"/>
    </row>
    <row r="967" spans="20:20" x14ac:dyDescent="0.3">
      <c r="T967" s="2"/>
    </row>
    <row r="968" spans="20:20" x14ac:dyDescent="0.3">
      <c r="T968" s="2"/>
    </row>
    <row r="969" spans="20:20" x14ac:dyDescent="0.3">
      <c r="T969" s="2"/>
    </row>
    <row r="970" spans="20:20" x14ac:dyDescent="0.3">
      <c r="T970" s="2"/>
    </row>
    <row r="971" spans="20:20" x14ac:dyDescent="0.3">
      <c r="T971" s="2"/>
    </row>
    <row r="972" spans="20:20" x14ac:dyDescent="0.3">
      <c r="T972" s="2"/>
    </row>
    <row r="973" spans="20:20" x14ac:dyDescent="0.3">
      <c r="T973" s="2"/>
    </row>
    <row r="974" spans="20:20" x14ac:dyDescent="0.3">
      <c r="T974" s="2"/>
    </row>
    <row r="975" spans="20:20" x14ac:dyDescent="0.3">
      <c r="T975" s="2"/>
    </row>
    <row r="976" spans="20:20" x14ac:dyDescent="0.3">
      <c r="T976" s="2"/>
    </row>
    <row r="977" spans="20:20" x14ac:dyDescent="0.3">
      <c r="T977" s="2"/>
    </row>
    <row r="978" spans="20:20" x14ac:dyDescent="0.3">
      <c r="T978" s="2"/>
    </row>
    <row r="979" spans="20:20" x14ac:dyDescent="0.3">
      <c r="T979" s="2"/>
    </row>
    <row r="980" spans="20:20" x14ac:dyDescent="0.3">
      <c r="T980" s="2"/>
    </row>
    <row r="981" spans="20:20" x14ac:dyDescent="0.3">
      <c r="T981" s="2"/>
    </row>
    <row r="982" spans="20:20" x14ac:dyDescent="0.3">
      <c r="T982" s="2"/>
    </row>
    <row r="983" spans="20:20" x14ac:dyDescent="0.3">
      <c r="T983" s="2"/>
    </row>
    <row r="984" spans="20:20" x14ac:dyDescent="0.3">
      <c r="T984" s="2"/>
    </row>
    <row r="985" spans="20:20" x14ac:dyDescent="0.3">
      <c r="T985" s="2"/>
    </row>
    <row r="986" spans="20:20" x14ac:dyDescent="0.3">
      <c r="T986" s="2"/>
    </row>
    <row r="987" spans="20:20" x14ac:dyDescent="0.3">
      <c r="T987" s="2"/>
    </row>
    <row r="988" spans="20:20" x14ac:dyDescent="0.3">
      <c r="T988" s="2"/>
    </row>
    <row r="989" spans="20:20" x14ac:dyDescent="0.3">
      <c r="T989" s="2"/>
    </row>
    <row r="990" spans="20:20" x14ac:dyDescent="0.3">
      <c r="T990" s="2"/>
    </row>
    <row r="991" spans="20:20" x14ac:dyDescent="0.3">
      <c r="T991" s="2"/>
    </row>
    <row r="992" spans="20:20" x14ac:dyDescent="0.3">
      <c r="T992" s="2"/>
    </row>
    <row r="993" spans="20:20" x14ac:dyDescent="0.3">
      <c r="T993" s="2"/>
    </row>
    <row r="994" spans="20:20" x14ac:dyDescent="0.3">
      <c r="T994" s="2"/>
    </row>
    <row r="995" spans="20:20" x14ac:dyDescent="0.3">
      <c r="T995" s="2"/>
    </row>
    <row r="996" spans="20:20" x14ac:dyDescent="0.3">
      <c r="T996" s="2"/>
    </row>
    <row r="997" spans="20:20" x14ac:dyDescent="0.3">
      <c r="T997" s="2"/>
    </row>
    <row r="998" spans="20:20" x14ac:dyDescent="0.3">
      <c r="T998" s="2"/>
    </row>
    <row r="999" spans="20:20" x14ac:dyDescent="0.3">
      <c r="T999" s="2"/>
    </row>
    <row r="1000" spans="20:20" x14ac:dyDescent="0.3">
      <c r="T1000" s="2"/>
    </row>
    <row r="1001" spans="20:20" x14ac:dyDescent="0.3">
      <c r="T1001" s="2"/>
    </row>
    <row r="1002" spans="20:20" x14ac:dyDescent="0.3">
      <c r="T1002" s="2"/>
    </row>
    <row r="1003" spans="20:20" x14ac:dyDescent="0.3">
      <c r="T1003" s="2"/>
    </row>
    <row r="1004" spans="20:20" x14ac:dyDescent="0.3">
      <c r="T1004" s="2"/>
    </row>
    <row r="1005" spans="20:20" x14ac:dyDescent="0.3">
      <c r="T1005" s="2"/>
    </row>
    <row r="1006" spans="20:20" x14ac:dyDescent="0.3">
      <c r="T1006" s="2"/>
    </row>
    <row r="1007" spans="20:20" x14ac:dyDescent="0.3">
      <c r="T1007" s="2"/>
    </row>
    <row r="1008" spans="20:20" x14ac:dyDescent="0.3">
      <c r="T1008" s="2"/>
    </row>
    <row r="1009" spans="20:20" x14ac:dyDescent="0.3">
      <c r="T1009" s="2"/>
    </row>
    <row r="1010" spans="20:20" x14ac:dyDescent="0.3">
      <c r="T1010" s="2"/>
    </row>
    <row r="1011" spans="20:20" x14ac:dyDescent="0.3">
      <c r="T1011" s="2"/>
    </row>
    <row r="1012" spans="20:20" x14ac:dyDescent="0.3">
      <c r="T1012" s="2"/>
    </row>
    <row r="1013" spans="20:20" x14ac:dyDescent="0.3">
      <c r="T1013" s="2"/>
    </row>
    <row r="1014" spans="20:20" x14ac:dyDescent="0.3">
      <c r="T1014" s="2"/>
    </row>
    <row r="1015" spans="20:20" x14ac:dyDescent="0.3">
      <c r="T1015" s="2"/>
    </row>
    <row r="1016" spans="20:20" x14ac:dyDescent="0.3">
      <c r="T1016" s="2"/>
    </row>
    <row r="1017" spans="20:20" x14ac:dyDescent="0.3">
      <c r="T1017" s="2"/>
    </row>
    <row r="1018" spans="20:20" x14ac:dyDescent="0.3">
      <c r="T1018" s="2"/>
    </row>
    <row r="1019" spans="20:20" x14ac:dyDescent="0.3">
      <c r="T1019" s="2"/>
    </row>
    <row r="1020" spans="20:20" x14ac:dyDescent="0.3">
      <c r="T1020" s="2"/>
    </row>
    <row r="1021" spans="20:20" x14ac:dyDescent="0.3">
      <c r="T1021" s="2"/>
    </row>
    <row r="1022" spans="20:20" x14ac:dyDescent="0.3">
      <c r="T1022" s="2"/>
    </row>
    <row r="1023" spans="20:20" x14ac:dyDescent="0.3">
      <c r="T1023" s="2"/>
    </row>
    <row r="1024" spans="20:20" x14ac:dyDescent="0.3">
      <c r="T1024" s="2"/>
    </row>
    <row r="1025" spans="20:20" x14ac:dyDescent="0.3">
      <c r="T1025" s="2"/>
    </row>
    <row r="1026" spans="20:20" x14ac:dyDescent="0.3">
      <c r="T1026" s="2"/>
    </row>
    <row r="1027" spans="20:20" x14ac:dyDescent="0.3">
      <c r="T1027" s="2"/>
    </row>
    <row r="1028" spans="20:20" x14ac:dyDescent="0.3">
      <c r="T1028" s="2"/>
    </row>
    <row r="1029" spans="20:20" x14ac:dyDescent="0.3">
      <c r="T1029" s="2"/>
    </row>
    <row r="1030" spans="20:20" x14ac:dyDescent="0.3">
      <c r="T1030" s="2"/>
    </row>
    <row r="1031" spans="20:20" x14ac:dyDescent="0.3">
      <c r="T1031" s="2"/>
    </row>
    <row r="1032" spans="20:20" x14ac:dyDescent="0.3">
      <c r="T1032" s="2"/>
    </row>
    <row r="1033" spans="20:20" x14ac:dyDescent="0.3">
      <c r="T1033" s="2"/>
    </row>
    <row r="1034" spans="20:20" x14ac:dyDescent="0.3">
      <c r="T1034" s="2"/>
    </row>
    <row r="1035" spans="20:20" x14ac:dyDescent="0.3">
      <c r="T1035" s="2"/>
    </row>
    <row r="1036" spans="20:20" x14ac:dyDescent="0.3">
      <c r="T1036" s="2"/>
    </row>
    <row r="1037" spans="20:20" x14ac:dyDescent="0.3">
      <c r="T1037" s="2"/>
    </row>
    <row r="1038" spans="20:20" x14ac:dyDescent="0.3">
      <c r="T1038" s="2"/>
    </row>
    <row r="1039" spans="20:20" x14ac:dyDescent="0.3">
      <c r="T1039" s="2"/>
    </row>
    <row r="1040" spans="20:20" x14ac:dyDescent="0.3">
      <c r="T1040" s="2"/>
    </row>
    <row r="1041" spans="20:20" x14ac:dyDescent="0.3">
      <c r="T1041" s="2"/>
    </row>
    <row r="1042" spans="20:20" x14ac:dyDescent="0.3">
      <c r="T1042" s="2"/>
    </row>
    <row r="1043" spans="20:20" x14ac:dyDescent="0.3">
      <c r="T1043" s="2"/>
    </row>
    <row r="1044" spans="20:20" x14ac:dyDescent="0.3">
      <c r="T1044" s="2"/>
    </row>
    <row r="1045" spans="20:20" x14ac:dyDescent="0.3">
      <c r="T1045" s="2"/>
    </row>
    <row r="1046" spans="20:20" x14ac:dyDescent="0.3">
      <c r="T1046" s="2"/>
    </row>
    <row r="1047" spans="20:20" x14ac:dyDescent="0.3">
      <c r="T1047" s="2"/>
    </row>
    <row r="1048" spans="20:20" x14ac:dyDescent="0.3">
      <c r="T1048" s="2"/>
    </row>
    <row r="1049" spans="20:20" x14ac:dyDescent="0.3">
      <c r="T1049" s="2"/>
    </row>
    <row r="1050" spans="20:20" x14ac:dyDescent="0.3">
      <c r="T1050" s="2"/>
    </row>
    <row r="1051" spans="20:20" x14ac:dyDescent="0.3">
      <c r="T1051" s="2"/>
    </row>
    <row r="1052" spans="20:20" x14ac:dyDescent="0.3">
      <c r="T1052" s="2"/>
    </row>
    <row r="1053" spans="20:20" x14ac:dyDescent="0.3">
      <c r="T1053" s="2"/>
    </row>
    <row r="1054" spans="20:20" x14ac:dyDescent="0.3">
      <c r="T1054" s="2"/>
    </row>
    <row r="1055" spans="20:20" x14ac:dyDescent="0.3">
      <c r="T1055" s="2"/>
    </row>
    <row r="1056" spans="20:20" x14ac:dyDescent="0.3">
      <c r="T1056" s="2"/>
    </row>
    <row r="1057" spans="20:20" x14ac:dyDescent="0.3">
      <c r="T1057" s="2"/>
    </row>
    <row r="1058" spans="20:20" x14ac:dyDescent="0.3">
      <c r="T1058" s="2"/>
    </row>
    <row r="1059" spans="20:20" x14ac:dyDescent="0.3">
      <c r="T1059" s="2"/>
    </row>
    <row r="1060" spans="20:20" x14ac:dyDescent="0.3">
      <c r="T1060" s="2"/>
    </row>
    <row r="1061" spans="20:20" x14ac:dyDescent="0.3">
      <c r="T1061" s="2"/>
    </row>
    <row r="1062" spans="20:20" x14ac:dyDescent="0.3">
      <c r="T1062" s="2"/>
    </row>
    <row r="1063" spans="20:20" x14ac:dyDescent="0.3">
      <c r="T1063" s="2"/>
    </row>
    <row r="1064" spans="20:20" x14ac:dyDescent="0.3">
      <c r="T1064" s="2"/>
    </row>
    <row r="1065" spans="20:20" x14ac:dyDescent="0.3">
      <c r="T1065" s="2"/>
    </row>
    <row r="1066" spans="20:20" x14ac:dyDescent="0.3">
      <c r="T1066" s="2"/>
    </row>
    <row r="1067" spans="20:20" x14ac:dyDescent="0.3">
      <c r="T1067" s="2"/>
    </row>
    <row r="1068" spans="20:20" x14ac:dyDescent="0.3">
      <c r="T1068" s="2"/>
    </row>
    <row r="1069" spans="20:20" x14ac:dyDescent="0.3">
      <c r="T1069" s="2"/>
    </row>
    <row r="1070" spans="20:20" x14ac:dyDescent="0.3">
      <c r="T1070" s="2"/>
    </row>
    <row r="1071" spans="20:20" x14ac:dyDescent="0.3">
      <c r="T1071" s="2"/>
    </row>
    <row r="1072" spans="20:20" x14ac:dyDescent="0.3">
      <c r="T1072" s="2"/>
    </row>
    <row r="1073" spans="20:20" x14ac:dyDescent="0.3">
      <c r="T1073" s="2"/>
    </row>
    <row r="1074" spans="20:20" x14ac:dyDescent="0.3">
      <c r="T1074" s="2"/>
    </row>
    <row r="1075" spans="20:20" x14ac:dyDescent="0.3">
      <c r="T1075" s="2"/>
    </row>
    <row r="1076" spans="20:20" x14ac:dyDescent="0.3">
      <c r="T1076" s="2"/>
    </row>
    <row r="1077" spans="20:20" x14ac:dyDescent="0.3">
      <c r="T1077" s="2"/>
    </row>
    <row r="1078" spans="20:20" x14ac:dyDescent="0.3">
      <c r="T1078" s="2"/>
    </row>
    <row r="1079" spans="20:20" x14ac:dyDescent="0.3">
      <c r="T1079" s="2"/>
    </row>
    <row r="1080" spans="20:20" x14ac:dyDescent="0.3">
      <c r="T1080" s="2"/>
    </row>
    <row r="1081" spans="20:20" x14ac:dyDescent="0.3">
      <c r="T1081" s="2"/>
    </row>
    <row r="1082" spans="20:20" x14ac:dyDescent="0.3">
      <c r="T1082" s="2"/>
    </row>
    <row r="1083" spans="20:20" x14ac:dyDescent="0.3">
      <c r="T1083" s="2"/>
    </row>
    <row r="1084" spans="20:20" x14ac:dyDescent="0.3">
      <c r="T1084" s="2"/>
    </row>
    <row r="1085" spans="20:20" x14ac:dyDescent="0.3">
      <c r="T1085" s="2"/>
    </row>
    <row r="1086" spans="20:20" x14ac:dyDescent="0.3">
      <c r="T1086" s="2"/>
    </row>
    <row r="1087" spans="20:20" x14ac:dyDescent="0.3">
      <c r="T1087" s="2"/>
    </row>
    <row r="1088" spans="20:20" x14ac:dyDescent="0.3">
      <c r="T1088" s="2"/>
    </row>
    <row r="1089" spans="20:20" x14ac:dyDescent="0.3">
      <c r="T1089" s="2"/>
    </row>
    <row r="1090" spans="20:20" x14ac:dyDescent="0.3">
      <c r="T1090" s="2"/>
    </row>
    <row r="1091" spans="20:20" x14ac:dyDescent="0.3">
      <c r="T1091" s="2"/>
    </row>
    <row r="1092" spans="20:20" x14ac:dyDescent="0.3">
      <c r="T1092" s="2"/>
    </row>
    <row r="1093" spans="20:20" x14ac:dyDescent="0.3">
      <c r="T1093" s="2"/>
    </row>
    <row r="1094" spans="20:20" x14ac:dyDescent="0.3">
      <c r="T1094" s="2"/>
    </row>
    <row r="1095" spans="20:20" x14ac:dyDescent="0.3">
      <c r="T1095" s="2"/>
    </row>
    <row r="1096" spans="20:20" x14ac:dyDescent="0.3">
      <c r="T1096" s="2"/>
    </row>
    <row r="1097" spans="20:20" x14ac:dyDescent="0.3">
      <c r="T1097" s="2"/>
    </row>
    <row r="1098" spans="20:20" x14ac:dyDescent="0.3">
      <c r="T1098" s="2"/>
    </row>
    <row r="1099" spans="20:20" x14ac:dyDescent="0.3">
      <c r="T1099" s="2"/>
    </row>
    <row r="1100" spans="20:20" x14ac:dyDescent="0.3">
      <c r="T1100" s="2"/>
    </row>
    <row r="1101" spans="20:20" x14ac:dyDescent="0.3">
      <c r="T1101" s="2"/>
    </row>
    <row r="1102" spans="20:20" x14ac:dyDescent="0.3">
      <c r="T1102" s="2"/>
    </row>
    <row r="1103" spans="20:20" x14ac:dyDescent="0.3">
      <c r="T1103" s="2"/>
    </row>
    <row r="1104" spans="20:20" x14ac:dyDescent="0.3">
      <c r="T1104" s="2"/>
    </row>
    <row r="1105" spans="20:20" x14ac:dyDescent="0.3">
      <c r="T1105" s="2"/>
    </row>
    <row r="1106" spans="20:20" x14ac:dyDescent="0.3">
      <c r="T1106" s="2"/>
    </row>
    <row r="1107" spans="20:20" x14ac:dyDescent="0.3">
      <c r="T1107" s="2"/>
    </row>
    <row r="1108" spans="20:20" x14ac:dyDescent="0.3">
      <c r="T1108" s="2"/>
    </row>
    <row r="1109" spans="20:20" x14ac:dyDescent="0.3">
      <c r="T1109" s="2"/>
    </row>
    <row r="1110" spans="20:20" x14ac:dyDescent="0.3">
      <c r="T1110" s="2"/>
    </row>
    <row r="1111" spans="20:20" x14ac:dyDescent="0.3">
      <c r="T1111" s="2"/>
    </row>
    <row r="1112" spans="20:20" x14ac:dyDescent="0.3">
      <c r="T1112" s="2"/>
    </row>
    <row r="1113" spans="20:20" x14ac:dyDescent="0.3">
      <c r="T1113" s="2"/>
    </row>
    <row r="1114" spans="20:20" x14ac:dyDescent="0.3">
      <c r="T1114" s="2"/>
    </row>
    <row r="1115" spans="20:20" x14ac:dyDescent="0.3">
      <c r="T1115" s="2"/>
    </row>
    <row r="1116" spans="20:20" x14ac:dyDescent="0.3">
      <c r="T1116" s="2"/>
    </row>
    <row r="1117" spans="20:20" x14ac:dyDescent="0.3">
      <c r="T1117" s="2"/>
    </row>
    <row r="1118" spans="20:20" x14ac:dyDescent="0.3">
      <c r="T1118" s="2"/>
    </row>
    <row r="1119" spans="20:20" x14ac:dyDescent="0.3">
      <c r="T1119" s="2"/>
    </row>
    <row r="1120" spans="20:20" x14ac:dyDescent="0.3">
      <c r="T1120" s="2"/>
    </row>
    <row r="1121" spans="20:20" x14ac:dyDescent="0.3">
      <c r="T1121" s="2"/>
    </row>
    <row r="1122" spans="20:20" x14ac:dyDescent="0.3">
      <c r="T1122" s="2"/>
    </row>
    <row r="1123" spans="20:20" x14ac:dyDescent="0.3">
      <c r="T1123" s="2"/>
    </row>
    <row r="1124" spans="20:20" x14ac:dyDescent="0.3">
      <c r="T1124" s="2"/>
    </row>
    <row r="1125" spans="20:20" x14ac:dyDescent="0.3">
      <c r="T1125" s="2"/>
    </row>
    <row r="1126" spans="20:20" x14ac:dyDescent="0.3">
      <c r="T1126" s="2"/>
    </row>
    <row r="1127" spans="20:20" x14ac:dyDescent="0.3">
      <c r="T1127" s="2"/>
    </row>
    <row r="1128" spans="20:20" x14ac:dyDescent="0.3">
      <c r="T1128" s="2"/>
    </row>
    <row r="1129" spans="20:20" x14ac:dyDescent="0.3">
      <c r="T1129" s="2"/>
    </row>
    <row r="1130" spans="20:20" x14ac:dyDescent="0.3">
      <c r="T1130" s="2"/>
    </row>
    <row r="1131" spans="20:20" x14ac:dyDescent="0.3">
      <c r="T1131" s="2"/>
    </row>
    <row r="1132" spans="20:20" x14ac:dyDescent="0.3">
      <c r="T1132" s="2"/>
    </row>
    <row r="1133" spans="20:20" x14ac:dyDescent="0.3">
      <c r="T1133" s="2"/>
    </row>
    <row r="1134" spans="20:20" x14ac:dyDescent="0.3">
      <c r="T1134" s="2"/>
    </row>
    <row r="1135" spans="20:20" x14ac:dyDescent="0.3">
      <c r="T1135" s="2"/>
    </row>
    <row r="1136" spans="20:20" x14ac:dyDescent="0.3">
      <c r="T1136" s="2"/>
    </row>
    <row r="1137" spans="20:20" x14ac:dyDescent="0.3">
      <c r="T1137" s="2"/>
    </row>
    <row r="1138" spans="20:20" x14ac:dyDescent="0.3">
      <c r="T1138" s="2"/>
    </row>
    <row r="1139" spans="20:20" x14ac:dyDescent="0.3">
      <c r="T1139" s="2"/>
    </row>
    <row r="1140" spans="20:20" x14ac:dyDescent="0.3">
      <c r="T1140" s="2"/>
    </row>
    <row r="1141" spans="20:20" x14ac:dyDescent="0.3">
      <c r="T1141" s="2"/>
    </row>
    <row r="1142" spans="20:20" x14ac:dyDescent="0.3">
      <c r="T1142" s="2"/>
    </row>
    <row r="1143" spans="20:20" x14ac:dyDescent="0.3">
      <c r="T1143" s="2"/>
    </row>
    <row r="1144" spans="20:20" x14ac:dyDescent="0.3">
      <c r="T1144" s="2"/>
    </row>
    <row r="1145" spans="20:20" x14ac:dyDescent="0.3">
      <c r="T1145" s="2"/>
    </row>
    <row r="1146" spans="20:20" x14ac:dyDescent="0.3">
      <c r="T1146" s="2"/>
    </row>
    <row r="1147" spans="20:20" x14ac:dyDescent="0.3">
      <c r="T1147" s="2"/>
    </row>
    <row r="1148" spans="20:20" x14ac:dyDescent="0.3">
      <c r="T1148" s="2"/>
    </row>
    <row r="1149" spans="20:20" x14ac:dyDescent="0.3">
      <c r="T1149" s="2"/>
    </row>
    <row r="1150" spans="20:20" x14ac:dyDescent="0.3">
      <c r="T1150" s="2"/>
    </row>
    <row r="1151" spans="20:20" x14ac:dyDescent="0.3">
      <c r="T1151" s="2"/>
    </row>
    <row r="1152" spans="20:20" x14ac:dyDescent="0.3">
      <c r="T1152" s="2"/>
    </row>
    <row r="1153" spans="20:20" x14ac:dyDescent="0.3">
      <c r="T1153" s="2"/>
    </row>
    <row r="1154" spans="20:20" x14ac:dyDescent="0.3">
      <c r="T1154" s="2"/>
    </row>
    <row r="1155" spans="20:20" x14ac:dyDescent="0.3">
      <c r="T1155" s="2"/>
    </row>
    <row r="1156" spans="20:20" x14ac:dyDescent="0.3">
      <c r="T1156" s="2"/>
    </row>
    <row r="1157" spans="20:20" x14ac:dyDescent="0.3">
      <c r="T1157" s="2"/>
    </row>
    <row r="1158" spans="20:20" x14ac:dyDescent="0.3">
      <c r="T1158" s="2"/>
    </row>
    <row r="1159" spans="20:20" x14ac:dyDescent="0.3">
      <c r="T1159" s="2"/>
    </row>
    <row r="1160" spans="20:20" x14ac:dyDescent="0.3">
      <c r="T1160" s="2"/>
    </row>
    <row r="1161" spans="20:20" x14ac:dyDescent="0.3">
      <c r="T1161" s="2"/>
    </row>
    <row r="1162" spans="20:20" x14ac:dyDescent="0.3">
      <c r="T1162" s="2"/>
    </row>
    <row r="1163" spans="20:20" x14ac:dyDescent="0.3">
      <c r="T1163" s="2"/>
    </row>
    <row r="1164" spans="20:20" x14ac:dyDescent="0.3">
      <c r="T1164" s="2"/>
    </row>
    <row r="1165" spans="20:20" x14ac:dyDescent="0.3">
      <c r="T1165" s="2"/>
    </row>
    <row r="1166" spans="20:20" x14ac:dyDescent="0.3">
      <c r="T1166" s="2"/>
    </row>
    <row r="1167" spans="20:20" x14ac:dyDescent="0.3">
      <c r="T1167" s="2"/>
    </row>
    <row r="1168" spans="20:20" x14ac:dyDescent="0.3">
      <c r="T1168" s="2"/>
    </row>
    <row r="1169" spans="20:20" x14ac:dyDescent="0.3">
      <c r="T1169" s="2"/>
    </row>
    <row r="1170" spans="20:20" x14ac:dyDescent="0.3">
      <c r="T1170" s="2"/>
    </row>
    <row r="1171" spans="20:20" x14ac:dyDescent="0.3">
      <c r="T1171" s="2"/>
    </row>
    <row r="1172" spans="20:20" x14ac:dyDescent="0.3">
      <c r="T1172" s="2"/>
    </row>
    <row r="1173" spans="20:20" x14ac:dyDescent="0.3">
      <c r="T1173" s="2"/>
    </row>
    <row r="1174" spans="20:20" x14ac:dyDescent="0.3">
      <c r="T1174" s="2"/>
    </row>
    <row r="1175" spans="20:20" x14ac:dyDescent="0.3">
      <c r="T1175" s="2"/>
    </row>
    <row r="1176" spans="20:20" x14ac:dyDescent="0.3">
      <c r="T1176" s="2"/>
    </row>
    <row r="1177" spans="20:20" x14ac:dyDescent="0.3">
      <c r="T1177" s="2"/>
    </row>
    <row r="1178" spans="20:20" x14ac:dyDescent="0.3">
      <c r="T1178" s="2"/>
    </row>
    <row r="1179" spans="20:20" x14ac:dyDescent="0.3">
      <c r="T1179" s="2"/>
    </row>
    <row r="1180" spans="20:20" x14ac:dyDescent="0.3">
      <c r="T1180" s="2"/>
    </row>
    <row r="1181" spans="20:20" x14ac:dyDescent="0.3">
      <c r="T1181" s="2"/>
    </row>
    <row r="1182" spans="20:20" x14ac:dyDescent="0.3">
      <c r="T1182" s="2"/>
    </row>
    <row r="1183" spans="20:20" x14ac:dyDescent="0.3">
      <c r="T1183" s="2"/>
    </row>
    <row r="1184" spans="20:20" x14ac:dyDescent="0.3">
      <c r="T1184" s="2"/>
    </row>
    <row r="1185" spans="20:20" x14ac:dyDescent="0.3">
      <c r="T1185" s="2"/>
    </row>
    <row r="1186" spans="20:20" x14ac:dyDescent="0.3">
      <c r="T1186" s="2"/>
    </row>
    <row r="1187" spans="20:20" x14ac:dyDescent="0.3">
      <c r="T1187" s="2"/>
    </row>
    <row r="1188" spans="20:20" x14ac:dyDescent="0.3">
      <c r="T1188" s="2"/>
    </row>
    <row r="1189" spans="20:20" x14ac:dyDescent="0.3">
      <c r="T1189" s="2"/>
    </row>
    <row r="1190" spans="20:20" x14ac:dyDescent="0.3">
      <c r="T1190" s="2"/>
    </row>
    <row r="1191" spans="20:20" x14ac:dyDescent="0.3">
      <c r="T1191" s="2"/>
    </row>
    <row r="1192" spans="20:20" x14ac:dyDescent="0.3">
      <c r="T1192" s="2"/>
    </row>
    <row r="1193" spans="20:20" x14ac:dyDescent="0.3">
      <c r="T1193" s="2"/>
    </row>
    <row r="1194" spans="20:20" x14ac:dyDescent="0.3">
      <c r="T1194" s="2"/>
    </row>
    <row r="1195" spans="20:20" x14ac:dyDescent="0.3">
      <c r="T1195" s="2"/>
    </row>
    <row r="1196" spans="20:20" x14ac:dyDescent="0.3">
      <c r="T1196" s="2"/>
    </row>
    <row r="1197" spans="20:20" x14ac:dyDescent="0.3">
      <c r="T1197" s="2"/>
    </row>
    <row r="1198" spans="20:20" x14ac:dyDescent="0.3">
      <c r="T1198" s="2"/>
    </row>
    <row r="1199" spans="20:20" x14ac:dyDescent="0.3">
      <c r="T1199" s="2"/>
    </row>
    <row r="1200" spans="20:20" x14ac:dyDescent="0.3">
      <c r="T1200" s="2"/>
    </row>
    <row r="1201" spans="20:20" x14ac:dyDescent="0.3">
      <c r="T1201" s="2"/>
    </row>
    <row r="1202" spans="20:20" x14ac:dyDescent="0.3">
      <c r="T1202" s="2"/>
    </row>
    <row r="1203" spans="20:20" x14ac:dyDescent="0.3">
      <c r="T1203" s="2"/>
    </row>
    <row r="1204" spans="20:20" x14ac:dyDescent="0.3">
      <c r="T1204" s="2"/>
    </row>
    <row r="1205" spans="20:20" x14ac:dyDescent="0.3">
      <c r="T1205" s="2"/>
    </row>
    <row r="1206" spans="20:20" x14ac:dyDescent="0.3">
      <c r="T1206" s="2"/>
    </row>
    <row r="1207" spans="20:20" x14ac:dyDescent="0.3">
      <c r="T1207" s="2"/>
    </row>
    <row r="1208" spans="20:20" x14ac:dyDescent="0.3">
      <c r="T1208" s="2"/>
    </row>
    <row r="1209" spans="20:20" x14ac:dyDescent="0.3">
      <c r="T1209" s="2"/>
    </row>
    <row r="1210" spans="20:20" x14ac:dyDescent="0.3">
      <c r="T1210" s="2"/>
    </row>
    <row r="1211" spans="20:20" x14ac:dyDescent="0.3">
      <c r="T1211" s="2"/>
    </row>
    <row r="1212" spans="20:20" x14ac:dyDescent="0.3">
      <c r="T1212" s="2"/>
    </row>
    <row r="1213" spans="20:20" x14ac:dyDescent="0.3">
      <c r="T1213" s="2"/>
    </row>
    <row r="1214" spans="20:20" x14ac:dyDescent="0.3">
      <c r="T1214" s="2"/>
    </row>
    <row r="1215" spans="20:20" x14ac:dyDescent="0.3">
      <c r="T1215" s="2"/>
    </row>
    <row r="1216" spans="20:20" x14ac:dyDescent="0.3">
      <c r="T1216" s="2"/>
    </row>
    <row r="1217" spans="20:20" x14ac:dyDescent="0.3">
      <c r="T1217" s="2"/>
    </row>
    <row r="1218" spans="20:20" x14ac:dyDescent="0.3">
      <c r="T1218" s="2"/>
    </row>
    <row r="1219" spans="20:20" x14ac:dyDescent="0.3">
      <c r="T1219" s="2"/>
    </row>
    <row r="1220" spans="20:20" x14ac:dyDescent="0.3">
      <c r="T1220" s="2"/>
    </row>
    <row r="1221" spans="20:20" x14ac:dyDescent="0.3">
      <c r="T1221" s="2"/>
    </row>
    <row r="1222" spans="20:20" x14ac:dyDescent="0.3">
      <c r="T1222" s="2"/>
    </row>
    <row r="1223" spans="20:20" x14ac:dyDescent="0.3">
      <c r="T1223" s="2"/>
    </row>
    <row r="1224" spans="20:20" x14ac:dyDescent="0.3">
      <c r="T1224" s="2"/>
    </row>
    <row r="1225" spans="20:20" x14ac:dyDescent="0.3">
      <c r="T1225" s="2"/>
    </row>
    <row r="1226" spans="20:20" x14ac:dyDescent="0.3">
      <c r="T1226" s="2"/>
    </row>
    <row r="1227" spans="20:20" x14ac:dyDescent="0.3">
      <c r="T1227" s="2"/>
    </row>
    <row r="1228" spans="20:20" x14ac:dyDescent="0.3">
      <c r="T1228" s="2"/>
    </row>
    <row r="1229" spans="20:20" x14ac:dyDescent="0.3">
      <c r="T1229" s="2"/>
    </row>
    <row r="1230" spans="20:20" x14ac:dyDescent="0.3">
      <c r="T1230" s="2"/>
    </row>
    <row r="1231" spans="20:20" x14ac:dyDescent="0.3">
      <c r="T1231" s="2"/>
    </row>
    <row r="1232" spans="20:20" x14ac:dyDescent="0.3">
      <c r="T1232" s="2"/>
    </row>
    <row r="1233" spans="20:20" x14ac:dyDescent="0.3">
      <c r="T1233" s="2"/>
    </row>
    <row r="1234" spans="20:20" x14ac:dyDescent="0.3">
      <c r="T1234" s="2"/>
    </row>
    <row r="1235" spans="20:20" x14ac:dyDescent="0.3">
      <c r="T1235" s="2"/>
    </row>
    <row r="1236" spans="20:20" x14ac:dyDescent="0.3">
      <c r="T1236" s="2"/>
    </row>
    <row r="1237" spans="20:20" x14ac:dyDescent="0.3">
      <c r="T1237" s="2"/>
    </row>
    <row r="1238" spans="20:20" x14ac:dyDescent="0.3">
      <c r="T1238" s="2"/>
    </row>
    <row r="1239" spans="20:20" x14ac:dyDescent="0.3">
      <c r="T1239" s="2"/>
    </row>
    <row r="1240" spans="20:20" x14ac:dyDescent="0.3">
      <c r="T1240" s="2"/>
    </row>
    <row r="1241" spans="20:20" x14ac:dyDescent="0.3">
      <c r="T1241" s="2"/>
    </row>
    <row r="1242" spans="20:20" x14ac:dyDescent="0.3">
      <c r="T1242" s="2"/>
    </row>
    <row r="1243" spans="20:20" x14ac:dyDescent="0.3">
      <c r="T1243" s="2"/>
    </row>
    <row r="1244" spans="20:20" x14ac:dyDescent="0.3">
      <c r="T1244" s="2"/>
    </row>
    <row r="1245" spans="20:20" x14ac:dyDescent="0.3">
      <c r="T1245" s="2"/>
    </row>
    <row r="1246" spans="20:20" x14ac:dyDescent="0.3">
      <c r="T1246" s="2"/>
    </row>
    <row r="1247" spans="20:20" x14ac:dyDescent="0.3">
      <c r="T1247" s="2"/>
    </row>
    <row r="1248" spans="20:20" x14ac:dyDescent="0.3">
      <c r="T1248" s="2"/>
    </row>
    <row r="1249" spans="20:20" x14ac:dyDescent="0.3">
      <c r="T1249" s="2"/>
    </row>
    <row r="1250" spans="20:20" x14ac:dyDescent="0.3">
      <c r="T1250" s="2"/>
    </row>
    <row r="1251" spans="20:20" x14ac:dyDescent="0.3">
      <c r="T1251" s="2"/>
    </row>
    <row r="1252" spans="20:20" x14ac:dyDescent="0.3">
      <c r="T1252" s="2"/>
    </row>
    <row r="1253" spans="20:20" x14ac:dyDescent="0.3">
      <c r="T1253" s="2"/>
    </row>
    <row r="1254" spans="20:20" x14ac:dyDescent="0.3">
      <c r="T1254" s="2"/>
    </row>
    <row r="1255" spans="20:20" x14ac:dyDescent="0.3">
      <c r="T1255" s="2"/>
    </row>
    <row r="1256" spans="20:20" x14ac:dyDescent="0.3">
      <c r="T1256" s="2"/>
    </row>
    <row r="1257" spans="20:20" x14ac:dyDescent="0.3">
      <c r="T1257" s="2"/>
    </row>
    <row r="1258" spans="20:20" x14ac:dyDescent="0.3">
      <c r="T1258" s="2"/>
    </row>
    <row r="1259" spans="20:20" x14ac:dyDescent="0.3">
      <c r="T1259" s="2"/>
    </row>
    <row r="1260" spans="20:20" x14ac:dyDescent="0.3">
      <c r="T1260" s="2"/>
    </row>
    <row r="1261" spans="20:20" x14ac:dyDescent="0.3">
      <c r="T1261" s="2"/>
    </row>
    <row r="1262" spans="20:20" x14ac:dyDescent="0.3">
      <c r="T1262" s="2"/>
    </row>
    <row r="1263" spans="20:20" x14ac:dyDescent="0.3">
      <c r="T1263" s="2"/>
    </row>
    <row r="1264" spans="20:20" x14ac:dyDescent="0.3">
      <c r="T1264" s="2"/>
    </row>
    <row r="1265" spans="20:20" x14ac:dyDescent="0.3">
      <c r="T1265" s="2"/>
    </row>
    <row r="1266" spans="20:20" x14ac:dyDescent="0.3">
      <c r="T1266" s="2"/>
    </row>
    <row r="1267" spans="20:20" x14ac:dyDescent="0.3">
      <c r="T1267" s="2"/>
    </row>
    <row r="1268" spans="20:20" x14ac:dyDescent="0.3">
      <c r="T1268" s="2"/>
    </row>
    <row r="1269" spans="20:20" x14ac:dyDescent="0.3">
      <c r="T1269" s="2"/>
    </row>
    <row r="1270" spans="20:20" x14ac:dyDescent="0.3">
      <c r="T1270" s="2"/>
    </row>
    <row r="1271" spans="20:20" x14ac:dyDescent="0.3">
      <c r="T1271" s="2"/>
    </row>
    <row r="1272" spans="20:20" x14ac:dyDescent="0.3">
      <c r="T1272" s="2"/>
    </row>
    <row r="1273" spans="20:20" x14ac:dyDescent="0.3">
      <c r="T1273" s="2"/>
    </row>
    <row r="1274" spans="20:20" x14ac:dyDescent="0.3">
      <c r="T1274" s="2"/>
    </row>
    <row r="1275" spans="20:20" x14ac:dyDescent="0.3">
      <c r="T1275" s="2"/>
    </row>
    <row r="1276" spans="20:20" x14ac:dyDescent="0.3">
      <c r="T1276" s="2"/>
    </row>
    <row r="1277" spans="20:20" x14ac:dyDescent="0.3">
      <c r="T1277" s="2"/>
    </row>
    <row r="1278" spans="20:20" x14ac:dyDescent="0.3">
      <c r="T1278" s="2"/>
    </row>
    <row r="1279" spans="20:20" x14ac:dyDescent="0.3">
      <c r="T1279" s="2"/>
    </row>
    <row r="1280" spans="20:20" x14ac:dyDescent="0.3">
      <c r="T1280" s="2"/>
    </row>
    <row r="1281" spans="20:20" x14ac:dyDescent="0.3">
      <c r="T1281" s="2"/>
    </row>
    <row r="1282" spans="20:20" x14ac:dyDescent="0.3">
      <c r="T1282" s="2"/>
    </row>
    <row r="1283" spans="20:20" x14ac:dyDescent="0.3">
      <c r="T1283" s="2"/>
    </row>
    <row r="1284" spans="20:20" x14ac:dyDescent="0.3">
      <c r="T1284" s="2"/>
    </row>
    <row r="1285" spans="20:20" x14ac:dyDescent="0.3">
      <c r="T1285" s="2"/>
    </row>
    <row r="1286" spans="20:20" x14ac:dyDescent="0.3">
      <c r="T1286" s="2"/>
    </row>
    <row r="1287" spans="20:20" x14ac:dyDescent="0.3">
      <c r="T1287" s="2"/>
    </row>
    <row r="1288" spans="20:20" x14ac:dyDescent="0.3">
      <c r="T1288" s="2"/>
    </row>
    <row r="1289" spans="20:20" x14ac:dyDescent="0.3">
      <c r="T1289" s="2"/>
    </row>
    <row r="1290" spans="20:20" x14ac:dyDescent="0.3">
      <c r="T1290" s="2"/>
    </row>
    <row r="1291" spans="20:20" x14ac:dyDescent="0.3">
      <c r="T1291" s="2"/>
    </row>
    <row r="1292" spans="20:20" x14ac:dyDescent="0.3">
      <c r="T1292" s="2"/>
    </row>
    <row r="1293" spans="20:20" x14ac:dyDescent="0.3">
      <c r="T1293" s="2"/>
    </row>
    <row r="1294" spans="20:20" x14ac:dyDescent="0.3">
      <c r="T1294" s="2"/>
    </row>
    <row r="1295" spans="20:20" x14ac:dyDescent="0.3">
      <c r="T1295" s="2"/>
    </row>
    <row r="1296" spans="20:20" x14ac:dyDescent="0.3">
      <c r="T1296" s="2"/>
    </row>
    <row r="1297" spans="20:20" x14ac:dyDescent="0.3">
      <c r="T1297" s="2"/>
    </row>
    <row r="1298" spans="20:20" x14ac:dyDescent="0.3">
      <c r="T1298" s="2"/>
    </row>
    <row r="1299" spans="20:20" x14ac:dyDescent="0.3">
      <c r="T1299" s="2"/>
    </row>
    <row r="1300" spans="20:20" x14ac:dyDescent="0.3">
      <c r="T1300" s="2"/>
    </row>
    <row r="1301" spans="20:20" x14ac:dyDescent="0.3">
      <c r="T1301" s="2"/>
    </row>
    <row r="1302" spans="20:20" x14ac:dyDescent="0.3">
      <c r="T1302" s="2"/>
    </row>
    <row r="1303" spans="20:20" x14ac:dyDescent="0.3">
      <c r="T1303" s="2"/>
    </row>
    <row r="1304" spans="20:20" x14ac:dyDescent="0.3">
      <c r="T1304" s="2"/>
    </row>
    <row r="1305" spans="20:20" x14ac:dyDescent="0.3">
      <c r="T1305" s="2"/>
    </row>
    <row r="1306" spans="20:20" x14ac:dyDescent="0.3">
      <c r="T1306" s="2"/>
    </row>
    <row r="1307" spans="20:20" x14ac:dyDescent="0.3">
      <c r="T1307" s="2"/>
    </row>
    <row r="1308" spans="20:20" x14ac:dyDescent="0.3">
      <c r="T1308" s="2"/>
    </row>
    <row r="1309" spans="20:20" x14ac:dyDescent="0.3">
      <c r="T1309" s="2"/>
    </row>
    <row r="1310" spans="20:20" x14ac:dyDescent="0.3">
      <c r="T1310" s="2"/>
    </row>
    <row r="1311" spans="20:20" x14ac:dyDescent="0.3">
      <c r="T1311" s="2"/>
    </row>
    <row r="1312" spans="20:20" x14ac:dyDescent="0.3">
      <c r="T1312" s="2"/>
    </row>
    <row r="1313" spans="20:20" x14ac:dyDescent="0.3">
      <c r="T1313" s="2"/>
    </row>
    <row r="1314" spans="20:20" x14ac:dyDescent="0.3">
      <c r="T1314" s="2"/>
    </row>
    <row r="1315" spans="20:20" x14ac:dyDescent="0.3">
      <c r="T1315" s="2"/>
    </row>
    <row r="1316" spans="20:20" x14ac:dyDescent="0.3">
      <c r="T1316" s="2"/>
    </row>
    <row r="1317" spans="20:20" x14ac:dyDescent="0.3">
      <c r="T1317" s="2"/>
    </row>
    <row r="1318" spans="20:20" x14ac:dyDescent="0.3">
      <c r="T1318" s="2"/>
    </row>
    <row r="1319" spans="20:20" x14ac:dyDescent="0.3">
      <c r="T1319" s="2"/>
    </row>
    <row r="1320" spans="20:20" x14ac:dyDescent="0.3">
      <c r="T1320" s="2"/>
    </row>
    <row r="1321" spans="20:20" x14ac:dyDescent="0.3">
      <c r="T1321" s="2"/>
    </row>
    <row r="1322" spans="20:20" x14ac:dyDescent="0.3">
      <c r="T1322" s="2"/>
    </row>
    <row r="1323" spans="20:20" x14ac:dyDescent="0.3">
      <c r="T1323" s="2"/>
    </row>
    <row r="1324" spans="20:20" x14ac:dyDescent="0.3">
      <c r="T1324" s="2"/>
    </row>
    <row r="1325" spans="20:20" x14ac:dyDescent="0.3">
      <c r="T1325" s="2"/>
    </row>
    <row r="1326" spans="20:20" x14ac:dyDescent="0.3">
      <c r="T1326" s="2"/>
    </row>
    <row r="1327" spans="20:20" x14ac:dyDescent="0.3">
      <c r="T1327" s="2"/>
    </row>
    <row r="1328" spans="20:20" x14ac:dyDescent="0.3">
      <c r="T1328" s="2"/>
    </row>
    <row r="1329" spans="20:20" x14ac:dyDescent="0.3">
      <c r="T1329" s="2"/>
    </row>
    <row r="1330" spans="20:20" x14ac:dyDescent="0.3">
      <c r="T1330" s="2"/>
    </row>
    <row r="1331" spans="20:20" x14ac:dyDescent="0.3">
      <c r="T1331" s="2"/>
    </row>
    <row r="1332" spans="20:20" x14ac:dyDescent="0.3">
      <c r="T1332" s="2"/>
    </row>
    <row r="1333" spans="20:20" x14ac:dyDescent="0.3">
      <c r="T1333" s="2"/>
    </row>
    <row r="1334" spans="20:20" x14ac:dyDescent="0.3">
      <c r="T1334" s="2"/>
    </row>
    <row r="1335" spans="20:20" x14ac:dyDescent="0.3">
      <c r="T1335" s="2"/>
    </row>
    <row r="1336" spans="20:20" x14ac:dyDescent="0.3">
      <c r="T1336" s="2"/>
    </row>
    <row r="1337" spans="20:20" x14ac:dyDescent="0.3">
      <c r="T1337" s="2"/>
    </row>
    <row r="1338" spans="20:20" x14ac:dyDescent="0.3">
      <c r="T1338" s="2"/>
    </row>
    <row r="1339" spans="20:20" x14ac:dyDescent="0.3">
      <c r="T1339" s="2"/>
    </row>
    <row r="1340" spans="20:20" x14ac:dyDescent="0.3">
      <c r="T1340" s="2"/>
    </row>
    <row r="1341" spans="20:20" x14ac:dyDescent="0.3">
      <c r="T1341" s="2"/>
    </row>
    <row r="1342" spans="20:20" x14ac:dyDescent="0.3">
      <c r="T1342" s="2"/>
    </row>
    <row r="1343" spans="20:20" x14ac:dyDescent="0.3">
      <c r="T1343" s="2"/>
    </row>
    <row r="1344" spans="20:20" x14ac:dyDescent="0.3">
      <c r="T1344" s="2"/>
    </row>
    <row r="1345" spans="20:20" x14ac:dyDescent="0.3">
      <c r="T1345" s="2"/>
    </row>
    <row r="1346" spans="20:20" x14ac:dyDescent="0.3">
      <c r="T1346" s="2"/>
    </row>
    <row r="1347" spans="20:20" x14ac:dyDescent="0.3">
      <c r="T1347" s="2"/>
    </row>
    <row r="1348" spans="20:20" x14ac:dyDescent="0.3">
      <c r="T1348" s="2"/>
    </row>
    <row r="1349" spans="20:20" x14ac:dyDescent="0.3">
      <c r="T1349" s="2"/>
    </row>
    <row r="1350" spans="20:20" x14ac:dyDescent="0.3">
      <c r="T1350" s="2"/>
    </row>
    <row r="1351" spans="20:20" x14ac:dyDescent="0.3">
      <c r="T1351" s="2"/>
    </row>
    <row r="1352" spans="20:20" x14ac:dyDescent="0.3">
      <c r="T1352" s="2"/>
    </row>
    <row r="1353" spans="20:20" x14ac:dyDescent="0.3">
      <c r="T1353" s="2"/>
    </row>
    <row r="1354" spans="20:20" x14ac:dyDescent="0.3">
      <c r="T1354" s="2"/>
    </row>
    <row r="1355" spans="20:20" x14ac:dyDescent="0.3">
      <c r="T1355" s="2"/>
    </row>
    <row r="1356" spans="20:20" x14ac:dyDescent="0.3">
      <c r="T1356" s="2"/>
    </row>
    <row r="1357" spans="20:20" x14ac:dyDescent="0.3">
      <c r="T1357" s="2"/>
    </row>
    <row r="1358" spans="20:20" x14ac:dyDescent="0.3">
      <c r="T1358" s="2"/>
    </row>
    <row r="1359" spans="20:20" x14ac:dyDescent="0.3">
      <c r="T1359" s="2"/>
    </row>
    <row r="1360" spans="20:20" x14ac:dyDescent="0.3">
      <c r="T1360" s="2"/>
    </row>
    <row r="1361" spans="20:20" x14ac:dyDescent="0.3">
      <c r="T1361" s="2"/>
    </row>
    <row r="1362" spans="20:20" x14ac:dyDescent="0.3">
      <c r="T1362" s="2"/>
    </row>
    <row r="1363" spans="20:20" x14ac:dyDescent="0.3">
      <c r="T1363" s="2"/>
    </row>
    <row r="1364" spans="20:20" x14ac:dyDescent="0.3">
      <c r="T1364" s="2"/>
    </row>
    <row r="1365" spans="20:20" x14ac:dyDescent="0.3">
      <c r="T1365" s="2"/>
    </row>
    <row r="1366" spans="20:20" x14ac:dyDescent="0.3">
      <c r="T1366" s="2"/>
    </row>
    <row r="1367" spans="20:20" x14ac:dyDescent="0.3">
      <c r="T1367" s="2"/>
    </row>
    <row r="1368" spans="20:20" x14ac:dyDescent="0.3">
      <c r="T1368" s="2"/>
    </row>
    <row r="1369" spans="20:20" x14ac:dyDescent="0.3">
      <c r="T1369" s="2"/>
    </row>
    <row r="1370" spans="20:20" x14ac:dyDescent="0.3">
      <c r="T1370" s="2"/>
    </row>
    <row r="1371" spans="20:20" x14ac:dyDescent="0.3">
      <c r="T1371" s="2"/>
    </row>
    <row r="1372" spans="20:20" x14ac:dyDescent="0.3">
      <c r="T1372" s="2"/>
    </row>
    <row r="1373" spans="20:20" x14ac:dyDescent="0.3">
      <c r="T1373" s="2"/>
    </row>
    <row r="1374" spans="20:20" x14ac:dyDescent="0.3">
      <c r="T1374" s="2"/>
    </row>
    <row r="1375" spans="20:20" x14ac:dyDescent="0.3">
      <c r="T1375" s="2"/>
    </row>
    <row r="1376" spans="20:20" x14ac:dyDescent="0.3">
      <c r="T1376" s="2"/>
    </row>
    <row r="1377" spans="20:20" x14ac:dyDescent="0.3">
      <c r="T1377" s="2"/>
    </row>
    <row r="1378" spans="20:20" x14ac:dyDescent="0.3">
      <c r="T1378" s="2"/>
    </row>
    <row r="1379" spans="20:20" x14ac:dyDescent="0.3">
      <c r="T1379" s="2"/>
    </row>
    <row r="1380" spans="20:20" x14ac:dyDescent="0.3">
      <c r="T1380" s="2"/>
    </row>
    <row r="1381" spans="20:20" x14ac:dyDescent="0.3">
      <c r="T1381" s="2"/>
    </row>
    <row r="1382" spans="20:20" x14ac:dyDescent="0.3">
      <c r="T1382" s="2"/>
    </row>
    <row r="1383" spans="20:20" x14ac:dyDescent="0.3">
      <c r="T1383" s="2"/>
    </row>
    <row r="1384" spans="20:20" x14ac:dyDescent="0.3">
      <c r="T1384" s="2"/>
    </row>
    <row r="1385" spans="20:20" x14ac:dyDescent="0.3">
      <c r="T1385" s="2"/>
    </row>
    <row r="1386" spans="20:20" x14ac:dyDescent="0.3">
      <c r="T1386" s="2"/>
    </row>
    <row r="1387" spans="20:20" x14ac:dyDescent="0.3">
      <c r="T1387" s="2"/>
    </row>
    <row r="1388" spans="20:20" x14ac:dyDescent="0.3">
      <c r="T1388" s="2"/>
    </row>
    <row r="1389" spans="20:20" x14ac:dyDescent="0.3">
      <c r="T1389" s="2"/>
    </row>
    <row r="1390" spans="20:20" x14ac:dyDescent="0.3">
      <c r="T1390" s="2"/>
    </row>
    <row r="1391" spans="20:20" x14ac:dyDescent="0.3">
      <c r="T1391" s="2"/>
    </row>
    <row r="1392" spans="20:20" x14ac:dyDescent="0.3">
      <c r="T1392" s="2"/>
    </row>
    <row r="1393" spans="20:20" x14ac:dyDescent="0.3">
      <c r="T1393" s="2"/>
    </row>
    <row r="1394" spans="20:20" x14ac:dyDescent="0.3">
      <c r="T1394" s="2"/>
    </row>
    <row r="1395" spans="20:20" x14ac:dyDescent="0.3">
      <c r="T1395" s="2"/>
    </row>
    <row r="1396" spans="20:20" x14ac:dyDescent="0.3">
      <c r="T1396" s="2"/>
    </row>
    <row r="1397" spans="20:20" x14ac:dyDescent="0.3">
      <c r="T1397" s="2"/>
    </row>
    <row r="1398" spans="20:20" x14ac:dyDescent="0.3">
      <c r="T1398" s="2"/>
    </row>
    <row r="1399" spans="20:20" x14ac:dyDescent="0.3">
      <c r="T1399" s="2"/>
    </row>
    <row r="1400" spans="20:20" x14ac:dyDescent="0.3">
      <c r="T1400" s="2"/>
    </row>
    <row r="1401" spans="20:20" x14ac:dyDescent="0.3">
      <c r="T1401" s="2"/>
    </row>
    <row r="1402" spans="20:20" x14ac:dyDescent="0.3">
      <c r="T1402" s="2"/>
    </row>
    <row r="1403" spans="20:20" x14ac:dyDescent="0.3">
      <c r="T1403" s="2"/>
    </row>
    <row r="1404" spans="20:20" x14ac:dyDescent="0.3">
      <c r="T1404" s="2"/>
    </row>
    <row r="1405" spans="20:20" x14ac:dyDescent="0.3">
      <c r="T1405" s="2"/>
    </row>
    <row r="1406" spans="20:20" x14ac:dyDescent="0.3">
      <c r="T1406" s="2"/>
    </row>
    <row r="1407" spans="20:20" x14ac:dyDescent="0.3">
      <c r="T1407" s="2"/>
    </row>
    <row r="1408" spans="20:20" x14ac:dyDescent="0.3">
      <c r="T1408" s="2"/>
    </row>
    <row r="1409" spans="20:20" x14ac:dyDescent="0.3">
      <c r="T1409" s="2"/>
    </row>
    <row r="1410" spans="20:20" x14ac:dyDescent="0.3">
      <c r="T1410" s="2"/>
    </row>
    <row r="1411" spans="20:20" x14ac:dyDescent="0.3">
      <c r="T1411" s="2"/>
    </row>
    <row r="1412" spans="20:20" x14ac:dyDescent="0.3">
      <c r="T1412" s="2"/>
    </row>
    <row r="1413" spans="20:20" x14ac:dyDescent="0.3">
      <c r="T1413" s="2"/>
    </row>
    <row r="1414" spans="20:20" x14ac:dyDescent="0.3">
      <c r="T1414" s="2"/>
    </row>
    <row r="1415" spans="20:20" x14ac:dyDescent="0.3">
      <c r="T1415" s="2"/>
    </row>
    <row r="1416" spans="20:20" x14ac:dyDescent="0.3">
      <c r="T1416" s="2"/>
    </row>
    <row r="1417" spans="20:20" x14ac:dyDescent="0.3">
      <c r="T1417" s="2"/>
    </row>
    <row r="1418" spans="20:20" x14ac:dyDescent="0.3">
      <c r="T1418" s="2"/>
    </row>
    <row r="1419" spans="20:20" x14ac:dyDescent="0.3">
      <c r="T1419" s="2"/>
    </row>
    <row r="1420" spans="20:20" x14ac:dyDescent="0.3">
      <c r="T1420" s="2"/>
    </row>
    <row r="1421" spans="20:20" x14ac:dyDescent="0.3">
      <c r="T1421" s="2"/>
    </row>
    <row r="1422" spans="20:20" x14ac:dyDescent="0.3">
      <c r="T1422" s="2"/>
    </row>
    <row r="1423" spans="20:20" x14ac:dyDescent="0.3">
      <c r="T1423" s="2"/>
    </row>
    <row r="1424" spans="20:20" x14ac:dyDescent="0.3">
      <c r="T1424" s="2"/>
    </row>
    <row r="1425" spans="20:20" x14ac:dyDescent="0.3">
      <c r="T1425" s="2"/>
    </row>
    <row r="1426" spans="20:20" x14ac:dyDescent="0.3">
      <c r="T1426" s="2"/>
    </row>
    <row r="1427" spans="20:20" x14ac:dyDescent="0.3">
      <c r="T1427" s="2"/>
    </row>
    <row r="1428" spans="20:20" x14ac:dyDescent="0.3">
      <c r="T1428" s="2"/>
    </row>
    <row r="1429" spans="20:20" x14ac:dyDescent="0.3">
      <c r="T1429" s="2"/>
    </row>
    <row r="1430" spans="20:20" x14ac:dyDescent="0.3">
      <c r="T1430" s="2"/>
    </row>
    <row r="1431" spans="20:20" x14ac:dyDescent="0.3">
      <c r="T1431" s="2"/>
    </row>
    <row r="1432" spans="20:20" x14ac:dyDescent="0.3">
      <c r="T1432" s="2"/>
    </row>
    <row r="1433" spans="20:20" x14ac:dyDescent="0.3">
      <c r="T1433" s="2"/>
    </row>
    <row r="1434" spans="20:20" x14ac:dyDescent="0.3">
      <c r="T1434" s="2"/>
    </row>
    <row r="1435" spans="20:20" x14ac:dyDescent="0.3">
      <c r="T1435" s="2"/>
    </row>
    <row r="1436" spans="20:20" x14ac:dyDescent="0.3">
      <c r="T1436" s="2"/>
    </row>
    <row r="1437" spans="20:20" x14ac:dyDescent="0.3">
      <c r="T1437" s="2"/>
    </row>
    <row r="1438" spans="20:20" x14ac:dyDescent="0.3">
      <c r="T1438" s="2"/>
    </row>
    <row r="1439" spans="20:20" x14ac:dyDescent="0.3">
      <c r="T1439" s="2"/>
    </row>
    <row r="1440" spans="20:20" x14ac:dyDescent="0.3">
      <c r="T1440" s="2"/>
    </row>
    <row r="1441" spans="20:20" x14ac:dyDescent="0.3">
      <c r="T1441" s="2"/>
    </row>
    <row r="1442" spans="20:20" x14ac:dyDescent="0.3">
      <c r="T1442" s="2"/>
    </row>
    <row r="1443" spans="20:20" x14ac:dyDescent="0.3">
      <c r="T1443" s="2"/>
    </row>
    <row r="1444" spans="20:20" x14ac:dyDescent="0.3">
      <c r="T1444" s="2"/>
    </row>
    <row r="1445" spans="20:20" x14ac:dyDescent="0.3">
      <c r="T1445" s="2"/>
    </row>
    <row r="1446" spans="20:20" x14ac:dyDescent="0.3">
      <c r="T1446" s="2"/>
    </row>
    <row r="1447" spans="20:20" x14ac:dyDescent="0.3">
      <c r="T1447" s="2"/>
    </row>
    <row r="1448" spans="20:20" x14ac:dyDescent="0.3">
      <c r="T1448" s="2"/>
    </row>
    <row r="1449" spans="20:20" x14ac:dyDescent="0.3">
      <c r="T1449" s="2"/>
    </row>
    <row r="1450" spans="20:20" x14ac:dyDescent="0.3">
      <c r="T1450" s="2"/>
    </row>
    <row r="1451" spans="20:20" x14ac:dyDescent="0.3">
      <c r="T1451" s="2"/>
    </row>
    <row r="1452" spans="20:20" x14ac:dyDescent="0.3">
      <c r="T1452" s="2"/>
    </row>
    <row r="1453" spans="20:20" x14ac:dyDescent="0.3">
      <c r="T1453" s="2"/>
    </row>
    <row r="1454" spans="20:20" x14ac:dyDescent="0.3">
      <c r="T1454" s="2"/>
    </row>
    <row r="1455" spans="20:20" x14ac:dyDescent="0.3">
      <c r="T1455" s="2"/>
    </row>
    <row r="1456" spans="20:20" x14ac:dyDescent="0.3">
      <c r="T1456" s="2"/>
    </row>
    <row r="1457" spans="20:20" x14ac:dyDescent="0.3">
      <c r="T1457" s="2"/>
    </row>
    <row r="1458" spans="20:20" x14ac:dyDescent="0.3">
      <c r="T1458" s="2"/>
    </row>
    <row r="1459" spans="20:20" x14ac:dyDescent="0.3">
      <c r="T1459" s="2"/>
    </row>
    <row r="1460" spans="20:20" x14ac:dyDescent="0.3">
      <c r="T1460" s="2"/>
    </row>
    <row r="1461" spans="20:20" x14ac:dyDescent="0.3">
      <c r="T1461" s="2"/>
    </row>
    <row r="1462" spans="20:20" x14ac:dyDescent="0.3">
      <c r="T1462" s="2"/>
    </row>
    <row r="1463" spans="20:20" x14ac:dyDescent="0.3">
      <c r="T1463" s="2"/>
    </row>
    <row r="1464" spans="20:20" x14ac:dyDescent="0.3">
      <c r="T1464" s="2"/>
    </row>
    <row r="1465" spans="20:20" x14ac:dyDescent="0.3">
      <c r="T1465" s="2"/>
    </row>
    <row r="1466" spans="20:20" x14ac:dyDescent="0.3">
      <c r="T1466" s="2"/>
    </row>
    <row r="1467" spans="20:20" x14ac:dyDescent="0.3">
      <c r="T1467" s="2"/>
    </row>
    <row r="1468" spans="20:20" x14ac:dyDescent="0.3">
      <c r="T1468" s="2"/>
    </row>
    <row r="1469" spans="20:20" x14ac:dyDescent="0.3">
      <c r="T1469" s="2"/>
    </row>
    <row r="1470" spans="20:20" x14ac:dyDescent="0.3">
      <c r="T1470" s="2"/>
    </row>
    <row r="1471" spans="20:20" x14ac:dyDescent="0.3">
      <c r="T1471" s="2"/>
    </row>
    <row r="1472" spans="20:20" x14ac:dyDescent="0.3">
      <c r="T1472" s="2"/>
    </row>
    <row r="1473" spans="20:20" x14ac:dyDescent="0.3">
      <c r="T1473" s="2"/>
    </row>
    <row r="1474" spans="20:20" x14ac:dyDescent="0.3">
      <c r="T1474" s="2"/>
    </row>
    <row r="1475" spans="20:20" x14ac:dyDescent="0.3">
      <c r="T1475" s="2"/>
    </row>
    <row r="1476" spans="20:20" x14ac:dyDescent="0.3">
      <c r="T1476" s="2"/>
    </row>
    <row r="1477" spans="20:20" x14ac:dyDescent="0.3">
      <c r="T1477" s="2"/>
    </row>
    <row r="1478" spans="20:20" x14ac:dyDescent="0.3">
      <c r="T1478" s="2"/>
    </row>
    <row r="1479" spans="20:20" x14ac:dyDescent="0.3">
      <c r="T1479" s="2"/>
    </row>
    <row r="1480" spans="20:20" x14ac:dyDescent="0.3">
      <c r="T1480" s="2"/>
    </row>
    <row r="1481" spans="20:20" x14ac:dyDescent="0.3">
      <c r="T1481" s="2"/>
    </row>
    <row r="1482" spans="20:20" x14ac:dyDescent="0.3">
      <c r="T1482" s="2"/>
    </row>
    <row r="1483" spans="20:20" x14ac:dyDescent="0.3">
      <c r="T1483" s="2"/>
    </row>
    <row r="1484" spans="20:20" x14ac:dyDescent="0.3">
      <c r="T1484" s="2"/>
    </row>
    <row r="1485" spans="20:20" x14ac:dyDescent="0.3">
      <c r="T1485" s="2"/>
    </row>
    <row r="1486" spans="20:20" x14ac:dyDescent="0.3">
      <c r="T1486" s="2"/>
    </row>
    <row r="1487" spans="20:20" x14ac:dyDescent="0.3">
      <c r="T1487" s="2"/>
    </row>
    <row r="1488" spans="20:20" x14ac:dyDescent="0.3">
      <c r="T1488" s="2"/>
    </row>
    <row r="1489" spans="20:20" x14ac:dyDescent="0.3">
      <c r="T1489" s="2"/>
    </row>
    <row r="1490" spans="20:20" x14ac:dyDescent="0.3">
      <c r="T1490" s="2"/>
    </row>
    <row r="1491" spans="20:20" x14ac:dyDescent="0.3">
      <c r="T1491" s="2"/>
    </row>
    <row r="1492" spans="20:20" x14ac:dyDescent="0.3">
      <c r="T1492" s="2"/>
    </row>
    <row r="1493" spans="20:20" x14ac:dyDescent="0.3">
      <c r="T1493" s="2"/>
    </row>
    <row r="1494" spans="20:20" x14ac:dyDescent="0.3">
      <c r="T1494" s="2"/>
    </row>
    <row r="1495" spans="20:20" x14ac:dyDescent="0.3">
      <c r="T1495" s="2"/>
    </row>
    <row r="1496" spans="20:20" x14ac:dyDescent="0.3">
      <c r="T1496" s="2"/>
    </row>
    <row r="1497" spans="20:20" x14ac:dyDescent="0.3">
      <c r="T1497" s="2"/>
    </row>
    <row r="1498" spans="20:20" x14ac:dyDescent="0.3">
      <c r="T1498" s="2"/>
    </row>
    <row r="1499" spans="20:20" x14ac:dyDescent="0.3">
      <c r="T1499" s="2"/>
    </row>
    <row r="1500" spans="20:20" x14ac:dyDescent="0.3">
      <c r="T1500" s="2"/>
    </row>
    <row r="1501" spans="20:20" x14ac:dyDescent="0.3">
      <c r="T1501" s="2"/>
    </row>
    <row r="1502" spans="20:20" x14ac:dyDescent="0.3">
      <c r="T1502" s="2"/>
    </row>
    <row r="1503" spans="20:20" x14ac:dyDescent="0.3">
      <c r="T1503" s="2"/>
    </row>
    <row r="1504" spans="20:20" x14ac:dyDescent="0.3">
      <c r="T1504" s="2"/>
    </row>
    <row r="1505" spans="20:20" x14ac:dyDescent="0.3">
      <c r="T1505" s="2"/>
    </row>
    <row r="1506" spans="20:20" x14ac:dyDescent="0.3">
      <c r="T1506" s="2"/>
    </row>
    <row r="1507" spans="20:20" x14ac:dyDescent="0.3">
      <c r="T1507" s="2"/>
    </row>
    <row r="1508" spans="20:20" x14ac:dyDescent="0.3">
      <c r="T1508" s="2"/>
    </row>
    <row r="1509" spans="20:20" x14ac:dyDescent="0.3">
      <c r="T1509" s="2"/>
    </row>
    <row r="1510" spans="20:20" x14ac:dyDescent="0.3">
      <c r="T1510" s="2"/>
    </row>
    <row r="1511" spans="20:20" x14ac:dyDescent="0.3">
      <c r="T1511" s="2"/>
    </row>
    <row r="1512" spans="20:20" x14ac:dyDescent="0.3">
      <c r="T1512" s="2"/>
    </row>
    <row r="1513" spans="20:20" x14ac:dyDescent="0.3">
      <c r="T1513" s="2"/>
    </row>
    <row r="1514" spans="20:20" x14ac:dyDescent="0.3">
      <c r="T1514" s="2"/>
    </row>
    <row r="1515" spans="20:20" x14ac:dyDescent="0.3">
      <c r="T1515" s="2"/>
    </row>
    <row r="1516" spans="20:20" x14ac:dyDescent="0.3">
      <c r="T1516" s="2"/>
    </row>
    <row r="1517" spans="20:20" x14ac:dyDescent="0.3">
      <c r="T1517" s="2"/>
    </row>
    <row r="1518" spans="20:20" x14ac:dyDescent="0.3">
      <c r="T1518" s="2"/>
    </row>
    <row r="1519" spans="20:20" x14ac:dyDescent="0.3">
      <c r="T1519" s="2"/>
    </row>
    <row r="1520" spans="20:20" x14ac:dyDescent="0.3">
      <c r="T1520" s="2"/>
    </row>
    <row r="1521" spans="20:20" x14ac:dyDescent="0.3">
      <c r="T1521" s="2"/>
    </row>
    <row r="1522" spans="20:20" x14ac:dyDescent="0.3">
      <c r="T1522" s="2"/>
    </row>
    <row r="1523" spans="20:20" x14ac:dyDescent="0.3">
      <c r="T1523" s="2"/>
    </row>
    <row r="1524" spans="20:20" x14ac:dyDescent="0.3">
      <c r="T1524" s="2"/>
    </row>
    <row r="1525" spans="20:20" x14ac:dyDescent="0.3">
      <c r="T1525" s="2"/>
    </row>
    <row r="1526" spans="20:20" x14ac:dyDescent="0.3">
      <c r="T1526" s="2"/>
    </row>
    <row r="1527" spans="20:20" x14ac:dyDescent="0.3">
      <c r="T1527" s="2"/>
    </row>
    <row r="1528" spans="20:20" x14ac:dyDescent="0.3">
      <c r="T1528" s="2"/>
    </row>
    <row r="1529" spans="20:20" x14ac:dyDescent="0.3">
      <c r="T1529" s="2"/>
    </row>
    <row r="1530" spans="20:20" x14ac:dyDescent="0.3">
      <c r="T1530" s="2"/>
    </row>
    <row r="1531" spans="20:20" x14ac:dyDescent="0.3">
      <c r="T1531" s="2"/>
    </row>
    <row r="1532" spans="20:20" x14ac:dyDescent="0.3">
      <c r="T1532" s="2"/>
    </row>
    <row r="1533" spans="20:20" x14ac:dyDescent="0.3">
      <c r="T1533" s="2"/>
    </row>
    <row r="1534" spans="20:20" x14ac:dyDescent="0.3">
      <c r="T1534" s="2"/>
    </row>
    <row r="1535" spans="20:20" x14ac:dyDescent="0.3">
      <c r="T1535" s="2"/>
    </row>
    <row r="1536" spans="20:20" x14ac:dyDescent="0.3">
      <c r="T1536" s="2"/>
    </row>
    <row r="1537" spans="20:20" x14ac:dyDescent="0.3">
      <c r="T1537" s="2"/>
    </row>
    <row r="1538" spans="20:20" x14ac:dyDescent="0.3">
      <c r="T1538" s="2"/>
    </row>
    <row r="1539" spans="20:20" x14ac:dyDescent="0.3">
      <c r="T1539" s="2"/>
    </row>
    <row r="1540" spans="20:20" x14ac:dyDescent="0.3">
      <c r="T1540" s="2"/>
    </row>
    <row r="1541" spans="20:20" x14ac:dyDescent="0.3">
      <c r="T1541" s="2"/>
    </row>
    <row r="1542" spans="20:20" x14ac:dyDescent="0.3">
      <c r="T1542" s="2"/>
    </row>
    <row r="1543" spans="20:20" x14ac:dyDescent="0.3">
      <c r="T1543" s="2"/>
    </row>
    <row r="1544" spans="20:20" x14ac:dyDescent="0.3">
      <c r="T1544" s="2"/>
    </row>
    <row r="1545" spans="20:20" x14ac:dyDescent="0.3">
      <c r="T1545" s="2"/>
    </row>
    <row r="1546" spans="20:20" x14ac:dyDescent="0.3">
      <c r="T1546" s="2"/>
    </row>
    <row r="1547" spans="20:20" x14ac:dyDescent="0.3">
      <c r="T1547" s="2"/>
    </row>
    <row r="1548" spans="20:20" x14ac:dyDescent="0.3">
      <c r="T1548" s="2"/>
    </row>
    <row r="1549" spans="20:20" x14ac:dyDescent="0.3">
      <c r="T1549" s="2"/>
    </row>
    <row r="1550" spans="20:20" x14ac:dyDescent="0.3">
      <c r="T1550" s="2"/>
    </row>
    <row r="1551" spans="20:20" x14ac:dyDescent="0.3">
      <c r="T1551" s="2"/>
    </row>
    <row r="1552" spans="20:20" x14ac:dyDescent="0.3">
      <c r="T1552" s="2"/>
    </row>
    <row r="1553" spans="20:20" x14ac:dyDescent="0.3">
      <c r="T1553" s="2"/>
    </row>
    <row r="1554" spans="20:20" x14ac:dyDescent="0.3">
      <c r="T1554" s="2"/>
    </row>
    <row r="1555" spans="20:20" x14ac:dyDescent="0.3">
      <c r="T1555" s="2"/>
    </row>
    <row r="1556" spans="20:20" x14ac:dyDescent="0.3">
      <c r="T1556" s="2"/>
    </row>
    <row r="1557" spans="20:20" x14ac:dyDescent="0.3">
      <c r="T1557" s="2"/>
    </row>
    <row r="1558" spans="20:20" x14ac:dyDescent="0.3">
      <c r="T1558" s="2"/>
    </row>
    <row r="1559" spans="20:20" x14ac:dyDescent="0.3">
      <c r="T1559" s="2"/>
    </row>
    <row r="1560" spans="20:20" x14ac:dyDescent="0.3">
      <c r="T1560" s="2"/>
    </row>
    <row r="1561" spans="20:20" x14ac:dyDescent="0.3">
      <c r="T1561" s="2"/>
    </row>
    <row r="1562" spans="20:20" x14ac:dyDescent="0.3">
      <c r="T1562" s="2"/>
    </row>
    <row r="1563" spans="20:20" x14ac:dyDescent="0.3">
      <c r="T1563" s="2"/>
    </row>
    <row r="1564" spans="20:20" x14ac:dyDescent="0.3">
      <c r="T1564" s="2"/>
    </row>
    <row r="1565" spans="20:20" x14ac:dyDescent="0.3">
      <c r="T1565" s="2"/>
    </row>
    <row r="1566" spans="20:20" x14ac:dyDescent="0.3">
      <c r="T1566" s="2"/>
    </row>
    <row r="1567" spans="20:20" x14ac:dyDescent="0.3">
      <c r="T1567" s="2"/>
    </row>
    <row r="1568" spans="20:20" x14ac:dyDescent="0.3">
      <c r="T1568" s="2"/>
    </row>
    <row r="1569" spans="20:20" x14ac:dyDescent="0.3">
      <c r="T1569" s="2"/>
    </row>
    <row r="1570" spans="20:20" x14ac:dyDescent="0.3">
      <c r="T1570" s="2"/>
    </row>
    <row r="1571" spans="20:20" x14ac:dyDescent="0.3">
      <c r="T1571" s="2"/>
    </row>
    <row r="1572" spans="20:20" x14ac:dyDescent="0.3">
      <c r="T1572" s="2"/>
    </row>
    <row r="1573" spans="20:20" x14ac:dyDescent="0.3">
      <c r="T1573" s="2"/>
    </row>
    <row r="1574" spans="20:20" x14ac:dyDescent="0.3">
      <c r="T1574" s="2"/>
    </row>
    <row r="1575" spans="20:20" x14ac:dyDescent="0.3">
      <c r="T1575" s="2"/>
    </row>
    <row r="1576" spans="20:20" x14ac:dyDescent="0.3">
      <c r="T1576" s="2"/>
    </row>
    <row r="1577" spans="20:20" x14ac:dyDescent="0.3">
      <c r="T1577" s="2"/>
    </row>
    <row r="1578" spans="20:20" x14ac:dyDescent="0.3">
      <c r="T1578" s="2"/>
    </row>
    <row r="1579" spans="20:20" x14ac:dyDescent="0.3">
      <c r="T1579" s="2"/>
    </row>
    <row r="1580" spans="20:20" x14ac:dyDescent="0.3">
      <c r="T1580" s="2"/>
    </row>
    <row r="1581" spans="20:20" x14ac:dyDescent="0.3">
      <c r="T1581" s="2"/>
    </row>
    <row r="1582" spans="20:20" x14ac:dyDescent="0.3">
      <c r="T1582" s="2"/>
    </row>
    <row r="1583" spans="20:20" x14ac:dyDescent="0.3">
      <c r="T1583" s="2"/>
    </row>
    <row r="1584" spans="20:20" x14ac:dyDescent="0.3">
      <c r="T1584" s="2"/>
    </row>
    <row r="1585" spans="20:20" x14ac:dyDescent="0.3">
      <c r="T1585" s="2"/>
    </row>
    <row r="1586" spans="20:20" x14ac:dyDescent="0.3">
      <c r="T1586" s="2"/>
    </row>
    <row r="1587" spans="20:20" x14ac:dyDescent="0.3">
      <c r="T1587" s="2"/>
    </row>
    <row r="1588" spans="20:20" x14ac:dyDescent="0.3">
      <c r="T1588" s="2"/>
    </row>
    <row r="1589" spans="20:20" x14ac:dyDescent="0.3">
      <c r="T1589" s="2"/>
    </row>
    <row r="1590" spans="20:20" x14ac:dyDescent="0.3">
      <c r="T1590" s="2"/>
    </row>
    <row r="1591" spans="20:20" x14ac:dyDescent="0.3">
      <c r="T1591" s="2"/>
    </row>
    <row r="1592" spans="20:20" x14ac:dyDescent="0.3">
      <c r="T1592" s="2"/>
    </row>
    <row r="1593" spans="20:20" x14ac:dyDescent="0.3">
      <c r="T1593" s="2"/>
    </row>
    <row r="1594" spans="20:20" x14ac:dyDescent="0.3">
      <c r="T1594" s="2"/>
    </row>
    <row r="1595" spans="20:20" x14ac:dyDescent="0.3">
      <c r="T1595" s="2"/>
    </row>
    <row r="1596" spans="20:20" x14ac:dyDescent="0.3">
      <c r="T1596" s="2"/>
    </row>
    <row r="1597" spans="20:20" x14ac:dyDescent="0.3">
      <c r="T1597" s="2"/>
    </row>
    <row r="1598" spans="20:20" x14ac:dyDescent="0.3">
      <c r="T1598" s="2"/>
    </row>
    <row r="1599" spans="20:20" x14ac:dyDescent="0.3">
      <c r="T1599" s="2"/>
    </row>
    <row r="1600" spans="20:20" x14ac:dyDescent="0.3">
      <c r="T1600" s="2"/>
    </row>
    <row r="1601" spans="20:20" x14ac:dyDescent="0.3">
      <c r="T1601" s="2"/>
    </row>
    <row r="1602" spans="20:20" x14ac:dyDescent="0.3">
      <c r="T1602" s="2"/>
    </row>
    <row r="1603" spans="20:20" x14ac:dyDescent="0.3">
      <c r="T1603" s="2"/>
    </row>
    <row r="1604" spans="20:20" x14ac:dyDescent="0.3">
      <c r="T1604" s="2"/>
    </row>
    <row r="1605" spans="20:20" x14ac:dyDescent="0.3">
      <c r="T1605" s="2"/>
    </row>
    <row r="1606" spans="20:20" x14ac:dyDescent="0.3">
      <c r="T1606" s="2"/>
    </row>
    <row r="1607" spans="20:20" x14ac:dyDescent="0.3">
      <c r="T1607" s="2"/>
    </row>
    <row r="1608" spans="20:20" x14ac:dyDescent="0.3">
      <c r="T1608" s="2"/>
    </row>
    <row r="1609" spans="20:20" x14ac:dyDescent="0.3">
      <c r="T1609" s="2"/>
    </row>
    <row r="1610" spans="20:20" x14ac:dyDescent="0.3">
      <c r="T1610" s="2"/>
    </row>
    <row r="1611" spans="20:20" x14ac:dyDescent="0.3">
      <c r="T1611" s="2"/>
    </row>
    <row r="1612" spans="20:20" x14ac:dyDescent="0.3">
      <c r="T1612" s="2"/>
    </row>
    <row r="1613" spans="20:20" x14ac:dyDescent="0.3">
      <c r="T1613" s="2"/>
    </row>
    <row r="1614" spans="20:20" x14ac:dyDescent="0.3">
      <c r="T1614" s="2"/>
    </row>
    <row r="1615" spans="20:20" x14ac:dyDescent="0.3">
      <c r="T1615" s="2"/>
    </row>
    <row r="1616" spans="20:20" x14ac:dyDescent="0.3">
      <c r="T1616" s="2"/>
    </row>
    <row r="1617" spans="20:20" x14ac:dyDescent="0.3">
      <c r="T1617" s="2"/>
    </row>
    <row r="1618" spans="20:20" x14ac:dyDescent="0.3">
      <c r="T1618" s="2"/>
    </row>
    <row r="1619" spans="20:20" x14ac:dyDescent="0.3">
      <c r="T1619" s="2"/>
    </row>
    <row r="1620" spans="20:20" x14ac:dyDescent="0.3">
      <c r="T1620" s="2"/>
    </row>
    <row r="1621" spans="20:20" x14ac:dyDescent="0.3">
      <c r="T1621" s="2"/>
    </row>
    <row r="1622" spans="20:20" x14ac:dyDescent="0.3">
      <c r="T1622" s="2"/>
    </row>
    <row r="1623" spans="20:20" x14ac:dyDescent="0.3">
      <c r="T1623" s="2"/>
    </row>
    <row r="1624" spans="20:20" x14ac:dyDescent="0.3">
      <c r="T1624" s="2"/>
    </row>
    <row r="1625" spans="20:20" x14ac:dyDescent="0.3">
      <c r="T1625" s="2"/>
    </row>
    <row r="1626" spans="20:20" x14ac:dyDescent="0.3">
      <c r="T1626" s="2"/>
    </row>
    <row r="1627" spans="20:20" x14ac:dyDescent="0.3">
      <c r="T1627" s="2"/>
    </row>
    <row r="1628" spans="20:20" x14ac:dyDescent="0.3">
      <c r="T1628" s="2"/>
    </row>
    <row r="1629" spans="20:20" x14ac:dyDescent="0.3">
      <c r="T1629" s="2"/>
    </row>
    <row r="1630" spans="20:20" x14ac:dyDescent="0.3">
      <c r="T1630" s="2"/>
    </row>
    <row r="1631" spans="20:20" x14ac:dyDescent="0.3">
      <c r="T1631" s="2"/>
    </row>
    <row r="1632" spans="20:20" x14ac:dyDescent="0.3">
      <c r="T1632" s="2"/>
    </row>
    <row r="1633" spans="20:20" x14ac:dyDescent="0.3">
      <c r="T1633" s="2"/>
    </row>
    <row r="1634" spans="20:20" x14ac:dyDescent="0.3">
      <c r="T1634" s="2"/>
    </row>
    <row r="1635" spans="20:20" x14ac:dyDescent="0.3">
      <c r="T1635" s="2"/>
    </row>
    <row r="1636" spans="20:20" x14ac:dyDescent="0.3">
      <c r="T1636" s="2"/>
    </row>
    <row r="1637" spans="20:20" x14ac:dyDescent="0.3">
      <c r="T1637" s="2"/>
    </row>
    <row r="1638" spans="20:20" x14ac:dyDescent="0.3">
      <c r="T1638" s="2"/>
    </row>
    <row r="1639" spans="20:20" x14ac:dyDescent="0.3">
      <c r="T1639" s="2"/>
    </row>
    <row r="1640" spans="20:20" x14ac:dyDescent="0.3">
      <c r="T1640" s="2"/>
    </row>
    <row r="1641" spans="20:20" x14ac:dyDescent="0.3">
      <c r="T1641" s="2"/>
    </row>
    <row r="1642" spans="20:20" x14ac:dyDescent="0.3">
      <c r="T1642" s="2"/>
    </row>
    <row r="1643" spans="20:20" x14ac:dyDescent="0.3">
      <c r="T1643" s="2"/>
    </row>
    <row r="1644" spans="20:20" x14ac:dyDescent="0.3">
      <c r="T1644" s="2"/>
    </row>
    <row r="1645" spans="20:20" x14ac:dyDescent="0.3">
      <c r="T1645" s="2"/>
    </row>
    <row r="1646" spans="20:20" x14ac:dyDescent="0.3">
      <c r="T1646" s="2"/>
    </row>
    <row r="1647" spans="20:20" x14ac:dyDescent="0.3">
      <c r="T1647" s="2"/>
    </row>
    <row r="1648" spans="20:20" x14ac:dyDescent="0.3">
      <c r="T1648" s="2"/>
    </row>
    <row r="1649" spans="20:20" x14ac:dyDescent="0.3">
      <c r="T1649" s="2"/>
    </row>
    <row r="1650" spans="20:20" x14ac:dyDescent="0.3">
      <c r="T1650" s="2"/>
    </row>
    <row r="1651" spans="20:20" x14ac:dyDescent="0.3">
      <c r="T1651" s="2"/>
    </row>
    <row r="1652" spans="20:20" x14ac:dyDescent="0.3">
      <c r="T1652" s="2"/>
    </row>
    <row r="1653" spans="20:20" x14ac:dyDescent="0.3">
      <c r="T1653" s="2"/>
    </row>
    <row r="1654" spans="20:20" x14ac:dyDescent="0.3">
      <c r="T1654" s="2"/>
    </row>
    <row r="1655" spans="20:20" x14ac:dyDescent="0.3">
      <c r="T1655" s="2"/>
    </row>
    <row r="1656" spans="20:20" x14ac:dyDescent="0.3">
      <c r="T1656" s="2"/>
    </row>
    <row r="1657" spans="20:20" x14ac:dyDescent="0.3">
      <c r="T1657" s="2"/>
    </row>
    <row r="1658" spans="20:20" x14ac:dyDescent="0.3">
      <c r="T1658" s="2"/>
    </row>
    <row r="1659" spans="20:20" x14ac:dyDescent="0.3">
      <c r="T1659" s="2"/>
    </row>
    <row r="1660" spans="20:20" x14ac:dyDescent="0.3">
      <c r="T1660" s="2"/>
    </row>
    <row r="1661" spans="20:20" x14ac:dyDescent="0.3">
      <c r="T1661" s="2"/>
    </row>
    <row r="1662" spans="20:20" x14ac:dyDescent="0.3">
      <c r="T1662" s="2"/>
    </row>
    <row r="1663" spans="20:20" x14ac:dyDescent="0.3">
      <c r="T1663" s="2"/>
    </row>
    <row r="1664" spans="20:20" x14ac:dyDescent="0.3">
      <c r="T1664" s="2"/>
    </row>
    <row r="1665" spans="20:20" x14ac:dyDescent="0.3">
      <c r="T1665" s="2"/>
    </row>
    <row r="1666" spans="20:20" x14ac:dyDescent="0.3">
      <c r="T1666" s="2"/>
    </row>
    <row r="1667" spans="20:20" x14ac:dyDescent="0.3">
      <c r="T1667" s="2"/>
    </row>
    <row r="1668" spans="20:20" x14ac:dyDescent="0.3">
      <c r="T1668" s="2"/>
    </row>
    <row r="1669" spans="20:20" x14ac:dyDescent="0.3">
      <c r="T1669" s="2"/>
    </row>
    <row r="1670" spans="20:20" x14ac:dyDescent="0.3">
      <c r="T1670" s="2"/>
    </row>
    <row r="1671" spans="20:20" x14ac:dyDescent="0.3">
      <c r="T1671" s="2"/>
    </row>
    <row r="1672" spans="20:20" x14ac:dyDescent="0.3">
      <c r="T1672" s="2"/>
    </row>
    <row r="1673" spans="20:20" x14ac:dyDescent="0.3">
      <c r="T1673" s="2"/>
    </row>
    <row r="1674" spans="20:20" x14ac:dyDescent="0.3">
      <c r="T1674" s="2"/>
    </row>
    <row r="1675" spans="20:20" x14ac:dyDescent="0.3">
      <c r="T1675" s="2"/>
    </row>
    <row r="1676" spans="20:20" x14ac:dyDescent="0.3">
      <c r="T1676" s="2"/>
    </row>
    <row r="1677" spans="20:20" x14ac:dyDescent="0.3">
      <c r="T1677" s="2"/>
    </row>
    <row r="1678" spans="20:20" x14ac:dyDescent="0.3">
      <c r="T1678" s="2"/>
    </row>
    <row r="1679" spans="20:20" x14ac:dyDescent="0.3">
      <c r="T1679" s="2"/>
    </row>
    <row r="1680" spans="20:20" x14ac:dyDescent="0.3">
      <c r="T1680" s="2"/>
    </row>
    <row r="1681" spans="20:20" x14ac:dyDescent="0.3">
      <c r="T1681" s="2"/>
    </row>
    <row r="1682" spans="20:20" x14ac:dyDescent="0.3">
      <c r="T1682" s="2"/>
    </row>
    <row r="1683" spans="20:20" x14ac:dyDescent="0.3">
      <c r="T1683" s="2"/>
    </row>
    <row r="1684" spans="20:20" x14ac:dyDescent="0.3">
      <c r="T1684" s="2"/>
    </row>
    <row r="1685" spans="20:20" x14ac:dyDescent="0.3">
      <c r="T1685" s="2"/>
    </row>
    <row r="1686" spans="20:20" x14ac:dyDescent="0.3">
      <c r="T1686" s="2"/>
    </row>
    <row r="1687" spans="20:20" x14ac:dyDescent="0.3">
      <c r="T1687" s="2"/>
    </row>
    <row r="1688" spans="20:20" x14ac:dyDescent="0.3">
      <c r="T1688" s="2"/>
    </row>
    <row r="1689" spans="20:20" x14ac:dyDescent="0.3">
      <c r="T1689" s="2"/>
    </row>
    <row r="1690" spans="20:20" x14ac:dyDescent="0.3">
      <c r="T1690" s="2"/>
    </row>
    <row r="1691" spans="20:20" x14ac:dyDescent="0.3">
      <c r="T1691" s="2"/>
    </row>
    <row r="1692" spans="20:20" x14ac:dyDescent="0.3">
      <c r="T1692" s="2"/>
    </row>
    <row r="1693" spans="20:20" x14ac:dyDescent="0.3">
      <c r="T1693" s="2"/>
    </row>
    <row r="1694" spans="20:20" x14ac:dyDescent="0.3">
      <c r="T1694" s="2"/>
    </row>
    <row r="1695" spans="20:20" x14ac:dyDescent="0.3">
      <c r="T1695" s="2"/>
    </row>
    <row r="1696" spans="20:20" x14ac:dyDescent="0.3">
      <c r="T1696" s="2"/>
    </row>
    <row r="1697" spans="20:20" x14ac:dyDescent="0.3">
      <c r="T1697" s="2"/>
    </row>
    <row r="1698" spans="20:20" x14ac:dyDescent="0.3">
      <c r="T1698" s="2"/>
    </row>
    <row r="1699" spans="20:20" x14ac:dyDescent="0.3">
      <c r="T1699" s="2"/>
    </row>
    <row r="1700" spans="20:20" x14ac:dyDescent="0.3">
      <c r="T1700" s="2"/>
    </row>
    <row r="1701" spans="20:20" x14ac:dyDescent="0.3">
      <c r="T1701" s="2"/>
    </row>
    <row r="1702" spans="20:20" x14ac:dyDescent="0.3">
      <c r="T1702" s="2"/>
    </row>
    <row r="1703" spans="20:20" x14ac:dyDescent="0.3">
      <c r="T1703" s="2"/>
    </row>
    <row r="1704" spans="20:20" x14ac:dyDescent="0.3">
      <c r="T1704" s="2"/>
    </row>
    <row r="1705" spans="20:20" x14ac:dyDescent="0.3">
      <c r="T1705" s="2"/>
    </row>
    <row r="1706" spans="20:20" x14ac:dyDescent="0.3">
      <c r="T1706" s="2"/>
    </row>
    <row r="1707" spans="20:20" x14ac:dyDescent="0.3">
      <c r="T1707" s="2"/>
    </row>
    <row r="1708" spans="20:20" x14ac:dyDescent="0.3">
      <c r="T1708" s="2"/>
    </row>
    <row r="1709" spans="20:20" x14ac:dyDescent="0.3">
      <c r="T1709" s="2"/>
    </row>
    <row r="1710" spans="20:20" x14ac:dyDescent="0.3">
      <c r="T1710" s="2"/>
    </row>
    <row r="1711" spans="20:20" x14ac:dyDescent="0.3">
      <c r="T1711" s="2"/>
    </row>
    <row r="1712" spans="20:20" x14ac:dyDescent="0.3">
      <c r="T1712" s="2"/>
    </row>
    <row r="1713" spans="20:20" x14ac:dyDescent="0.3">
      <c r="T1713" s="2"/>
    </row>
    <row r="1714" spans="20:20" x14ac:dyDescent="0.3">
      <c r="T1714" s="2"/>
    </row>
    <row r="1715" spans="20:20" x14ac:dyDescent="0.3">
      <c r="T1715" s="2"/>
    </row>
    <row r="1716" spans="20:20" x14ac:dyDescent="0.3">
      <c r="T1716" s="2"/>
    </row>
    <row r="1717" spans="20:20" x14ac:dyDescent="0.3">
      <c r="T1717" s="2"/>
    </row>
    <row r="1718" spans="20:20" x14ac:dyDescent="0.3">
      <c r="T1718" s="2"/>
    </row>
    <row r="1719" spans="20:20" x14ac:dyDescent="0.3">
      <c r="T1719" s="2"/>
    </row>
    <row r="1720" spans="20:20" x14ac:dyDescent="0.3">
      <c r="T1720" s="2"/>
    </row>
    <row r="1721" spans="20:20" x14ac:dyDescent="0.3">
      <c r="T1721" s="2"/>
    </row>
    <row r="1722" spans="20:20" x14ac:dyDescent="0.3">
      <c r="T1722" s="2"/>
    </row>
    <row r="1723" spans="20:20" x14ac:dyDescent="0.3">
      <c r="T1723" s="2"/>
    </row>
    <row r="1724" spans="20:20" x14ac:dyDescent="0.3">
      <c r="T1724" s="2"/>
    </row>
    <row r="1725" spans="20:20" x14ac:dyDescent="0.3">
      <c r="T1725" s="2"/>
    </row>
    <row r="1726" spans="20:20" x14ac:dyDescent="0.3">
      <c r="T1726" s="2"/>
    </row>
    <row r="1727" spans="20:20" x14ac:dyDescent="0.3">
      <c r="T1727" s="2"/>
    </row>
    <row r="1728" spans="20:20" x14ac:dyDescent="0.3">
      <c r="T1728" s="2"/>
    </row>
    <row r="1729" spans="20:20" x14ac:dyDescent="0.3">
      <c r="T1729" s="2"/>
    </row>
    <row r="1730" spans="20:20" x14ac:dyDescent="0.3">
      <c r="T1730" s="2"/>
    </row>
    <row r="1731" spans="20:20" x14ac:dyDescent="0.3">
      <c r="T1731" s="2"/>
    </row>
    <row r="1732" spans="20:20" x14ac:dyDescent="0.3">
      <c r="T1732" s="2"/>
    </row>
    <row r="1733" spans="20:20" x14ac:dyDescent="0.3">
      <c r="T1733" s="2"/>
    </row>
    <row r="1734" spans="20:20" x14ac:dyDescent="0.3">
      <c r="T1734" s="2"/>
    </row>
    <row r="1735" spans="20:20" x14ac:dyDescent="0.3">
      <c r="T1735" s="2"/>
    </row>
    <row r="1736" spans="20:20" x14ac:dyDescent="0.3">
      <c r="T1736" s="2"/>
    </row>
    <row r="1737" spans="20:20" x14ac:dyDescent="0.3">
      <c r="T1737" s="2"/>
    </row>
    <row r="1738" spans="20:20" x14ac:dyDescent="0.3">
      <c r="T1738" s="2"/>
    </row>
    <row r="1739" spans="20:20" x14ac:dyDescent="0.3">
      <c r="T1739" s="2"/>
    </row>
    <row r="1740" spans="20:20" x14ac:dyDescent="0.3">
      <c r="T1740" s="2"/>
    </row>
    <row r="1741" spans="20:20" x14ac:dyDescent="0.3">
      <c r="T1741" s="2"/>
    </row>
    <row r="1742" spans="20:20" x14ac:dyDescent="0.3">
      <c r="T1742" s="2"/>
    </row>
    <row r="1743" spans="20:20" x14ac:dyDescent="0.3">
      <c r="T1743" s="2"/>
    </row>
    <row r="1744" spans="20:20" x14ac:dyDescent="0.3">
      <c r="T1744" s="2"/>
    </row>
    <row r="1745" spans="20:20" x14ac:dyDescent="0.3">
      <c r="T1745" s="2"/>
    </row>
    <row r="1746" spans="20:20" x14ac:dyDescent="0.3">
      <c r="T1746" s="2"/>
    </row>
    <row r="1747" spans="20:20" x14ac:dyDescent="0.3">
      <c r="T1747" s="2"/>
    </row>
    <row r="1748" spans="20:20" x14ac:dyDescent="0.3">
      <c r="T1748" s="2"/>
    </row>
    <row r="1749" spans="20:20" x14ac:dyDescent="0.3">
      <c r="T1749" s="2"/>
    </row>
    <row r="1750" spans="20:20" x14ac:dyDescent="0.3">
      <c r="T1750" s="2"/>
    </row>
    <row r="1751" spans="20:20" x14ac:dyDescent="0.3">
      <c r="T1751" s="2"/>
    </row>
    <row r="1752" spans="20:20" x14ac:dyDescent="0.3">
      <c r="T1752" s="2"/>
    </row>
    <row r="1753" spans="20:20" x14ac:dyDescent="0.3">
      <c r="T1753" s="2"/>
    </row>
    <row r="1754" spans="20:20" x14ac:dyDescent="0.3">
      <c r="T1754" s="2"/>
    </row>
    <row r="1755" spans="20:20" x14ac:dyDescent="0.3">
      <c r="T1755" s="2"/>
    </row>
    <row r="1756" spans="20:20" x14ac:dyDescent="0.3">
      <c r="T1756" s="2"/>
    </row>
    <row r="1757" spans="20:20" x14ac:dyDescent="0.3">
      <c r="T1757" s="2"/>
    </row>
    <row r="1758" spans="20:20" x14ac:dyDescent="0.3">
      <c r="T1758" s="2"/>
    </row>
    <row r="1759" spans="20:20" x14ac:dyDescent="0.3">
      <c r="T1759" s="2"/>
    </row>
    <row r="1760" spans="20:20" x14ac:dyDescent="0.3">
      <c r="T1760" s="2"/>
    </row>
    <row r="1761" spans="20:20" x14ac:dyDescent="0.3">
      <c r="T1761" s="2"/>
    </row>
    <row r="1762" spans="20:20" x14ac:dyDescent="0.3">
      <c r="T1762" s="2"/>
    </row>
    <row r="1763" spans="20:20" x14ac:dyDescent="0.3">
      <c r="T1763" s="2"/>
    </row>
    <row r="1764" spans="20:20" x14ac:dyDescent="0.3">
      <c r="T1764" s="2"/>
    </row>
    <row r="1765" spans="20:20" x14ac:dyDescent="0.3">
      <c r="T1765" s="2"/>
    </row>
    <row r="1766" spans="20:20" x14ac:dyDescent="0.3">
      <c r="T1766" s="2"/>
    </row>
    <row r="1767" spans="20:20" x14ac:dyDescent="0.3">
      <c r="T1767" s="2"/>
    </row>
    <row r="1768" spans="20:20" x14ac:dyDescent="0.3">
      <c r="T1768" s="2"/>
    </row>
    <row r="1769" spans="20:20" x14ac:dyDescent="0.3">
      <c r="T1769" s="2"/>
    </row>
    <row r="1770" spans="20:20" x14ac:dyDescent="0.3">
      <c r="T1770" s="2"/>
    </row>
    <row r="1771" spans="20:20" x14ac:dyDescent="0.3">
      <c r="T1771" s="2"/>
    </row>
    <row r="1772" spans="20:20" x14ac:dyDescent="0.3">
      <c r="T1772" s="2"/>
    </row>
    <row r="1773" spans="20:20" x14ac:dyDescent="0.3">
      <c r="T1773" s="2"/>
    </row>
    <row r="1774" spans="20:20" x14ac:dyDescent="0.3">
      <c r="T1774" s="2"/>
    </row>
    <row r="1775" spans="20:20" x14ac:dyDescent="0.3">
      <c r="T1775" s="2"/>
    </row>
    <row r="1776" spans="20:20" x14ac:dyDescent="0.3">
      <c r="T1776" s="2"/>
    </row>
    <row r="1777" spans="20:20" x14ac:dyDescent="0.3">
      <c r="T1777" s="2"/>
    </row>
    <row r="1778" spans="20:20" x14ac:dyDescent="0.3">
      <c r="T1778" s="2"/>
    </row>
    <row r="1779" spans="20:20" x14ac:dyDescent="0.3">
      <c r="T1779" s="2"/>
    </row>
    <row r="1780" spans="20:20" x14ac:dyDescent="0.3">
      <c r="T1780" s="2"/>
    </row>
    <row r="1781" spans="20:20" x14ac:dyDescent="0.3">
      <c r="T1781" s="2"/>
    </row>
    <row r="1782" spans="20:20" x14ac:dyDescent="0.3">
      <c r="T1782" s="2"/>
    </row>
    <row r="1783" spans="20:20" x14ac:dyDescent="0.3">
      <c r="T1783" s="2"/>
    </row>
    <row r="1784" spans="20:20" x14ac:dyDescent="0.3">
      <c r="T1784" s="2"/>
    </row>
    <row r="1785" spans="20:20" x14ac:dyDescent="0.3">
      <c r="T1785" s="2"/>
    </row>
    <row r="1786" spans="20:20" x14ac:dyDescent="0.3">
      <c r="T1786" s="2"/>
    </row>
    <row r="1787" spans="20:20" x14ac:dyDescent="0.3">
      <c r="T1787" s="2"/>
    </row>
    <row r="1788" spans="20:20" x14ac:dyDescent="0.3">
      <c r="T1788" s="2"/>
    </row>
    <row r="1789" spans="20:20" x14ac:dyDescent="0.3">
      <c r="T1789" s="2"/>
    </row>
    <row r="1790" spans="20:20" x14ac:dyDescent="0.3">
      <c r="T1790" s="2"/>
    </row>
    <row r="1791" spans="20:20" x14ac:dyDescent="0.3">
      <c r="T1791" s="2"/>
    </row>
    <row r="1792" spans="20:20" x14ac:dyDescent="0.3">
      <c r="T1792" s="2"/>
    </row>
    <row r="1793" spans="20:20" x14ac:dyDescent="0.3">
      <c r="T1793" s="2"/>
    </row>
    <row r="1794" spans="20:20" x14ac:dyDescent="0.3">
      <c r="T1794" s="2"/>
    </row>
    <row r="1795" spans="20:20" x14ac:dyDescent="0.3">
      <c r="T1795" s="2"/>
    </row>
    <row r="1796" spans="20:20" x14ac:dyDescent="0.3">
      <c r="T1796" s="2"/>
    </row>
    <row r="1797" spans="20:20" x14ac:dyDescent="0.3">
      <c r="T1797" s="2"/>
    </row>
    <row r="1798" spans="20:20" x14ac:dyDescent="0.3">
      <c r="T1798" s="2"/>
    </row>
    <row r="1799" spans="20:20" x14ac:dyDescent="0.3">
      <c r="T1799" s="2"/>
    </row>
    <row r="1800" spans="20:20" x14ac:dyDescent="0.3">
      <c r="T1800" s="2"/>
    </row>
    <row r="1801" spans="20:20" x14ac:dyDescent="0.3">
      <c r="T1801" s="2"/>
    </row>
    <row r="1802" spans="20:20" x14ac:dyDescent="0.3">
      <c r="T1802" s="2"/>
    </row>
    <row r="1803" spans="20:20" x14ac:dyDescent="0.3">
      <c r="T1803" s="2"/>
    </row>
    <row r="1804" spans="20:20" x14ac:dyDescent="0.3">
      <c r="T1804" s="2"/>
    </row>
    <row r="1805" spans="20:20" x14ac:dyDescent="0.3">
      <c r="T1805" s="2"/>
    </row>
    <row r="1806" spans="20:20" x14ac:dyDescent="0.3">
      <c r="T1806" s="2"/>
    </row>
    <row r="1807" spans="20:20" x14ac:dyDescent="0.3">
      <c r="T1807" s="2"/>
    </row>
    <row r="1808" spans="20:20" x14ac:dyDescent="0.3">
      <c r="T1808" s="2"/>
    </row>
    <row r="1809" spans="20:20" x14ac:dyDescent="0.3">
      <c r="T1809" s="2"/>
    </row>
    <row r="1810" spans="20:20" x14ac:dyDescent="0.3">
      <c r="T1810" s="2"/>
    </row>
    <row r="1811" spans="20:20" x14ac:dyDescent="0.3">
      <c r="T1811" s="2"/>
    </row>
    <row r="1812" spans="20:20" x14ac:dyDescent="0.3">
      <c r="T1812" s="2"/>
    </row>
    <row r="1813" spans="20:20" x14ac:dyDescent="0.3">
      <c r="T1813" s="2"/>
    </row>
    <row r="1814" spans="20:20" x14ac:dyDescent="0.3">
      <c r="T1814" s="2"/>
    </row>
    <row r="1815" spans="20:20" x14ac:dyDescent="0.3">
      <c r="T1815" s="2"/>
    </row>
    <row r="1816" spans="20:20" x14ac:dyDescent="0.3">
      <c r="T1816" s="2"/>
    </row>
    <row r="1817" spans="20:20" x14ac:dyDescent="0.3">
      <c r="T1817" s="2"/>
    </row>
    <row r="1818" spans="20:20" x14ac:dyDescent="0.3">
      <c r="T1818" s="2"/>
    </row>
    <row r="1819" spans="20:20" x14ac:dyDescent="0.3">
      <c r="T1819" s="2"/>
    </row>
    <row r="1820" spans="20:20" x14ac:dyDescent="0.3">
      <c r="T1820" s="2"/>
    </row>
    <row r="1821" spans="20:20" x14ac:dyDescent="0.3">
      <c r="T1821" s="2"/>
    </row>
    <row r="1822" spans="20:20" x14ac:dyDescent="0.3">
      <c r="T1822" s="2"/>
    </row>
    <row r="1823" spans="20:20" x14ac:dyDescent="0.3">
      <c r="T1823" s="2"/>
    </row>
    <row r="1824" spans="20:20" x14ac:dyDescent="0.3">
      <c r="T1824" s="2"/>
    </row>
    <row r="1825" spans="20:20" x14ac:dyDescent="0.3">
      <c r="T1825" s="2"/>
    </row>
    <row r="1826" spans="20:20" x14ac:dyDescent="0.3">
      <c r="T1826" s="2"/>
    </row>
    <row r="1827" spans="20:20" x14ac:dyDescent="0.3">
      <c r="T1827" s="2"/>
    </row>
    <row r="1828" spans="20:20" x14ac:dyDescent="0.3">
      <c r="T1828" s="2"/>
    </row>
    <row r="1829" spans="20:20" x14ac:dyDescent="0.3">
      <c r="T1829" s="2"/>
    </row>
    <row r="1830" spans="20:20" x14ac:dyDescent="0.3">
      <c r="T1830" s="2"/>
    </row>
    <row r="1831" spans="20:20" x14ac:dyDescent="0.3">
      <c r="T1831" s="2"/>
    </row>
    <row r="1832" spans="20:20" x14ac:dyDescent="0.3">
      <c r="T1832" s="2"/>
    </row>
    <row r="1833" spans="20:20" x14ac:dyDescent="0.3">
      <c r="T1833" s="2"/>
    </row>
    <row r="1834" spans="20:20" x14ac:dyDescent="0.3">
      <c r="T1834" s="2"/>
    </row>
    <row r="1835" spans="20:20" x14ac:dyDescent="0.3">
      <c r="T1835" s="2"/>
    </row>
    <row r="1836" spans="20:20" x14ac:dyDescent="0.3">
      <c r="T1836" s="2"/>
    </row>
    <row r="1837" spans="20:20" x14ac:dyDescent="0.3">
      <c r="T1837" s="2"/>
    </row>
    <row r="1838" spans="20:20" x14ac:dyDescent="0.3">
      <c r="T1838" s="2"/>
    </row>
    <row r="1839" spans="20:20" x14ac:dyDescent="0.3">
      <c r="T1839" s="2"/>
    </row>
    <row r="1840" spans="20:20" x14ac:dyDescent="0.3">
      <c r="T1840" s="2"/>
    </row>
    <row r="1841" spans="20:20" x14ac:dyDescent="0.3">
      <c r="T1841" s="2"/>
    </row>
    <row r="1842" spans="20:20" x14ac:dyDescent="0.3">
      <c r="T1842" s="2"/>
    </row>
    <row r="1843" spans="20:20" x14ac:dyDescent="0.3">
      <c r="T1843" s="2"/>
    </row>
    <row r="1844" spans="20:20" x14ac:dyDescent="0.3">
      <c r="T1844" s="2"/>
    </row>
    <row r="1845" spans="20:20" x14ac:dyDescent="0.3">
      <c r="T1845" s="2"/>
    </row>
    <row r="1846" spans="20:20" x14ac:dyDescent="0.3">
      <c r="T1846" s="2"/>
    </row>
    <row r="1847" spans="20:20" x14ac:dyDescent="0.3">
      <c r="T1847" s="2"/>
    </row>
    <row r="1848" spans="20:20" x14ac:dyDescent="0.3">
      <c r="T1848" s="2"/>
    </row>
    <row r="1849" spans="20:20" x14ac:dyDescent="0.3">
      <c r="T1849" s="2"/>
    </row>
    <row r="1850" spans="20:20" x14ac:dyDescent="0.3">
      <c r="T1850" s="2"/>
    </row>
    <row r="1851" spans="20:20" x14ac:dyDescent="0.3">
      <c r="T1851" s="2"/>
    </row>
    <row r="1852" spans="20:20" x14ac:dyDescent="0.3">
      <c r="T1852" s="2"/>
    </row>
    <row r="1853" spans="20:20" x14ac:dyDescent="0.3">
      <c r="T1853" s="2"/>
    </row>
    <row r="1854" spans="20:20" x14ac:dyDescent="0.3">
      <c r="T1854" s="2"/>
    </row>
    <row r="1855" spans="20:20" x14ac:dyDescent="0.3">
      <c r="T1855" s="2"/>
    </row>
    <row r="1856" spans="20:20" x14ac:dyDescent="0.3">
      <c r="T1856" s="2"/>
    </row>
    <row r="1857" spans="20:20" x14ac:dyDescent="0.3">
      <c r="T1857" s="2"/>
    </row>
    <row r="1858" spans="20:20" x14ac:dyDescent="0.3">
      <c r="T1858" s="2"/>
    </row>
    <row r="1859" spans="20:20" x14ac:dyDescent="0.3">
      <c r="T1859" s="2"/>
    </row>
    <row r="1860" spans="20:20" x14ac:dyDescent="0.3">
      <c r="T1860" s="2"/>
    </row>
    <row r="1861" spans="20:20" x14ac:dyDescent="0.3">
      <c r="T1861" s="2"/>
    </row>
    <row r="1862" spans="20:20" x14ac:dyDescent="0.3">
      <c r="T1862" s="2"/>
    </row>
    <row r="1863" spans="20:20" x14ac:dyDescent="0.3">
      <c r="T1863" s="2"/>
    </row>
    <row r="1864" spans="20:20" x14ac:dyDescent="0.3">
      <c r="T1864" s="2"/>
    </row>
    <row r="1865" spans="20:20" x14ac:dyDescent="0.3">
      <c r="T1865" s="2"/>
    </row>
    <row r="1866" spans="20:20" x14ac:dyDescent="0.3">
      <c r="T1866" s="2"/>
    </row>
    <row r="1867" spans="20:20" x14ac:dyDescent="0.3">
      <c r="T1867" s="2"/>
    </row>
    <row r="1868" spans="20:20" x14ac:dyDescent="0.3">
      <c r="T1868" s="2"/>
    </row>
    <row r="1869" spans="20:20" x14ac:dyDescent="0.3">
      <c r="T1869" s="2"/>
    </row>
    <row r="1870" spans="20:20" x14ac:dyDescent="0.3">
      <c r="T1870" s="2"/>
    </row>
    <row r="1871" spans="20:20" x14ac:dyDescent="0.3">
      <c r="T1871" s="2"/>
    </row>
    <row r="1872" spans="20:20" x14ac:dyDescent="0.3">
      <c r="T1872" s="2"/>
    </row>
    <row r="1873" spans="20:20" x14ac:dyDescent="0.3">
      <c r="T1873" s="2"/>
    </row>
    <row r="1874" spans="20:20" x14ac:dyDescent="0.3">
      <c r="T1874" s="2"/>
    </row>
    <row r="1875" spans="20:20" x14ac:dyDescent="0.3">
      <c r="T1875" s="2"/>
    </row>
    <row r="1876" spans="20:20" x14ac:dyDescent="0.3">
      <c r="T1876" s="2"/>
    </row>
    <row r="1877" spans="20:20" x14ac:dyDescent="0.3">
      <c r="T1877" s="2"/>
    </row>
    <row r="1878" spans="20:20" x14ac:dyDescent="0.3">
      <c r="T1878" s="2"/>
    </row>
    <row r="1879" spans="20:20" x14ac:dyDescent="0.3">
      <c r="T1879" s="2"/>
    </row>
    <row r="1880" spans="20:20" x14ac:dyDescent="0.3">
      <c r="T1880" s="2"/>
    </row>
    <row r="1881" spans="20:20" x14ac:dyDescent="0.3">
      <c r="T1881" s="2"/>
    </row>
    <row r="1882" spans="20:20" x14ac:dyDescent="0.3">
      <c r="T1882" s="2"/>
    </row>
    <row r="1883" spans="20:20" x14ac:dyDescent="0.3">
      <c r="T1883" s="2"/>
    </row>
    <row r="1884" spans="20:20" x14ac:dyDescent="0.3">
      <c r="T1884" s="2"/>
    </row>
    <row r="1885" spans="20:20" x14ac:dyDescent="0.3">
      <c r="T1885" s="2"/>
    </row>
    <row r="1886" spans="20:20" x14ac:dyDescent="0.3">
      <c r="T1886" s="2"/>
    </row>
    <row r="1887" spans="20:20" x14ac:dyDescent="0.3">
      <c r="T1887" s="2"/>
    </row>
    <row r="1888" spans="20:20" x14ac:dyDescent="0.3">
      <c r="T1888" s="2"/>
    </row>
    <row r="1889" spans="20:20" x14ac:dyDescent="0.3">
      <c r="T1889" s="2"/>
    </row>
    <row r="1890" spans="20:20" x14ac:dyDescent="0.3">
      <c r="T1890" s="2"/>
    </row>
    <row r="1891" spans="20:20" x14ac:dyDescent="0.3">
      <c r="T1891" s="2"/>
    </row>
    <row r="1892" spans="20:20" x14ac:dyDescent="0.3">
      <c r="T1892" s="2"/>
    </row>
    <row r="1893" spans="20:20" x14ac:dyDescent="0.3">
      <c r="T1893" s="2"/>
    </row>
    <row r="1894" spans="20:20" x14ac:dyDescent="0.3">
      <c r="T1894" s="2"/>
    </row>
    <row r="1895" spans="20:20" x14ac:dyDescent="0.3">
      <c r="T1895" s="2"/>
    </row>
    <row r="1896" spans="20:20" x14ac:dyDescent="0.3">
      <c r="T1896" s="2"/>
    </row>
    <row r="1897" spans="20:20" x14ac:dyDescent="0.3">
      <c r="T1897" s="2"/>
    </row>
    <row r="1898" spans="20:20" x14ac:dyDescent="0.3">
      <c r="T1898" s="2"/>
    </row>
    <row r="1899" spans="20:20" x14ac:dyDescent="0.3">
      <c r="T1899" s="2"/>
    </row>
    <row r="1900" spans="20:20" x14ac:dyDescent="0.3">
      <c r="T1900" s="2"/>
    </row>
    <row r="1901" spans="20:20" x14ac:dyDescent="0.3">
      <c r="T1901" s="2"/>
    </row>
    <row r="1902" spans="20:20" x14ac:dyDescent="0.3">
      <c r="T1902" s="2"/>
    </row>
    <row r="1903" spans="20:20" x14ac:dyDescent="0.3">
      <c r="T1903" s="2"/>
    </row>
    <row r="1904" spans="20:20" x14ac:dyDescent="0.3">
      <c r="T1904" s="2"/>
    </row>
    <row r="1905" spans="20:20" x14ac:dyDescent="0.3">
      <c r="T1905" s="2"/>
    </row>
    <row r="1906" spans="20:20" x14ac:dyDescent="0.3">
      <c r="T1906" s="2"/>
    </row>
    <row r="1907" spans="20:20" x14ac:dyDescent="0.3">
      <c r="T1907" s="2"/>
    </row>
    <row r="1908" spans="20:20" x14ac:dyDescent="0.3">
      <c r="T1908" s="2"/>
    </row>
    <row r="1909" spans="20:20" x14ac:dyDescent="0.3">
      <c r="T1909" s="2"/>
    </row>
    <row r="1910" spans="20:20" x14ac:dyDescent="0.3">
      <c r="T1910" s="2"/>
    </row>
    <row r="1911" spans="20:20" x14ac:dyDescent="0.3">
      <c r="T1911" s="2"/>
    </row>
    <row r="1912" spans="20:20" x14ac:dyDescent="0.3">
      <c r="T1912" s="2"/>
    </row>
    <row r="1913" spans="20:20" x14ac:dyDescent="0.3">
      <c r="T1913" s="2"/>
    </row>
    <row r="1914" spans="20:20" x14ac:dyDescent="0.3">
      <c r="T1914" s="2"/>
    </row>
    <row r="1915" spans="20:20" x14ac:dyDescent="0.3">
      <c r="T1915" s="2"/>
    </row>
    <row r="1916" spans="20:20" x14ac:dyDescent="0.3">
      <c r="T1916" s="2"/>
    </row>
    <row r="1917" spans="20:20" x14ac:dyDescent="0.3">
      <c r="T1917" s="2"/>
    </row>
    <row r="1918" spans="20:20" x14ac:dyDescent="0.3">
      <c r="T1918" s="2"/>
    </row>
    <row r="1919" spans="20:20" x14ac:dyDescent="0.3">
      <c r="T1919" s="2"/>
    </row>
    <row r="1920" spans="20:20" x14ac:dyDescent="0.3">
      <c r="T1920" s="2"/>
    </row>
    <row r="1921" spans="20:20" x14ac:dyDescent="0.3">
      <c r="T1921" s="2"/>
    </row>
    <row r="1922" spans="20:20" x14ac:dyDescent="0.3">
      <c r="T1922" s="2"/>
    </row>
    <row r="1923" spans="20:20" x14ac:dyDescent="0.3">
      <c r="T1923" s="2"/>
    </row>
    <row r="1924" spans="20:20" x14ac:dyDescent="0.3">
      <c r="T1924" s="2"/>
    </row>
    <row r="1925" spans="20:20" x14ac:dyDescent="0.3">
      <c r="T1925" s="2"/>
    </row>
    <row r="1926" spans="20:20" x14ac:dyDescent="0.3">
      <c r="T1926" s="2"/>
    </row>
    <row r="1927" spans="20:20" x14ac:dyDescent="0.3">
      <c r="T1927" s="2"/>
    </row>
    <row r="1928" spans="20:20" x14ac:dyDescent="0.3">
      <c r="T1928" s="2"/>
    </row>
    <row r="1929" spans="20:20" x14ac:dyDescent="0.3">
      <c r="T1929" s="2"/>
    </row>
    <row r="1930" spans="20:20" x14ac:dyDescent="0.3">
      <c r="T1930" s="2"/>
    </row>
    <row r="1931" spans="20:20" x14ac:dyDescent="0.3">
      <c r="T1931" s="2"/>
    </row>
    <row r="1932" spans="20:20" x14ac:dyDescent="0.3">
      <c r="T1932" s="2"/>
    </row>
    <row r="1933" spans="20:20" x14ac:dyDescent="0.3">
      <c r="T1933" s="2"/>
    </row>
    <row r="1934" spans="20:20" x14ac:dyDescent="0.3">
      <c r="T1934" s="2"/>
    </row>
    <row r="1935" spans="20:20" x14ac:dyDescent="0.3">
      <c r="T1935" s="2"/>
    </row>
    <row r="1936" spans="20:20" x14ac:dyDescent="0.3">
      <c r="T1936" s="2"/>
    </row>
    <row r="1937" spans="20:20" x14ac:dyDescent="0.3">
      <c r="T1937" s="2"/>
    </row>
    <row r="1938" spans="20:20" x14ac:dyDescent="0.3">
      <c r="T1938" s="2"/>
    </row>
    <row r="1939" spans="20:20" x14ac:dyDescent="0.3">
      <c r="T1939" s="2"/>
    </row>
    <row r="1940" spans="20:20" x14ac:dyDescent="0.3">
      <c r="T1940" s="2"/>
    </row>
    <row r="1941" spans="20:20" x14ac:dyDescent="0.3">
      <c r="T1941" s="2"/>
    </row>
    <row r="1942" spans="20:20" x14ac:dyDescent="0.3">
      <c r="T1942" s="2"/>
    </row>
    <row r="1943" spans="20:20" x14ac:dyDescent="0.3">
      <c r="T1943" s="2"/>
    </row>
    <row r="1944" spans="20:20" x14ac:dyDescent="0.3">
      <c r="T1944" s="2"/>
    </row>
    <row r="1945" spans="20:20" x14ac:dyDescent="0.3">
      <c r="T1945" s="2"/>
    </row>
    <row r="1946" spans="20:20" x14ac:dyDescent="0.3">
      <c r="T1946" s="2"/>
    </row>
    <row r="1947" spans="20:20" x14ac:dyDescent="0.3">
      <c r="T1947" s="2"/>
    </row>
    <row r="1948" spans="20:20" x14ac:dyDescent="0.3">
      <c r="T1948" s="2"/>
    </row>
    <row r="1949" spans="20:20" x14ac:dyDescent="0.3">
      <c r="T1949" s="2"/>
    </row>
    <row r="1950" spans="20:20" x14ac:dyDescent="0.3">
      <c r="T1950" s="2"/>
    </row>
    <row r="1951" spans="20:20" x14ac:dyDescent="0.3">
      <c r="T1951" s="2"/>
    </row>
    <row r="1952" spans="20:20" x14ac:dyDescent="0.3">
      <c r="T1952" s="2"/>
    </row>
    <row r="1953" spans="20:20" x14ac:dyDescent="0.3">
      <c r="T1953" s="2"/>
    </row>
    <row r="1954" spans="20:20" x14ac:dyDescent="0.3">
      <c r="T1954" s="2"/>
    </row>
    <row r="1955" spans="20:20" x14ac:dyDescent="0.3">
      <c r="T1955" s="2"/>
    </row>
    <row r="1956" spans="20:20" x14ac:dyDescent="0.3">
      <c r="T1956" s="2"/>
    </row>
    <row r="1957" spans="20:20" x14ac:dyDescent="0.3">
      <c r="T1957" s="2"/>
    </row>
    <row r="1958" spans="20:20" x14ac:dyDescent="0.3">
      <c r="T1958" s="2"/>
    </row>
    <row r="1959" spans="20:20" x14ac:dyDescent="0.3">
      <c r="T1959" s="2"/>
    </row>
    <row r="1960" spans="20:20" x14ac:dyDescent="0.3">
      <c r="T1960" s="2"/>
    </row>
    <row r="1961" spans="20:20" x14ac:dyDescent="0.3">
      <c r="T1961" s="2"/>
    </row>
    <row r="1962" spans="20:20" x14ac:dyDescent="0.3">
      <c r="T1962" s="2"/>
    </row>
    <row r="1963" spans="20:20" x14ac:dyDescent="0.3">
      <c r="T1963" s="2"/>
    </row>
    <row r="1964" spans="20:20" x14ac:dyDescent="0.3">
      <c r="T1964" s="2"/>
    </row>
    <row r="1965" spans="20:20" x14ac:dyDescent="0.3">
      <c r="T1965" s="2"/>
    </row>
    <row r="1966" spans="20:20" x14ac:dyDescent="0.3">
      <c r="T1966" s="2"/>
    </row>
    <row r="1967" spans="20:20" x14ac:dyDescent="0.3">
      <c r="T1967" s="2"/>
    </row>
    <row r="1968" spans="20:20" x14ac:dyDescent="0.3">
      <c r="T1968" s="2"/>
    </row>
    <row r="1969" spans="20:20" x14ac:dyDescent="0.3">
      <c r="T1969" s="2"/>
    </row>
    <row r="1970" spans="20:20" x14ac:dyDescent="0.3">
      <c r="T1970" s="2"/>
    </row>
    <row r="1971" spans="20:20" x14ac:dyDescent="0.3">
      <c r="T1971" s="2"/>
    </row>
    <row r="1972" spans="20:20" x14ac:dyDescent="0.3">
      <c r="T1972" s="2"/>
    </row>
    <row r="1973" spans="20:20" x14ac:dyDescent="0.3">
      <c r="T1973" s="2"/>
    </row>
    <row r="1974" spans="20:20" x14ac:dyDescent="0.3">
      <c r="T1974" s="2"/>
    </row>
    <row r="1975" spans="20:20" x14ac:dyDescent="0.3">
      <c r="T1975" s="2"/>
    </row>
    <row r="1976" spans="20:20" x14ac:dyDescent="0.3">
      <c r="T1976" s="2"/>
    </row>
    <row r="1977" spans="20:20" x14ac:dyDescent="0.3">
      <c r="T1977" s="2"/>
    </row>
    <row r="1978" spans="20:20" x14ac:dyDescent="0.3">
      <c r="T1978" s="2"/>
    </row>
    <row r="1979" spans="20:20" x14ac:dyDescent="0.3">
      <c r="T1979" s="2"/>
    </row>
    <row r="1980" spans="20:20" x14ac:dyDescent="0.3">
      <c r="T1980" s="2"/>
    </row>
    <row r="1981" spans="20:20" x14ac:dyDescent="0.3">
      <c r="T1981" s="2"/>
    </row>
    <row r="1982" spans="20:20" x14ac:dyDescent="0.3">
      <c r="T1982" s="2"/>
    </row>
    <row r="1983" spans="20:20" x14ac:dyDescent="0.3">
      <c r="T1983" s="2"/>
    </row>
    <row r="1984" spans="20:20" x14ac:dyDescent="0.3">
      <c r="T1984" s="2"/>
    </row>
    <row r="1985" spans="20:20" x14ac:dyDescent="0.3">
      <c r="T1985" s="2"/>
    </row>
    <row r="1986" spans="20:20" x14ac:dyDescent="0.3">
      <c r="T1986" s="2"/>
    </row>
    <row r="1987" spans="20:20" x14ac:dyDescent="0.3">
      <c r="T1987" s="2"/>
    </row>
    <row r="1988" spans="20:20" x14ac:dyDescent="0.3">
      <c r="T1988" s="2"/>
    </row>
    <row r="1989" spans="20:20" x14ac:dyDescent="0.3">
      <c r="T1989" s="2"/>
    </row>
    <row r="1990" spans="20:20" x14ac:dyDescent="0.3">
      <c r="T1990" s="2"/>
    </row>
    <row r="1991" spans="20:20" x14ac:dyDescent="0.3">
      <c r="T1991" s="2"/>
    </row>
    <row r="1992" spans="20:20" x14ac:dyDescent="0.3">
      <c r="T1992" s="2"/>
    </row>
    <row r="1993" spans="20:20" x14ac:dyDescent="0.3">
      <c r="T1993" s="2"/>
    </row>
    <row r="1994" spans="20:20" x14ac:dyDescent="0.3">
      <c r="T1994" s="2"/>
    </row>
    <row r="1995" spans="20:20" x14ac:dyDescent="0.3">
      <c r="T1995" s="2"/>
    </row>
    <row r="1996" spans="20:20" x14ac:dyDescent="0.3">
      <c r="T1996" s="2"/>
    </row>
    <row r="1997" spans="20:20" x14ac:dyDescent="0.3">
      <c r="T1997" s="2"/>
    </row>
    <row r="1998" spans="20:20" x14ac:dyDescent="0.3">
      <c r="T1998" s="2"/>
    </row>
    <row r="1999" spans="20:20" x14ac:dyDescent="0.3">
      <c r="T1999" s="2"/>
    </row>
    <row r="2000" spans="20:20" x14ac:dyDescent="0.3">
      <c r="T2000" s="2"/>
    </row>
    <row r="2001" spans="20:20" x14ac:dyDescent="0.3">
      <c r="T2001" s="2"/>
    </row>
    <row r="2002" spans="20:20" x14ac:dyDescent="0.3">
      <c r="T2002" s="2"/>
    </row>
    <row r="2003" spans="20:20" x14ac:dyDescent="0.3">
      <c r="T2003" s="2"/>
    </row>
    <row r="2004" spans="20:20" x14ac:dyDescent="0.3">
      <c r="T2004" s="2"/>
    </row>
    <row r="2005" spans="20:20" x14ac:dyDescent="0.3">
      <c r="T2005" s="2"/>
    </row>
    <row r="2006" spans="20:20" x14ac:dyDescent="0.3">
      <c r="T2006" s="2"/>
    </row>
    <row r="2007" spans="20:20" x14ac:dyDescent="0.3">
      <c r="T2007" s="2"/>
    </row>
    <row r="2008" spans="20:20" x14ac:dyDescent="0.3">
      <c r="T2008" s="2"/>
    </row>
    <row r="2009" spans="20:20" x14ac:dyDescent="0.3">
      <c r="T2009" s="2"/>
    </row>
    <row r="2010" spans="20:20" x14ac:dyDescent="0.3">
      <c r="T2010" s="2"/>
    </row>
    <row r="2011" spans="20:20" x14ac:dyDescent="0.3">
      <c r="T2011" s="2"/>
    </row>
    <row r="2012" spans="20:20" x14ac:dyDescent="0.3">
      <c r="T2012" s="2"/>
    </row>
    <row r="2013" spans="20:20" x14ac:dyDescent="0.3">
      <c r="T2013" s="2"/>
    </row>
    <row r="2014" spans="20:20" x14ac:dyDescent="0.3">
      <c r="T2014" s="2"/>
    </row>
    <row r="2015" spans="20:20" x14ac:dyDescent="0.3">
      <c r="T2015" s="2"/>
    </row>
    <row r="2016" spans="20:20" x14ac:dyDescent="0.3">
      <c r="T2016" s="2"/>
    </row>
    <row r="2017" spans="20:20" x14ac:dyDescent="0.3">
      <c r="T2017" s="2"/>
    </row>
    <row r="2018" spans="20:20" x14ac:dyDescent="0.3">
      <c r="T2018" s="2"/>
    </row>
    <row r="2019" spans="20:20" x14ac:dyDescent="0.3">
      <c r="T2019" s="2"/>
    </row>
    <row r="2020" spans="20:20" x14ac:dyDescent="0.3">
      <c r="T2020" s="2"/>
    </row>
    <row r="2021" spans="20:20" x14ac:dyDescent="0.3">
      <c r="T2021" s="2"/>
    </row>
    <row r="2022" spans="20:20" x14ac:dyDescent="0.3">
      <c r="T2022" s="2"/>
    </row>
    <row r="2023" spans="20:20" x14ac:dyDescent="0.3">
      <c r="T2023" s="2"/>
    </row>
    <row r="2024" spans="20:20" x14ac:dyDescent="0.3">
      <c r="T2024" s="2"/>
    </row>
    <row r="2025" spans="20:20" x14ac:dyDescent="0.3">
      <c r="T2025" s="2"/>
    </row>
    <row r="2026" spans="20:20" x14ac:dyDescent="0.3">
      <c r="T2026" s="2"/>
    </row>
    <row r="2027" spans="20:20" x14ac:dyDescent="0.3">
      <c r="T2027" s="2"/>
    </row>
    <row r="2028" spans="20:20" x14ac:dyDescent="0.3">
      <c r="T2028" s="2"/>
    </row>
    <row r="2029" spans="20:20" x14ac:dyDescent="0.3">
      <c r="T2029" s="2"/>
    </row>
    <row r="2030" spans="20:20" x14ac:dyDescent="0.3">
      <c r="T2030" s="2"/>
    </row>
    <row r="2031" spans="20:20" x14ac:dyDescent="0.3">
      <c r="T2031" s="2"/>
    </row>
    <row r="2032" spans="20:20" x14ac:dyDescent="0.3">
      <c r="T2032" s="2"/>
    </row>
    <row r="2033" spans="20:20" x14ac:dyDescent="0.3">
      <c r="T2033" s="2"/>
    </row>
    <row r="2034" spans="20:20" x14ac:dyDescent="0.3">
      <c r="T2034" s="2"/>
    </row>
    <row r="2035" spans="20:20" x14ac:dyDescent="0.3">
      <c r="T2035" s="2"/>
    </row>
    <row r="2036" spans="20:20" x14ac:dyDescent="0.3">
      <c r="T2036" s="2"/>
    </row>
    <row r="2037" spans="20:20" x14ac:dyDescent="0.3">
      <c r="T2037" s="2"/>
    </row>
    <row r="2038" spans="20:20" x14ac:dyDescent="0.3">
      <c r="T2038" s="2"/>
    </row>
    <row r="2039" spans="20:20" x14ac:dyDescent="0.3">
      <c r="T2039" s="2"/>
    </row>
    <row r="2040" spans="20:20" x14ac:dyDescent="0.3">
      <c r="T2040" s="2"/>
    </row>
    <row r="2041" spans="20:20" x14ac:dyDescent="0.3">
      <c r="T2041" s="2"/>
    </row>
    <row r="2042" spans="20:20" x14ac:dyDescent="0.3">
      <c r="T2042" s="2"/>
    </row>
    <row r="2043" spans="20:20" x14ac:dyDescent="0.3">
      <c r="T2043" s="2"/>
    </row>
    <row r="2044" spans="20:20" x14ac:dyDescent="0.3">
      <c r="T2044" s="2"/>
    </row>
    <row r="2045" spans="20:20" x14ac:dyDescent="0.3">
      <c r="T2045" s="2"/>
    </row>
    <row r="2046" spans="20:20" x14ac:dyDescent="0.3">
      <c r="T2046" s="2"/>
    </row>
    <row r="2047" spans="20:20" x14ac:dyDescent="0.3">
      <c r="T2047" s="2"/>
    </row>
    <row r="2048" spans="20:20" x14ac:dyDescent="0.3">
      <c r="T2048" s="2"/>
    </row>
    <row r="2049" spans="20:20" x14ac:dyDescent="0.3">
      <c r="T2049" s="2"/>
    </row>
    <row r="2050" spans="20:20" x14ac:dyDescent="0.3">
      <c r="T2050" s="2"/>
    </row>
    <row r="2051" spans="20:20" x14ac:dyDescent="0.3">
      <c r="T2051" s="2"/>
    </row>
    <row r="2052" spans="20:20" x14ac:dyDescent="0.3">
      <c r="T2052" s="2"/>
    </row>
    <row r="2053" spans="20:20" x14ac:dyDescent="0.3">
      <c r="T2053" s="2"/>
    </row>
    <row r="2054" spans="20:20" x14ac:dyDescent="0.3">
      <c r="T2054" s="2"/>
    </row>
    <row r="2055" spans="20:20" x14ac:dyDescent="0.3">
      <c r="T2055" s="2"/>
    </row>
    <row r="2056" spans="20:20" x14ac:dyDescent="0.3">
      <c r="T2056" s="2"/>
    </row>
    <row r="2057" spans="20:20" x14ac:dyDescent="0.3">
      <c r="T2057" s="2"/>
    </row>
    <row r="2058" spans="20:20" x14ac:dyDescent="0.3">
      <c r="T2058" s="2"/>
    </row>
    <row r="2059" spans="20:20" x14ac:dyDescent="0.3">
      <c r="T2059" s="2"/>
    </row>
    <row r="2060" spans="20:20" x14ac:dyDescent="0.3">
      <c r="T2060" s="2"/>
    </row>
    <row r="2061" spans="20:20" x14ac:dyDescent="0.3">
      <c r="T2061" s="2"/>
    </row>
    <row r="2062" spans="20:20" x14ac:dyDescent="0.3">
      <c r="T2062" s="2"/>
    </row>
    <row r="2063" spans="20:20" x14ac:dyDescent="0.3">
      <c r="T2063" s="2"/>
    </row>
    <row r="2064" spans="20:20" x14ac:dyDescent="0.3">
      <c r="T2064" s="2"/>
    </row>
    <row r="2065" spans="20:20" x14ac:dyDescent="0.3">
      <c r="T2065" s="2"/>
    </row>
    <row r="2066" spans="20:20" x14ac:dyDescent="0.3">
      <c r="T2066" s="2"/>
    </row>
    <row r="2067" spans="20:20" x14ac:dyDescent="0.3">
      <c r="T2067" s="2"/>
    </row>
    <row r="2068" spans="20:20" x14ac:dyDescent="0.3">
      <c r="T2068" s="2"/>
    </row>
    <row r="2069" spans="20:20" x14ac:dyDescent="0.3">
      <c r="T2069" s="2"/>
    </row>
    <row r="2070" spans="20:20" x14ac:dyDescent="0.3">
      <c r="T2070" s="2"/>
    </row>
    <row r="2071" spans="20:20" x14ac:dyDescent="0.3">
      <c r="T2071" s="2"/>
    </row>
    <row r="2072" spans="20:20" x14ac:dyDescent="0.3">
      <c r="T2072" s="2"/>
    </row>
    <row r="2073" spans="20:20" x14ac:dyDescent="0.3">
      <c r="T2073" s="2"/>
    </row>
    <row r="2074" spans="20:20" x14ac:dyDescent="0.3">
      <c r="T2074" s="2"/>
    </row>
    <row r="2075" spans="20:20" x14ac:dyDescent="0.3">
      <c r="T2075" s="2"/>
    </row>
    <row r="2076" spans="20:20" x14ac:dyDescent="0.3">
      <c r="T2076" s="2"/>
    </row>
    <row r="2077" spans="20:20" x14ac:dyDescent="0.3">
      <c r="T2077" s="2"/>
    </row>
    <row r="2078" spans="20:20" x14ac:dyDescent="0.3">
      <c r="T2078" s="2"/>
    </row>
    <row r="2079" spans="20:20" x14ac:dyDescent="0.3">
      <c r="T2079" s="2"/>
    </row>
    <row r="2080" spans="20:20" x14ac:dyDescent="0.3">
      <c r="T2080" s="2"/>
    </row>
    <row r="2081" spans="20:20" x14ac:dyDescent="0.3">
      <c r="T2081" s="2"/>
    </row>
    <row r="2082" spans="20:20" x14ac:dyDescent="0.3">
      <c r="T2082" s="2"/>
    </row>
    <row r="2083" spans="20:20" x14ac:dyDescent="0.3">
      <c r="T2083" s="2"/>
    </row>
    <row r="2084" spans="20:20" x14ac:dyDescent="0.3">
      <c r="T2084" s="2"/>
    </row>
    <row r="2085" spans="20:20" x14ac:dyDescent="0.3">
      <c r="T2085" s="2"/>
    </row>
    <row r="2086" spans="20:20" x14ac:dyDescent="0.3">
      <c r="T2086" s="2"/>
    </row>
    <row r="2087" spans="20:20" x14ac:dyDescent="0.3">
      <c r="T2087" s="2"/>
    </row>
    <row r="2088" spans="20:20" x14ac:dyDescent="0.3">
      <c r="T2088" s="2"/>
    </row>
    <row r="2089" spans="20:20" x14ac:dyDescent="0.3">
      <c r="T2089" s="2"/>
    </row>
    <row r="2090" spans="20:20" x14ac:dyDescent="0.3">
      <c r="T2090" s="2"/>
    </row>
    <row r="2091" spans="20:20" x14ac:dyDescent="0.3">
      <c r="T2091" s="2"/>
    </row>
    <row r="2092" spans="20:20" x14ac:dyDescent="0.3">
      <c r="T2092" s="2"/>
    </row>
    <row r="2093" spans="20:20" x14ac:dyDescent="0.3">
      <c r="T2093" s="2"/>
    </row>
    <row r="2094" spans="20:20" x14ac:dyDescent="0.3">
      <c r="T2094" s="2"/>
    </row>
    <row r="2095" spans="20:20" x14ac:dyDescent="0.3">
      <c r="T2095" s="2"/>
    </row>
    <row r="2096" spans="20:20" x14ac:dyDescent="0.3">
      <c r="T2096" s="2"/>
    </row>
    <row r="2097" spans="20:20" x14ac:dyDescent="0.3">
      <c r="T2097" s="2"/>
    </row>
    <row r="2098" spans="20:20" x14ac:dyDescent="0.3">
      <c r="T2098" s="2"/>
    </row>
    <row r="2099" spans="20:20" x14ac:dyDescent="0.3">
      <c r="T2099" s="2"/>
    </row>
    <row r="2100" spans="20:20" x14ac:dyDescent="0.3">
      <c r="T2100" s="2"/>
    </row>
    <row r="2101" spans="20:20" x14ac:dyDescent="0.3">
      <c r="T2101" s="2"/>
    </row>
    <row r="2102" spans="20:20" x14ac:dyDescent="0.3">
      <c r="T2102" s="2"/>
    </row>
    <row r="2103" spans="20:20" x14ac:dyDescent="0.3">
      <c r="T2103" s="2"/>
    </row>
    <row r="2104" spans="20:20" x14ac:dyDescent="0.3">
      <c r="T2104" s="2"/>
    </row>
    <row r="2105" spans="20:20" x14ac:dyDescent="0.3">
      <c r="T2105" s="2"/>
    </row>
    <row r="2106" spans="20:20" x14ac:dyDescent="0.3">
      <c r="T2106" s="2"/>
    </row>
    <row r="2107" spans="20:20" x14ac:dyDescent="0.3">
      <c r="T2107" s="2"/>
    </row>
    <row r="2108" spans="20:20" x14ac:dyDescent="0.3">
      <c r="T2108" s="2"/>
    </row>
    <row r="2109" spans="20:20" x14ac:dyDescent="0.3">
      <c r="T2109" s="2"/>
    </row>
    <row r="2110" spans="20:20" x14ac:dyDescent="0.3">
      <c r="T2110" s="2"/>
    </row>
    <row r="2111" spans="20:20" x14ac:dyDescent="0.3">
      <c r="T2111" s="2"/>
    </row>
    <row r="2112" spans="20:20" x14ac:dyDescent="0.3">
      <c r="T2112" s="2"/>
    </row>
    <row r="2113" spans="20:20" x14ac:dyDescent="0.3">
      <c r="T2113" s="2"/>
    </row>
    <row r="2114" spans="20:20" x14ac:dyDescent="0.3">
      <c r="T2114" s="2"/>
    </row>
    <row r="2115" spans="20:20" x14ac:dyDescent="0.3">
      <c r="T2115" s="2"/>
    </row>
    <row r="2116" spans="20:20" x14ac:dyDescent="0.3">
      <c r="T2116" s="2"/>
    </row>
    <row r="2117" spans="20:20" x14ac:dyDescent="0.3">
      <c r="T2117" s="2"/>
    </row>
    <row r="2118" spans="20:20" x14ac:dyDescent="0.3">
      <c r="T2118" s="2"/>
    </row>
    <row r="2119" spans="20:20" x14ac:dyDescent="0.3">
      <c r="T2119" s="2"/>
    </row>
    <row r="2120" spans="20:20" x14ac:dyDescent="0.3">
      <c r="T2120" s="2"/>
    </row>
    <row r="2121" spans="20:20" x14ac:dyDescent="0.3">
      <c r="T2121" s="2"/>
    </row>
    <row r="2122" spans="20:20" x14ac:dyDescent="0.3">
      <c r="T2122" s="2"/>
    </row>
    <row r="2123" spans="20:20" x14ac:dyDescent="0.3">
      <c r="T2123" s="2"/>
    </row>
    <row r="2124" spans="20:20" x14ac:dyDescent="0.3">
      <c r="T2124" s="2"/>
    </row>
    <row r="2125" spans="20:20" x14ac:dyDescent="0.3">
      <c r="T2125" s="2"/>
    </row>
    <row r="2126" spans="20:20" x14ac:dyDescent="0.3">
      <c r="T2126" s="2"/>
    </row>
    <row r="2127" spans="20:20" x14ac:dyDescent="0.3">
      <c r="T2127" s="2"/>
    </row>
    <row r="2128" spans="20:20" x14ac:dyDescent="0.3">
      <c r="T2128" s="2"/>
    </row>
    <row r="2129" spans="20:20" x14ac:dyDescent="0.3">
      <c r="T2129" s="2"/>
    </row>
    <row r="2130" spans="20:20" x14ac:dyDescent="0.3">
      <c r="T2130" s="2"/>
    </row>
    <row r="2131" spans="20:20" x14ac:dyDescent="0.3">
      <c r="T2131" s="2"/>
    </row>
    <row r="2132" spans="20:20" x14ac:dyDescent="0.3">
      <c r="T2132" s="2"/>
    </row>
    <row r="2133" spans="20:20" x14ac:dyDescent="0.3">
      <c r="T2133" s="2"/>
    </row>
    <row r="2134" spans="20:20" x14ac:dyDescent="0.3">
      <c r="T2134" s="2"/>
    </row>
    <row r="2135" spans="20:20" x14ac:dyDescent="0.3">
      <c r="T2135" s="2"/>
    </row>
    <row r="2136" spans="20:20" x14ac:dyDescent="0.3">
      <c r="T2136" s="2"/>
    </row>
    <row r="2137" spans="20:20" x14ac:dyDescent="0.3">
      <c r="T2137" s="2"/>
    </row>
    <row r="2138" spans="20:20" x14ac:dyDescent="0.3">
      <c r="T2138" s="2"/>
    </row>
    <row r="2139" spans="20:20" x14ac:dyDescent="0.3">
      <c r="T2139" s="2"/>
    </row>
    <row r="2140" spans="20:20" x14ac:dyDescent="0.3">
      <c r="T2140" s="2"/>
    </row>
    <row r="2141" spans="20:20" x14ac:dyDescent="0.3">
      <c r="T2141" s="2"/>
    </row>
    <row r="2142" spans="20:20" x14ac:dyDescent="0.3">
      <c r="T2142" s="2"/>
    </row>
    <row r="2143" spans="20:20" x14ac:dyDescent="0.3">
      <c r="T2143" s="2"/>
    </row>
    <row r="2144" spans="20:20" x14ac:dyDescent="0.3">
      <c r="T2144" s="2"/>
    </row>
    <row r="2145" spans="20:20" x14ac:dyDescent="0.3">
      <c r="T2145" s="2"/>
    </row>
    <row r="2146" spans="20:20" x14ac:dyDescent="0.3">
      <c r="T2146" s="2"/>
    </row>
    <row r="2147" spans="20:20" x14ac:dyDescent="0.3">
      <c r="T2147" s="2"/>
    </row>
    <row r="2148" spans="20:20" x14ac:dyDescent="0.3">
      <c r="T2148" s="2"/>
    </row>
    <row r="2149" spans="20:20" x14ac:dyDescent="0.3">
      <c r="T2149" s="2"/>
    </row>
    <row r="2150" spans="20:20" x14ac:dyDescent="0.3">
      <c r="T2150" s="2"/>
    </row>
    <row r="2151" spans="20:20" x14ac:dyDescent="0.3">
      <c r="T2151" s="2"/>
    </row>
    <row r="2152" spans="20:20" x14ac:dyDescent="0.3">
      <c r="T2152" s="2"/>
    </row>
    <row r="2153" spans="20:20" x14ac:dyDescent="0.3">
      <c r="T2153" s="2"/>
    </row>
    <row r="2154" spans="20:20" x14ac:dyDescent="0.3">
      <c r="T2154" s="2"/>
    </row>
    <row r="2155" spans="20:20" x14ac:dyDescent="0.3">
      <c r="T2155" s="2"/>
    </row>
    <row r="2156" spans="20:20" x14ac:dyDescent="0.3">
      <c r="T2156" s="2"/>
    </row>
    <row r="2157" spans="20:20" x14ac:dyDescent="0.3">
      <c r="T2157" s="2"/>
    </row>
    <row r="2158" spans="20:20" x14ac:dyDescent="0.3">
      <c r="T2158" s="2"/>
    </row>
    <row r="2159" spans="20:20" x14ac:dyDescent="0.3">
      <c r="T2159" s="2"/>
    </row>
    <row r="2160" spans="20:20" x14ac:dyDescent="0.3">
      <c r="T2160" s="2"/>
    </row>
    <row r="2161" spans="20:20" x14ac:dyDescent="0.3">
      <c r="T2161" s="2"/>
    </row>
    <row r="2162" spans="20:20" x14ac:dyDescent="0.3">
      <c r="T2162" s="2"/>
    </row>
    <row r="2163" spans="20:20" x14ac:dyDescent="0.3">
      <c r="T2163" s="2"/>
    </row>
    <row r="2164" spans="20:20" x14ac:dyDescent="0.3">
      <c r="T2164" s="2"/>
    </row>
    <row r="2165" spans="20:20" x14ac:dyDescent="0.3">
      <c r="T2165" s="2"/>
    </row>
    <row r="2166" spans="20:20" x14ac:dyDescent="0.3">
      <c r="T2166" s="2"/>
    </row>
    <row r="2167" spans="20:20" x14ac:dyDescent="0.3">
      <c r="T2167" s="2"/>
    </row>
    <row r="2168" spans="20:20" x14ac:dyDescent="0.3">
      <c r="T2168" s="2"/>
    </row>
    <row r="2169" spans="20:20" x14ac:dyDescent="0.3">
      <c r="T2169" s="2"/>
    </row>
    <row r="2170" spans="20:20" x14ac:dyDescent="0.3">
      <c r="T2170" s="2"/>
    </row>
    <row r="2171" spans="20:20" x14ac:dyDescent="0.3">
      <c r="T2171" s="2"/>
    </row>
    <row r="2172" spans="20:20" x14ac:dyDescent="0.3">
      <c r="T2172" s="2"/>
    </row>
    <row r="2173" spans="20:20" x14ac:dyDescent="0.3">
      <c r="T2173" s="2"/>
    </row>
    <row r="2174" spans="20:20" x14ac:dyDescent="0.3">
      <c r="T2174" s="2"/>
    </row>
    <row r="2175" spans="20:20" x14ac:dyDescent="0.3">
      <c r="T2175" s="2"/>
    </row>
    <row r="2176" spans="20:20" x14ac:dyDescent="0.3">
      <c r="T2176" s="2"/>
    </row>
    <row r="2177" spans="20:20" x14ac:dyDescent="0.3">
      <c r="T2177" s="2"/>
    </row>
    <row r="2178" spans="20:20" x14ac:dyDescent="0.3">
      <c r="T2178" s="2"/>
    </row>
    <row r="2179" spans="20:20" x14ac:dyDescent="0.3">
      <c r="T2179" s="2"/>
    </row>
    <row r="2180" spans="20:20" x14ac:dyDescent="0.3">
      <c r="T2180" s="2"/>
    </row>
    <row r="2181" spans="20:20" x14ac:dyDescent="0.3">
      <c r="T2181" s="2"/>
    </row>
    <row r="2182" spans="20:20" x14ac:dyDescent="0.3">
      <c r="T2182" s="2"/>
    </row>
    <row r="2183" spans="20:20" x14ac:dyDescent="0.3">
      <c r="T2183" s="2"/>
    </row>
    <row r="2184" spans="20:20" x14ac:dyDescent="0.3">
      <c r="T2184" s="2"/>
    </row>
    <row r="2185" spans="20:20" x14ac:dyDescent="0.3">
      <c r="T2185" s="2"/>
    </row>
    <row r="2186" spans="20:20" x14ac:dyDescent="0.3">
      <c r="T2186" s="2"/>
    </row>
    <row r="2187" spans="20:20" x14ac:dyDescent="0.3">
      <c r="T2187" s="2"/>
    </row>
    <row r="2188" spans="20:20" x14ac:dyDescent="0.3">
      <c r="T2188" s="2"/>
    </row>
    <row r="2189" spans="20:20" x14ac:dyDescent="0.3">
      <c r="T2189" s="2"/>
    </row>
    <row r="2190" spans="20:20" x14ac:dyDescent="0.3">
      <c r="T2190" s="2"/>
    </row>
    <row r="2191" spans="20:20" x14ac:dyDescent="0.3">
      <c r="T2191" s="2"/>
    </row>
    <row r="2192" spans="20:20" x14ac:dyDescent="0.3">
      <c r="T2192" s="2"/>
    </row>
    <row r="2193" spans="20:20" x14ac:dyDescent="0.3">
      <c r="T2193" s="2"/>
    </row>
    <row r="2194" spans="20:20" x14ac:dyDescent="0.3">
      <c r="T2194" s="2"/>
    </row>
    <row r="2195" spans="20:20" x14ac:dyDescent="0.3">
      <c r="T2195" s="2"/>
    </row>
    <row r="2196" spans="20:20" x14ac:dyDescent="0.3">
      <c r="T2196" s="2"/>
    </row>
    <row r="2197" spans="20:20" x14ac:dyDescent="0.3">
      <c r="T2197" s="2"/>
    </row>
    <row r="2198" spans="20:20" x14ac:dyDescent="0.3">
      <c r="T2198" s="2"/>
    </row>
    <row r="2199" spans="20:20" x14ac:dyDescent="0.3">
      <c r="T2199" s="2"/>
    </row>
    <row r="2200" spans="20:20" x14ac:dyDescent="0.3">
      <c r="T2200" s="2"/>
    </row>
    <row r="2201" spans="20:20" x14ac:dyDescent="0.3">
      <c r="T2201" s="2"/>
    </row>
    <row r="2202" spans="20:20" x14ac:dyDescent="0.3">
      <c r="T2202" s="2"/>
    </row>
    <row r="2203" spans="20:20" x14ac:dyDescent="0.3">
      <c r="T2203" s="2"/>
    </row>
    <row r="2204" spans="20:20" x14ac:dyDescent="0.3">
      <c r="T2204" s="2"/>
    </row>
    <row r="2205" spans="20:20" x14ac:dyDescent="0.3">
      <c r="T2205" s="2"/>
    </row>
    <row r="2206" spans="20:20" x14ac:dyDescent="0.3">
      <c r="T2206" s="2"/>
    </row>
    <row r="2207" spans="20:20" x14ac:dyDescent="0.3">
      <c r="T2207" s="2"/>
    </row>
    <row r="2208" spans="20:20" x14ac:dyDescent="0.3">
      <c r="T2208" s="2"/>
    </row>
    <row r="2209" spans="20:20" x14ac:dyDescent="0.3">
      <c r="T2209" s="2"/>
    </row>
    <row r="2210" spans="20:20" x14ac:dyDescent="0.3">
      <c r="T2210" s="2"/>
    </row>
    <row r="2211" spans="20:20" x14ac:dyDescent="0.3">
      <c r="T2211" s="2"/>
    </row>
    <row r="2212" spans="20:20" x14ac:dyDescent="0.3">
      <c r="T2212" s="2"/>
    </row>
    <row r="2213" spans="20:20" x14ac:dyDescent="0.3">
      <c r="T2213" s="2"/>
    </row>
    <row r="2214" spans="20:20" x14ac:dyDescent="0.3">
      <c r="T2214" s="2"/>
    </row>
    <row r="2215" spans="20:20" x14ac:dyDescent="0.3">
      <c r="T2215" s="2"/>
    </row>
    <row r="2216" spans="20:20" x14ac:dyDescent="0.3">
      <c r="T2216" s="2"/>
    </row>
    <row r="2217" spans="20:20" x14ac:dyDescent="0.3">
      <c r="T2217" s="2"/>
    </row>
    <row r="2218" spans="20:20" x14ac:dyDescent="0.3">
      <c r="T2218" s="2"/>
    </row>
    <row r="2219" spans="20:20" x14ac:dyDescent="0.3">
      <c r="T2219" s="2"/>
    </row>
    <row r="2220" spans="20:20" x14ac:dyDescent="0.3">
      <c r="T2220" s="2"/>
    </row>
    <row r="2221" spans="20:20" x14ac:dyDescent="0.3">
      <c r="T2221" s="2"/>
    </row>
    <row r="2222" spans="20:20" x14ac:dyDescent="0.3">
      <c r="T2222" s="2"/>
    </row>
    <row r="2223" spans="20:20" x14ac:dyDescent="0.3">
      <c r="T2223" s="2"/>
    </row>
    <row r="2224" spans="20:20" x14ac:dyDescent="0.3">
      <c r="T2224" s="2"/>
    </row>
    <row r="2225" spans="20:20" x14ac:dyDescent="0.3">
      <c r="T2225" s="2"/>
    </row>
    <row r="2226" spans="20:20" x14ac:dyDescent="0.3">
      <c r="T2226" s="2"/>
    </row>
    <row r="2227" spans="20:20" x14ac:dyDescent="0.3">
      <c r="T2227" s="2"/>
    </row>
    <row r="2228" spans="20:20" x14ac:dyDescent="0.3">
      <c r="T2228" s="2"/>
    </row>
    <row r="2229" spans="20:20" x14ac:dyDescent="0.3">
      <c r="T2229" s="2"/>
    </row>
    <row r="2230" spans="20:20" x14ac:dyDescent="0.3">
      <c r="T2230" s="2"/>
    </row>
    <row r="2231" spans="20:20" x14ac:dyDescent="0.3">
      <c r="T2231" s="2"/>
    </row>
    <row r="2232" spans="20:20" x14ac:dyDescent="0.3">
      <c r="T2232" s="2"/>
    </row>
    <row r="2233" spans="20:20" x14ac:dyDescent="0.3">
      <c r="T2233" s="2"/>
    </row>
    <row r="2234" spans="20:20" x14ac:dyDescent="0.3">
      <c r="T2234" s="2"/>
    </row>
    <row r="2235" spans="20:20" x14ac:dyDescent="0.3">
      <c r="T2235" s="2"/>
    </row>
    <row r="2236" spans="20:20" x14ac:dyDescent="0.3">
      <c r="T2236" s="2"/>
    </row>
    <row r="2237" spans="20:20" x14ac:dyDescent="0.3">
      <c r="T2237" s="2"/>
    </row>
    <row r="2238" spans="20:20" x14ac:dyDescent="0.3">
      <c r="T2238" s="2"/>
    </row>
    <row r="2239" spans="20:20" x14ac:dyDescent="0.3">
      <c r="T2239" s="2"/>
    </row>
    <row r="2240" spans="20:20" x14ac:dyDescent="0.3">
      <c r="T2240" s="2"/>
    </row>
    <row r="2241" spans="20:20" x14ac:dyDescent="0.3">
      <c r="T2241" s="2"/>
    </row>
    <row r="2242" spans="20:20" x14ac:dyDescent="0.3">
      <c r="T2242" s="2"/>
    </row>
    <row r="2243" spans="20:20" x14ac:dyDescent="0.3">
      <c r="T2243" s="2"/>
    </row>
    <row r="2244" spans="20:20" x14ac:dyDescent="0.3">
      <c r="T2244" s="2"/>
    </row>
    <row r="2245" spans="20:20" x14ac:dyDescent="0.3">
      <c r="T2245" s="2"/>
    </row>
    <row r="2246" spans="20:20" x14ac:dyDescent="0.3">
      <c r="T2246" s="2"/>
    </row>
    <row r="2247" spans="20:20" x14ac:dyDescent="0.3">
      <c r="T2247" s="2"/>
    </row>
    <row r="2248" spans="20:20" x14ac:dyDescent="0.3">
      <c r="T2248" s="2"/>
    </row>
    <row r="2249" spans="20:20" x14ac:dyDescent="0.3">
      <c r="T2249" s="2"/>
    </row>
    <row r="2250" spans="20:20" x14ac:dyDescent="0.3">
      <c r="T2250" s="2"/>
    </row>
    <row r="2251" spans="20:20" x14ac:dyDescent="0.3">
      <c r="T2251" s="2"/>
    </row>
    <row r="2252" spans="20:20" x14ac:dyDescent="0.3">
      <c r="T2252" s="2"/>
    </row>
    <row r="2253" spans="20:20" x14ac:dyDescent="0.3">
      <c r="T2253" s="2"/>
    </row>
    <row r="2254" spans="20:20" x14ac:dyDescent="0.3">
      <c r="T2254" s="2"/>
    </row>
    <row r="2255" spans="20:20" x14ac:dyDescent="0.3">
      <c r="T2255" s="2"/>
    </row>
    <row r="2256" spans="20:20" x14ac:dyDescent="0.3">
      <c r="T2256" s="2"/>
    </row>
    <row r="2257" spans="20:20" x14ac:dyDescent="0.3">
      <c r="T2257" s="2"/>
    </row>
    <row r="2258" spans="20:20" x14ac:dyDescent="0.3">
      <c r="T2258" s="2"/>
    </row>
    <row r="2259" spans="20:20" x14ac:dyDescent="0.3">
      <c r="T2259" s="2"/>
    </row>
    <row r="2260" spans="20:20" x14ac:dyDescent="0.3">
      <c r="T2260" s="2"/>
    </row>
    <row r="2261" spans="20:20" x14ac:dyDescent="0.3">
      <c r="T2261" s="2"/>
    </row>
    <row r="2262" spans="20:20" x14ac:dyDescent="0.3">
      <c r="T2262" s="2"/>
    </row>
    <row r="2263" spans="20:20" x14ac:dyDescent="0.3">
      <c r="T2263" s="2"/>
    </row>
    <row r="2264" spans="20:20" x14ac:dyDescent="0.3">
      <c r="T2264" s="2"/>
    </row>
    <row r="2265" spans="20:20" x14ac:dyDescent="0.3">
      <c r="T2265" s="2"/>
    </row>
    <row r="2266" spans="20:20" x14ac:dyDescent="0.3">
      <c r="T2266" s="2"/>
    </row>
    <row r="2267" spans="20:20" x14ac:dyDescent="0.3">
      <c r="T2267" s="2"/>
    </row>
    <row r="2268" spans="20:20" x14ac:dyDescent="0.3">
      <c r="T2268" s="2"/>
    </row>
    <row r="2269" spans="20:20" x14ac:dyDescent="0.3">
      <c r="T2269" s="2"/>
    </row>
    <row r="2270" spans="20:20" x14ac:dyDescent="0.3">
      <c r="T2270" s="2"/>
    </row>
    <row r="2271" spans="20:20" x14ac:dyDescent="0.3">
      <c r="T2271" s="2"/>
    </row>
    <row r="2272" spans="20:20" x14ac:dyDescent="0.3">
      <c r="T2272" s="2"/>
    </row>
    <row r="2273" spans="20:20" x14ac:dyDescent="0.3">
      <c r="T2273" s="2"/>
    </row>
    <row r="2274" spans="20:20" x14ac:dyDescent="0.3">
      <c r="T2274" s="2"/>
    </row>
    <row r="2275" spans="20:20" x14ac:dyDescent="0.3">
      <c r="T2275" s="2"/>
    </row>
    <row r="2276" spans="20:20" x14ac:dyDescent="0.3">
      <c r="T2276" s="2"/>
    </row>
    <row r="2277" spans="20:20" x14ac:dyDescent="0.3">
      <c r="T2277" s="2"/>
    </row>
    <row r="2278" spans="20:20" x14ac:dyDescent="0.3">
      <c r="T2278" s="2"/>
    </row>
    <row r="2279" spans="20:20" x14ac:dyDescent="0.3">
      <c r="T2279" s="2"/>
    </row>
    <row r="2280" spans="20:20" x14ac:dyDescent="0.3">
      <c r="T2280" s="2"/>
    </row>
    <row r="2281" spans="20:20" x14ac:dyDescent="0.3">
      <c r="T2281" s="2"/>
    </row>
    <row r="2282" spans="20:20" x14ac:dyDescent="0.3">
      <c r="T2282" s="2"/>
    </row>
    <row r="2283" spans="20:20" x14ac:dyDescent="0.3">
      <c r="T2283" s="2"/>
    </row>
    <row r="2284" spans="20:20" x14ac:dyDescent="0.3">
      <c r="T2284" s="2"/>
    </row>
    <row r="2285" spans="20:20" x14ac:dyDescent="0.3">
      <c r="T2285" s="2"/>
    </row>
    <row r="2286" spans="20:20" x14ac:dyDescent="0.3">
      <c r="T2286" s="2"/>
    </row>
    <row r="2287" spans="20:20" x14ac:dyDescent="0.3">
      <c r="T2287" s="2"/>
    </row>
    <row r="2288" spans="20:20" x14ac:dyDescent="0.3">
      <c r="T2288" s="2"/>
    </row>
    <row r="2289" spans="20:20" x14ac:dyDescent="0.3">
      <c r="T2289" s="2"/>
    </row>
    <row r="2290" spans="20:20" x14ac:dyDescent="0.3">
      <c r="T2290" s="2"/>
    </row>
    <row r="2291" spans="20:20" x14ac:dyDescent="0.3">
      <c r="T2291" s="2"/>
    </row>
    <row r="2292" spans="20:20" x14ac:dyDescent="0.3">
      <c r="T2292" s="2"/>
    </row>
    <row r="2293" spans="20:20" x14ac:dyDescent="0.3">
      <c r="T2293" s="2"/>
    </row>
    <row r="2294" spans="20:20" x14ac:dyDescent="0.3">
      <c r="T2294" s="2"/>
    </row>
    <row r="2295" spans="20:20" x14ac:dyDescent="0.3">
      <c r="T2295" s="2"/>
    </row>
    <row r="2296" spans="20:20" x14ac:dyDescent="0.3">
      <c r="T2296" s="2"/>
    </row>
    <row r="2297" spans="20:20" x14ac:dyDescent="0.3">
      <c r="T2297" s="2"/>
    </row>
    <row r="2298" spans="20:20" x14ac:dyDescent="0.3">
      <c r="T2298" s="2"/>
    </row>
    <row r="2299" spans="20:20" x14ac:dyDescent="0.3">
      <c r="T2299" s="2"/>
    </row>
    <row r="2300" spans="20:20" x14ac:dyDescent="0.3">
      <c r="T2300" s="2"/>
    </row>
    <row r="2301" spans="20:20" x14ac:dyDescent="0.3">
      <c r="T2301" s="2"/>
    </row>
    <row r="2302" spans="20:20" x14ac:dyDescent="0.3">
      <c r="T2302" s="2"/>
    </row>
    <row r="2303" spans="20:20" x14ac:dyDescent="0.3">
      <c r="T2303" s="2"/>
    </row>
    <row r="2304" spans="20:20" x14ac:dyDescent="0.3">
      <c r="T2304" s="2"/>
    </row>
    <row r="2305" spans="20:20" x14ac:dyDescent="0.3">
      <c r="T2305" s="2"/>
    </row>
    <row r="2306" spans="20:20" x14ac:dyDescent="0.3">
      <c r="T2306" s="2"/>
    </row>
    <row r="2307" spans="20:20" x14ac:dyDescent="0.3">
      <c r="T2307" s="2"/>
    </row>
    <row r="2308" spans="20:20" x14ac:dyDescent="0.3">
      <c r="T2308" s="2"/>
    </row>
    <row r="2309" spans="20:20" x14ac:dyDescent="0.3">
      <c r="T2309" s="2"/>
    </row>
    <row r="2310" spans="20:20" x14ac:dyDescent="0.3">
      <c r="T2310" s="2"/>
    </row>
    <row r="2311" spans="20:20" x14ac:dyDescent="0.3">
      <c r="T2311" s="2"/>
    </row>
    <row r="2312" spans="20:20" x14ac:dyDescent="0.3">
      <c r="T2312" s="2"/>
    </row>
    <row r="2313" spans="20:20" x14ac:dyDescent="0.3">
      <c r="T2313" s="2"/>
    </row>
    <row r="2314" spans="20:20" x14ac:dyDescent="0.3">
      <c r="T2314" s="2"/>
    </row>
    <row r="2315" spans="20:20" x14ac:dyDescent="0.3">
      <c r="T2315" s="2"/>
    </row>
    <row r="2316" spans="20:20" x14ac:dyDescent="0.3">
      <c r="T2316" s="2"/>
    </row>
    <row r="2317" spans="20:20" x14ac:dyDescent="0.3">
      <c r="T2317" s="2"/>
    </row>
    <row r="2318" spans="20:20" x14ac:dyDescent="0.3">
      <c r="T2318" s="2"/>
    </row>
    <row r="2319" spans="20:20" x14ac:dyDescent="0.3">
      <c r="T2319" s="2"/>
    </row>
    <row r="2320" spans="20:20" x14ac:dyDescent="0.3">
      <c r="T2320" s="2"/>
    </row>
    <row r="2321" spans="20:20" x14ac:dyDescent="0.3">
      <c r="T2321" s="2"/>
    </row>
    <row r="2322" spans="20:20" x14ac:dyDescent="0.3">
      <c r="T2322" s="2"/>
    </row>
    <row r="2323" spans="20:20" x14ac:dyDescent="0.3">
      <c r="T2323" s="2"/>
    </row>
    <row r="2324" spans="20:20" x14ac:dyDescent="0.3">
      <c r="T2324" s="2"/>
    </row>
    <row r="2325" spans="20:20" x14ac:dyDescent="0.3">
      <c r="T2325" s="2"/>
    </row>
    <row r="2326" spans="20:20" x14ac:dyDescent="0.3">
      <c r="T2326" s="2"/>
    </row>
    <row r="2327" spans="20:20" x14ac:dyDescent="0.3">
      <c r="T2327" s="2"/>
    </row>
    <row r="2328" spans="20:20" x14ac:dyDescent="0.3">
      <c r="T2328" s="2"/>
    </row>
    <row r="2329" spans="20:20" x14ac:dyDescent="0.3">
      <c r="T2329" s="2"/>
    </row>
    <row r="2330" spans="20:20" x14ac:dyDescent="0.3">
      <c r="T2330" s="2"/>
    </row>
    <row r="2331" spans="20:20" x14ac:dyDescent="0.3">
      <c r="T2331" s="2"/>
    </row>
    <row r="2332" spans="20:20" x14ac:dyDescent="0.3">
      <c r="T2332" s="2"/>
    </row>
    <row r="2333" spans="20:20" x14ac:dyDescent="0.3">
      <c r="T2333" s="2"/>
    </row>
    <row r="2334" spans="20:20" x14ac:dyDescent="0.3">
      <c r="T2334" s="2"/>
    </row>
    <row r="2335" spans="20:20" x14ac:dyDescent="0.3">
      <c r="T2335" s="2"/>
    </row>
    <row r="2336" spans="20:20" x14ac:dyDescent="0.3">
      <c r="T2336" s="2"/>
    </row>
    <row r="2337" spans="20:20" x14ac:dyDescent="0.3">
      <c r="T2337" s="2"/>
    </row>
    <row r="2338" spans="20:20" x14ac:dyDescent="0.3">
      <c r="T2338" s="2"/>
    </row>
    <row r="2339" spans="20:20" x14ac:dyDescent="0.3">
      <c r="T2339" s="2"/>
    </row>
    <row r="2340" spans="20:20" x14ac:dyDescent="0.3">
      <c r="T2340" s="2"/>
    </row>
    <row r="2341" spans="20:20" x14ac:dyDescent="0.3">
      <c r="T2341" s="2"/>
    </row>
    <row r="2342" spans="20:20" x14ac:dyDescent="0.3">
      <c r="T2342" s="2"/>
    </row>
    <row r="2343" spans="20:20" x14ac:dyDescent="0.3">
      <c r="T2343" s="2"/>
    </row>
    <row r="2344" spans="20:20" x14ac:dyDescent="0.3">
      <c r="T2344" s="2"/>
    </row>
    <row r="2345" spans="20:20" x14ac:dyDescent="0.3">
      <c r="T2345" s="2"/>
    </row>
    <row r="2346" spans="20:20" x14ac:dyDescent="0.3">
      <c r="T2346" s="2"/>
    </row>
    <row r="2347" spans="20:20" x14ac:dyDescent="0.3">
      <c r="T2347" s="2"/>
    </row>
    <row r="2348" spans="20:20" x14ac:dyDescent="0.3">
      <c r="T2348" s="2"/>
    </row>
    <row r="2349" spans="20:20" x14ac:dyDescent="0.3">
      <c r="T2349" s="2"/>
    </row>
    <row r="2350" spans="20:20" x14ac:dyDescent="0.3">
      <c r="T2350" s="2"/>
    </row>
    <row r="2351" spans="20:20" x14ac:dyDescent="0.3">
      <c r="T2351" s="2"/>
    </row>
    <row r="2352" spans="20:20" x14ac:dyDescent="0.3">
      <c r="T2352" s="2"/>
    </row>
    <row r="2353" spans="20:20" x14ac:dyDescent="0.3">
      <c r="T2353" s="2"/>
    </row>
    <row r="2354" spans="20:20" x14ac:dyDescent="0.3">
      <c r="T2354" s="2"/>
    </row>
    <row r="2355" spans="20:20" x14ac:dyDescent="0.3">
      <c r="T2355" s="2"/>
    </row>
    <row r="2356" spans="20:20" x14ac:dyDescent="0.3">
      <c r="T2356" s="2"/>
    </row>
    <row r="2357" spans="20:20" x14ac:dyDescent="0.3">
      <c r="T2357" s="2"/>
    </row>
    <row r="2358" spans="20:20" x14ac:dyDescent="0.3">
      <c r="T2358" s="2"/>
    </row>
    <row r="2359" spans="20:20" x14ac:dyDescent="0.3">
      <c r="T2359" s="2"/>
    </row>
    <row r="2360" spans="20:20" x14ac:dyDescent="0.3">
      <c r="T2360" s="2"/>
    </row>
    <row r="2361" spans="20:20" x14ac:dyDescent="0.3">
      <c r="T2361" s="2"/>
    </row>
    <row r="2362" spans="20:20" x14ac:dyDescent="0.3">
      <c r="T2362" s="2"/>
    </row>
    <row r="2363" spans="20:20" x14ac:dyDescent="0.3">
      <c r="T2363" s="2"/>
    </row>
    <row r="2364" spans="20:20" x14ac:dyDescent="0.3">
      <c r="T2364" s="2"/>
    </row>
    <row r="2365" spans="20:20" x14ac:dyDescent="0.3">
      <c r="T2365" s="2"/>
    </row>
    <row r="2366" spans="20:20" x14ac:dyDescent="0.3">
      <c r="T2366" s="2"/>
    </row>
    <row r="2367" spans="20:20" x14ac:dyDescent="0.3">
      <c r="T2367" s="2"/>
    </row>
    <row r="2368" spans="20:20" x14ac:dyDescent="0.3">
      <c r="T2368" s="2"/>
    </row>
    <row r="2369" spans="20:20" x14ac:dyDescent="0.3">
      <c r="T2369" s="2"/>
    </row>
    <row r="2370" spans="20:20" x14ac:dyDescent="0.3">
      <c r="T2370" s="2"/>
    </row>
    <row r="2371" spans="20:20" x14ac:dyDescent="0.3">
      <c r="T2371" s="2"/>
    </row>
    <row r="2372" spans="20:20" x14ac:dyDescent="0.3">
      <c r="T2372" s="2"/>
    </row>
    <row r="2373" spans="20:20" x14ac:dyDescent="0.3">
      <c r="T2373" s="2"/>
    </row>
    <row r="2374" spans="20:20" x14ac:dyDescent="0.3">
      <c r="T2374" s="2"/>
    </row>
    <row r="2375" spans="20:20" x14ac:dyDescent="0.3">
      <c r="T2375" s="2"/>
    </row>
    <row r="2376" spans="20:20" x14ac:dyDescent="0.3">
      <c r="T2376" s="2"/>
    </row>
    <row r="2377" spans="20:20" x14ac:dyDescent="0.3">
      <c r="T2377" s="2"/>
    </row>
    <row r="2378" spans="20:20" x14ac:dyDescent="0.3">
      <c r="T2378" s="2"/>
    </row>
    <row r="2379" spans="20:20" x14ac:dyDescent="0.3">
      <c r="T2379" s="2"/>
    </row>
    <row r="2380" spans="20:20" x14ac:dyDescent="0.3">
      <c r="T2380" s="2"/>
    </row>
    <row r="2381" spans="20:20" x14ac:dyDescent="0.3">
      <c r="T2381" s="2"/>
    </row>
    <row r="2382" spans="20:20" x14ac:dyDescent="0.3">
      <c r="T2382" s="2"/>
    </row>
    <row r="2383" spans="20:20" x14ac:dyDescent="0.3">
      <c r="T2383" s="2"/>
    </row>
    <row r="2384" spans="20:20" x14ac:dyDescent="0.3">
      <c r="T2384" s="2"/>
    </row>
    <row r="2385" spans="20:20" x14ac:dyDescent="0.3">
      <c r="T2385" s="2"/>
    </row>
    <row r="2386" spans="20:20" x14ac:dyDescent="0.3">
      <c r="T2386" s="2"/>
    </row>
    <row r="2387" spans="20:20" x14ac:dyDescent="0.3">
      <c r="T2387" s="2"/>
    </row>
    <row r="2388" spans="20:20" x14ac:dyDescent="0.3">
      <c r="T2388" s="2"/>
    </row>
    <row r="2389" spans="20:20" x14ac:dyDescent="0.3">
      <c r="T2389" s="2"/>
    </row>
    <row r="2390" spans="20:20" x14ac:dyDescent="0.3">
      <c r="T2390" s="2"/>
    </row>
    <row r="2391" spans="20:20" x14ac:dyDescent="0.3">
      <c r="T2391" s="2"/>
    </row>
    <row r="2392" spans="20:20" x14ac:dyDescent="0.3">
      <c r="T2392" s="2"/>
    </row>
    <row r="2393" spans="20:20" x14ac:dyDescent="0.3">
      <c r="T2393" s="2"/>
    </row>
    <row r="2394" spans="20:20" x14ac:dyDescent="0.3">
      <c r="T2394" s="2"/>
    </row>
    <row r="2395" spans="20:20" x14ac:dyDescent="0.3">
      <c r="T2395" s="2"/>
    </row>
    <row r="2396" spans="20:20" x14ac:dyDescent="0.3">
      <c r="T2396" s="2"/>
    </row>
    <row r="2397" spans="20:20" x14ac:dyDescent="0.3">
      <c r="T2397" s="2"/>
    </row>
    <row r="2398" spans="20:20" x14ac:dyDescent="0.3">
      <c r="T2398" s="2"/>
    </row>
    <row r="2399" spans="20:20" x14ac:dyDescent="0.3">
      <c r="T2399" s="2"/>
    </row>
    <row r="2400" spans="20:20" x14ac:dyDescent="0.3">
      <c r="T2400" s="2"/>
    </row>
    <row r="2401" spans="20:20" x14ac:dyDescent="0.3">
      <c r="T2401" s="2"/>
    </row>
    <row r="2402" spans="20:20" x14ac:dyDescent="0.3">
      <c r="T2402" s="2"/>
    </row>
    <row r="2403" spans="20:20" x14ac:dyDescent="0.3">
      <c r="T2403" s="2"/>
    </row>
    <row r="2404" spans="20:20" x14ac:dyDescent="0.3">
      <c r="T2404" s="2"/>
    </row>
    <row r="2405" spans="20:20" x14ac:dyDescent="0.3">
      <c r="T2405" s="2"/>
    </row>
    <row r="2406" spans="20:20" x14ac:dyDescent="0.3">
      <c r="T2406" s="2"/>
    </row>
    <row r="2407" spans="20:20" x14ac:dyDescent="0.3">
      <c r="T2407" s="2"/>
    </row>
    <row r="2408" spans="20:20" x14ac:dyDescent="0.3">
      <c r="T2408" s="2"/>
    </row>
    <row r="2409" spans="20:20" x14ac:dyDescent="0.3">
      <c r="T2409" s="2"/>
    </row>
    <row r="2410" spans="20:20" x14ac:dyDescent="0.3">
      <c r="T2410" s="2"/>
    </row>
    <row r="2411" spans="20:20" x14ac:dyDescent="0.3">
      <c r="T2411" s="2"/>
    </row>
    <row r="2412" spans="20:20" x14ac:dyDescent="0.3">
      <c r="T2412" s="2"/>
    </row>
    <row r="2413" spans="20:20" x14ac:dyDescent="0.3">
      <c r="T2413" s="2"/>
    </row>
    <row r="2414" spans="20:20" x14ac:dyDescent="0.3">
      <c r="T2414" s="2"/>
    </row>
    <row r="2415" spans="20:20" x14ac:dyDescent="0.3">
      <c r="T2415" s="2"/>
    </row>
    <row r="2416" spans="20:20" x14ac:dyDescent="0.3">
      <c r="T2416" s="2"/>
    </row>
    <row r="2417" spans="20:20" x14ac:dyDescent="0.3">
      <c r="T2417" s="2"/>
    </row>
    <row r="2418" spans="20:20" x14ac:dyDescent="0.3">
      <c r="T2418" s="2"/>
    </row>
    <row r="2419" spans="20:20" x14ac:dyDescent="0.3">
      <c r="T2419" s="2"/>
    </row>
    <row r="2420" spans="20:20" x14ac:dyDescent="0.3">
      <c r="T2420" s="2"/>
    </row>
    <row r="2421" spans="20:20" x14ac:dyDescent="0.3">
      <c r="T2421" s="2"/>
    </row>
    <row r="2422" spans="20:20" x14ac:dyDescent="0.3">
      <c r="T2422" s="2"/>
    </row>
    <row r="2423" spans="20:20" x14ac:dyDescent="0.3">
      <c r="T2423" s="2"/>
    </row>
    <row r="2424" spans="20:20" x14ac:dyDescent="0.3">
      <c r="T2424" s="2"/>
    </row>
    <row r="2425" spans="20:20" x14ac:dyDescent="0.3">
      <c r="T2425" s="2"/>
    </row>
    <row r="2426" spans="20:20" x14ac:dyDescent="0.3">
      <c r="T2426" s="2"/>
    </row>
    <row r="2427" spans="20:20" x14ac:dyDescent="0.3">
      <c r="T2427" s="2"/>
    </row>
    <row r="2428" spans="20:20" x14ac:dyDescent="0.3">
      <c r="T2428" s="2"/>
    </row>
    <row r="2429" spans="20:20" x14ac:dyDescent="0.3">
      <c r="T2429" s="2"/>
    </row>
    <row r="2430" spans="20:20" x14ac:dyDescent="0.3">
      <c r="T2430" s="2"/>
    </row>
    <row r="2431" spans="20:20" x14ac:dyDescent="0.3">
      <c r="T2431" s="2"/>
    </row>
    <row r="2432" spans="20:20" x14ac:dyDescent="0.3">
      <c r="T2432" s="2"/>
    </row>
    <row r="2433" spans="20:20" x14ac:dyDescent="0.3">
      <c r="T2433" s="2"/>
    </row>
    <row r="2434" spans="20:20" x14ac:dyDescent="0.3">
      <c r="T2434" s="2"/>
    </row>
    <row r="2435" spans="20:20" x14ac:dyDescent="0.3">
      <c r="T2435" s="2"/>
    </row>
    <row r="2436" spans="20:20" x14ac:dyDescent="0.3">
      <c r="T2436" s="2"/>
    </row>
    <row r="2437" spans="20:20" x14ac:dyDescent="0.3">
      <c r="T2437" s="2"/>
    </row>
    <row r="2438" spans="20:20" x14ac:dyDescent="0.3">
      <c r="T2438" s="2"/>
    </row>
    <row r="2439" spans="20:20" x14ac:dyDescent="0.3">
      <c r="T2439" s="2"/>
    </row>
    <row r="2440" spans="20:20" x14ac:dyDescent="0.3">
      <c r="T2440" s="2"/>
    </row>
    <row r="2441" spans="20:20" x14ac:dyDescent="0.3">
      <c r="T2441" s="2"/>
    </row>
    <row r="2442" spans="20:20" x14ac:dyDescent="0.3">
      <c r="T2442" s="2"/>
    </row>
    <row r="2443" spans="20:20" x14ac:dyDescent="0.3">
      <c r="T2443" s="2"/>
    </row>
    <row r="2444" spans="20:20" x14ac:dyDescent="0.3">
      <c r="T2444" s="2"/>
    </row>
    <row r="2445" spans="20:20" x14ac:dyDescent="0.3">
      <c r="T2445" s="2"/>
    </row>
    <row r="2446" spans="20:20" x14ac:dyDescent="0.3">
      <c r="T2446" s="2"/>
    </row>
    <row r="2447" spans="20:20" x14ac:dyDescent="0.3">
      <c r="T2447" s="2"/>
    </row>
    <row r="2448" spans="20:20" x14ac:dyDescent="0.3">
      <c r="T2448" s="2"/>
    </row>
    <row r="2449" spans="20:20" x14ac:dyDescent="0.3">
      <c r="T2449" s="2"/>
    </row>
    <row r="2450" spans="20:20" x14ac:dyDescent="0.3">
      <c r="T2450" s="2"/>
    </row>
    <row r="2451" spans="20:20" x14ac:dyDescent="0.3">
      <c r="T2451" s="2"/>
    </row>
    <row r="2452" spans="20:20" x14ac:dyDescent="0.3">
      <c r="T2452" s="2"/>
    </row>
    <row r="2453" spans="20:20" x14ac:dyDescent="0.3">
      <c r="T2453" s="2"/>
    </row>
    <row r="2454" spans="20:20" x14ac:dyDescent="0.3">
      <c r="T2454" s="2"/>
    </row>
    <row r="2455" spans="20:20" x14ac:dyDescent="0.3">
      <c r="T2455" s="2"/>
    </row>
    <row r="2456" spans="20:20" x14ac:dyDescent="0.3">
      <c r="T2456" s="2"/>
    </row>
    <row r="2457" spans="20:20" x14ac:dyDescent="0.3">
      <c r="T2457" s="2"/>
    </row>
    <row r="2458" spans="20:20" x14ac:dyDescent="0.3">
      <c r="T2458" s="2"/>
    </row>
    <row r="2459" spans="20:20" x14ac:dyDescent="0.3">
      <c r="T2459" s="2"/>
    </row>
    <row r="2460" spans="20:20" x14ac:dyDescent="0.3">
      <c r="T2460" s="2"/>
    </row>
    <row r="2461" spans="20:20" x14ac:dyDescent="0.3">
      <c r="T2461" s="2"/>
    </row>
    <row r="2462" spans="20:20" x14ac:dyDescent="0.3">
      <c r="T2462" s="2"/>
    </row>
    <row r="2463" spans="20:20" x14ac:dyDescent="0.3">
      <c r="T2463" s="2"/>
    </row>
    <row r="2464" spans="20:20" x14ac:dyDescent="0.3">
      <c r="T2464" s="2"/>
    </row>
    <row r="2465" spans="20:20" x14ac:dyDescent="0.3">
      <c r="T2465" s="2"/>
    </row>
    <row r="2466" spans="20:20" x14ac:dyDescent="0.3">
      <c r="T2466" s="2"/>
    </row>
    <row r="2467" spans="20:20" x14ac:dyDescent="0.3">
      <c r="T2467" s="2"/>
    </row>
    <row r="2468" spans="20:20" x14ac:dyDescent="0.3">
      <c r="T2468" s="2"/>
    </row>
    <row r="2469" spans="20:20" x14ac:dyDescent="0.3">
      <c r="T2469" s="2"/>
    </row>
    <row r="2470" spans="20:20" x14ac:dyDescent="0.3">
      <c r="T2470" s="2"/>
    </row>
    <row r="2471" spans="20:20" x14ac:dyDescent="0.3">
      <c r="T2471" s="2"/>
    </row>
    <row r="2472" spans="20:20" x14ac:dyDescent="0.3">
      <c r="T2472" s="2"/>
    </row>
    <row r="2473" spans="20:20" x14ac:dyDescent="0.3">
      <c r="T2473" s="2"/>
    </row>
    <row r="2474" spans="20:20" x14ac:dyDescent="0.3">
      <c r="T2474" s="2"/>
    </row>
    <row r="2475" spans="20:20" x14ac:dyDescent="0.3">
      <c r="T2475" s="2"/>
    </row>
    <row r="2476" spans="20:20" x14ac:dyDescent="0.3">
      <c r="T2476" s="2"/>
    </row>
    <row r="2477" spans="20:20" x14ac:dyDescent="0.3">
      <c r="T2477" s="2"/>
    </row>
    <row r="2478" spans="20:20" x14ac:dyDescent="0.3">
      <c r="T2478" s="2"/>
    </row>
    <row r="2479" spans="20:20" x14ac:dyDescent="0.3">
      <c r="T2479" s="2"/>
    </row>
    <row r="2480" spans="20:20" x14ac:dyDescent="0.3">
      <c r="T2480" s="2"/>
    </row>
    <row r="2481" spans="20:20" x14ac:dyDescent="0.3">
      <c r="T2481" s="2"/>
    </row>
    <row r="2482" spans="20:20" x14ac:dyDescent="0.3">
      <c r="T2482" s="2"/>
    </row>
    <row r="2483" spans="20:20" x14ac:dyDescent="0.3">
      <c r="T2483" s="2"/>
    </row>
    <row r="2484" spans="20:20" x14ac:dyDescent="0.3">
      <c r="T2484" s="2"/>
    </row>
    <row r="2485" spans="20:20" x14ac:dyDescent="0.3">
      <c r="T2485" s="2"/>
    </row>
    <row r="2486" spans="20:20" x14ac:dyDescent="0.3">
      <c r="T2486" s="2"/>
    </row>
    <row r="2487" spans="20:20" x14ac:dyDescent="0.3">
      <c r="T2487" s="2"/>
    </row>
    <row r="2488" spans="20:20" x14ac:dyDescent="0.3">
      <c r="T2488" s="2"/>
    </row>
    <row r="2489" spans="20:20" x14ac:dyDescent="0.3">
      <c r="T2489" s="2"/>
    </row>
    <row r="2490" spans="20:20" x14ac:dyDescent="0.3">
      <c r="T2490" s="2"/>
    </row>
    <row r="2491" spans="20:20" x14ac:dyDescent="0.3">
      <c r="T2491" s="2"/>
    </row>
    <row r="2492" spans="20:20" x14ac:dyDescent="0.3">
      <c r="T2492" s="2"/>
    </row>
    <row r="2493" spans="20:20" x14ac:dyDescent="0.3">
      <c r="T2493" s="2"/>
    </row>
    <row r="2494" spans="20:20" x14ac:dyDescent="0.3">
      <c r="T2494" s="2"/>
    </row>
    <row r="2495" spans="20:20" x14ac:dyDescent="0.3">
      <c r="T2495" s="2"/>
    </row>
    <row r="2496" spans="20:20" x14ac:dyDescent="0.3">
      <c r="T2496" s="2"/>
    </row>
    <row r="2497" spans="20:20" x14ac:dyDescent="0.3">
      <c r="T2497" s="2"/>
    </row>
    <row r="2498" spans="20:20" x14ac:dyDescent="0.3">
      <c r="T2498" s="2"/>
    </row>
    <row r="2499" spans="20:20" x14ac:dyDescent="0.3">
      <c r="T2499" s="2"/>
    </row>
    <row r="2500" spans="20:20" x14ac:dyDescent="0.3">
      <c r="T2500" s="2"/>
    </row>
    <row r="2501" spans="20:20" x14ac:dyDescent="0.3">
      <c r="T2501" s="2"/>
    </row>
    <row r="2502" spans="20:20" x14ac:dyDescent="0.3">
      <c r="T2502" s="2"/>
    </row>
    <row r="2503" spans="20:20" x14ac:dyDescent="0.3">
      <c r="T2503" s="2"/>
    </row>
    <row r="2504" spans="20:20" x14ac:dyDescent="0.3">
      <c r="T2504" s="2"/>
    </row>
    <row r="2505" spans="20:20" x14ac:dyDescent="0.3">
      <c r="T2505" s="2"/>
    </row>
    <row r="2506" spans="20:20" x14ac:dyDescent="0.3">
      <c r="T2506" s="2"/>
    </row>
    <row r="2507" spans="20:20" x14ac:dyDescent="0.3">
      <c r="T2507" s="2"/>
    </row>
    <row r="2508" spans="20:20" x14ac:dyDescent="0.3">
      <c r="T2508" s="2"/>
    </row>
    <row r="2509" spans="20:20" x14ac:dyDescent="0.3">
      <c r="T2509" s="2"/>
    </row>
    <row r="2510" spans="20:20" x14ac:dyDescent="0.3">
      <c r="T2510" s="2"/>
    </row>
    <row r="2511" spans="20:20" x14ac:dyDescent="0.3">
      <c r="T2511" s="2"/>
    </row>
    <row r="2512" spans="20:20" x14ac:dyDescent="0.3">
      <c r="T2512" s="2"/>
    </row>
    <row r="2513" spans="20:20" x14ac:dyDescent="0.3">
      <c r="T2513" s="2"/>
    </row>
    <row r="2514" spans="20:20" x14ac:dyDescent="0.3">
      <c r="T2514" s="2"/>
    </row>
    <row r="2515" spans="20:20" x14ac:dyDescent="0.3">
      <c r="T2515" s="2"/>
    </row>
    <row r="2516" spans="20:20" x14ac:dyDescent="0.3">
      <c r="T2516" s="2"/>
    </row>
    <row r="2517" spans="20:20" x14ac:dyDescent="0.3">
      <c r="T2517" s="2"/>
    </row>
    <row r="2518" spans="20:20" x14ac:dyDescent="0.3">
      <c r="T2518" s="2"/>
    </row>
    <row r="2519" spans="20:20" x14ac:dyDescent="0.3">
      <c r="T2519" s="2"/>
    </row>
    <row r="2520" spans="20:20" x14ac:dyDescent="0.3">
      <c r="T2520" s="2"/>
    </row>
    <row r="2521" spans="20:20" x14ac:dyDescent="0.3">
      <c r="T2521" s="2"/>
    </row>
    <row r="2522" spans="20:20" x14ac:dyDescent="0.3">
      <c r="T2522" s="2"/>
    </row>
    <row r="2523" spans="20:20" x14ac:dyDescent="0.3">
      <c r="T2523" s="2"/>
    </row>
    <row r="2524" spans="20:20" x14ac:dyDescent="0.3">
      <c r="T2524" s="2"/>
    </row>
    <row r="2525" spans="20:20" x14ac:dyDescent="0.3">
      <c r="T2525" s="2"/>
    </row>
    <row r="2526" spans="20:20" x14ac:dyDescent="0.3">
      <c r="T2526" s="2"/>
    </row>
    <row r="2527" spans="20:20" x14ac:dyDescent="0.3">
      <c r="T2527" s="2"/>
    </row>
    <row r="2528" spans="20:20" x14ac:dyDescent="0.3">
      <c r="T2528" s="2"/>
    </row>
    <row r="2529" spans="20:20" x14ac:dyDescent="0.3">
      <c r="T2529" s="2"/>
    </row>
    <row r="2530" spans="20:20" x14ac:dyDescent="0.3">
      <c r="T2530" s="2"/>
    </row>
    <row r="2531" spans="20:20" x14ac:dyDescent="0.3">
      <c r="T2531" s="2"/>
    </row>
    <row r="2532" spans="20:20" x14ac:dyDescent="0.3">
      <c r="T2532" s="2"/>
    </row>
    <row r="2533" spans="20:20" x14ac:dyDescent="0.3">
      <c r="T2533" s="2"/>
    </row>
    <row r="2534" spans="20:20" x14ac:dyDescent="0.3">
      <c r="T2534" s="2"/>
    </row>
    <row r="2535" spans="20:20" x14ac:dyDescent="0.3">
      <c r="T2535" s="2"/>
    </row>
    <row r="2536" spans="20:20" x14ac:dyDescent="0.3">
      <c r="T2536" s="2"/>
    </row>
    <row r="2537" spans="20:20" x14ac:dyDescent="0.3">
      <c r="T2537" s="2"/>
    </row>
    <row r="2538" spans="20:20" x14ac:dyDescent="0.3">
      <c r="T2538" s="2"/>
    </row>
    <row r="2539" spans="20:20" x14ac:dyDescent="0.3">
      <c r="T2539" s="2"/>
    </row>
    <row r="2540" spans="20:20" x14ac:dyDescent="0.3">
      <c r="T2540" s="2"/>
    </row>
    <row r="2541" spans="20:20" x14ac:dyDescent="0.3">
      <c r="T2541" s="2"/>
    </row>
    <row r="2542" spans="20:20" x14ac:dyDescent="0.3">
      <c r="T2542" s="2"/>
    </row>
    <row r="2543" spans="20:20" x14ac:dyDescent="0.3">
      <c r="T2543" s="2"/>
    </row>
    <row r="2544" spans="20:20" x14ac:dyDescent="0.3">
      <c r="T2544" s="2"/>
    </row>
    <row r="2545" spans="20:20" x14ac:dyDescent="0.3">
      <c r="T2545" s="2"/>
    </row>
    <row r="2546" spans="20:20" x14ac:dyDescent="0.3">
      <c r="T2546" s="2"/>
    </row>
    <row r="2547" spans="20:20" x14ac:dyDescent="0.3">
      <c r="T2547" s="2"/>
    </row>
    <row r="2548" spans="20:20" x14ac:dyDescent="0.3">
      <c r="T2548" s="2"/>
    </row>
    <row r="2549" spans="20:20" x14ac:dyDescent="0.3">
      <c r="T2549" s="2"/>
    </row>
    <row r="2550" spans="20:20" x14ac:dyDescent="0.3">
      <c r="T2550" s="2"/>
    </row>
    <row r="2551" spans="20:20" x14ac:dyDescent="0.3">
      <c r="T2551" s="2"/>
    </row>
    <row r="2552" spans="20:20" x14ac:dyDescent="0.3">
      <c r="T2552" s="2"/>
    </row>
    <row r="2553" spans="20:20" x14ac:dyDescent="0.3">
      <c r="T2553" s="2"/>
    </row>
    <row r="2554" spans="20:20" x14ac:dyDescent="0.3">
      <c r="T2554" s="2"/>
    </row>
    <row r="2555" spans="20:20" x14ac:dyDescent="0.3">
      <c r="T2555" s="2"/>
    </row>
    <row r="2556" spans="20:20" x14ac:dyDescent="0.3">
      <c r="T2556" s="2"/>
    </row>
    <row r="2557" spans="20:20" x14ac:dyDescent="0.3">
      <c r="T2557" s="2"/>
    </row>
    <row r="2558" spans="20:20" x14ac:dyDescent="0.3">
      <c r="T2558" s="2"/>
    </row>
    <row r="2559" spans="20:20" x14ac:dyDescent="0.3">
      <c r="T2559" s="2"/>
    </row>
    <row r="2560" spans="20:20" x14ac:dyDescent="0.3">
      <c r="T2560" s="2"/>
    </row>
    <row r="2561" spans="20:20" x14ac:dyDescent="0.3">
      <c r="T2561" s="2"/>
    </row>
    <row r="2562" spans="20:20" x14ac:dyDescent="0.3">
      <c r="T2562" s="2"/>
    </row>
    <row r="2563" spans="20:20" x14ac:dyDescent="0.3">
      <c r="T2563" s="2"/>
    </row>
    <row r="2564" spans="20:20" x14ac:dyDescent="0.3">
      <c r="T2564" s="2"/>
    </row>
    <row r="2565" spans="20:20" x14ac:dyDescent="0.3">
      <c r="T2565" s="2"/>
    </row>
    <row r="2566" spans="20:20" x14ac:dyDescent="0.3">
      <c r="T2566" s="2"/>
    </row>
    <row r="2567" spans="20:20" x14ac:dyDescent="0.3">
      <c r="T2567" s="2"/>
    </row>
    <row r="2568" spans="20:20" x14ac:dyDescent="0.3">
      <c r="T2568" s="2"/>
    </row>
    <row r="2569" spans="20:20" x14ac:dyDescent="0.3">
      <c r="T2569" s="2"/>
    </row>
    <row r="2570" spans="20:20" x14ac:dyDescent="0.3">
      <c r="T2570" s="2"/>
    </row>
    <row r="2571" spans="20:20" x14ac:dyDescent="0.3">
      <c r="T2571" s="2"/>
    </row>
    <row r="2572" spans="20:20" x14ac:dyDescent="0.3">
      <c r="T2572" s="2"/>
    </row>
    <row r="2573" spans="20:20" x14ac:dyDescent="0.3">
      <c r="T2573" s="2"/>
    </row>
    <row r="2574" spans="20:20" x14ac:dyDescent="0.3">
      <c r="T2574" s="2"/>
    </row>
    <row r="2575" spans="20:20" x14ac:dyDescent="0.3">
      <c r="T2575" s="2"/>
    </row>
    <row r="2576" spans="20:20" x14ac:dyDescent="0.3">
      <c r="T2576" s="2"/>
    </row>
    <row r="2577" spans="20:20" x14ac:dyDescent="0.3">
      <c r="T2577" s="2"/>
    </row>
    <row r="2578" spans="20:20" x14ac:dyDescent="0.3">
      <c r="T2578" s="2"/>
    </row>
    <row r="2579" spans="20:20" x14ac:dyDescent="0.3">
      <c r="T2579" s="2"/>
    </row>
    <row r="2580" spans="20:20" x14ac:dyDescent="0.3">
      <c r="T2580" s="2"/>
    </row>
    <row r="2581" spans="20:20" x14ac:dyDescent="0.3">
      <c r="T2581" s="2"/>
    </row>
    <row r="2582" spans="20:20" x14ac:dyDescent="0.3">
      <c r="T2582" s="2"/>
    </row>
    <row r="2583" spans="20:20" x14ac:dyDescent="0.3">
      <c r="T2583" s="2"/>
    </row>
    <row r="2584" spans="20:20" x14ac:dyDescent="0.3">
      <c r="T2584" s="2"/>
    </row>
    <row r="2585" spans="20:20" x14ac:dyDescent="0.3">
      <c r="T2585" s="2"/>
    </row>
    <row r="2586" spans="20:20" x14ac:dyDescent="0.3">
      <c r="T2586" s="2"/>
    </row>
    <row r="2587" spans="20:20" x14ac:dyDescent="0.3">
      <c r="T2587" s="2"/>
    </row>
    <row r="2588" spans="20:20" x14ac:dyDescent="0.3">
      <c r="T2588" s="2"/>
    </row>
    <row r="2589" spans="20:20" x14ac:dyDescent="0.3">
      <c r="T2589" s="2"/>
    </row>
    <row r="2590" spans="20:20" x14ac:dyDescent="0.3">
      <c r="T2590" s="2"/>
    </row>
    <row r="2591" spans="20:20" x14ac:dyDescent="0.3">
      <c r="T2591" s="2"/>
    </row>
    <row r="2592" spans="20:20" x14ac:dyDescent="0.3">
      <c r="T2592" s="2"/>
    </row>
    <row r="2593" spans="20:20" x14ac:dyDescent="0.3">
      <c r="T2593" s="2"/>
    </row>
    <row r="2594" spans="20:20" x14ac:dyDescent="0.3">
      <c r="T2594" s="2"/>
    </row>
    <row r="2595" spans="20:20" x14ac:dyDescent="0.3">
      <c r="T2595" s="2"/>
    </row>
    <row r="2596" spans="20:20" x14ac:dyDescent="0.3">
      <c r="T2596" s="2"/>
    </row>
    <row r="2597" spans="20:20" x14ac:dyDescent="0.3">
      <c r="T2597" s="2"/>
    </row>
    <row r="2598" spans="20:20" x14ac:dyDescent="0.3">
      <c r="T2598" s="2"/>
    </row>
    <row r="2599" spans="20:20" x14ac:dyDescent="0.3">
      <c r="T2599" s="2"/>
    </row>
    <row r="2600" spans="20:20" x14ac:dyDescent="0.3">
      <c r="T2600" s="2"/>
    </row>
    <row r="2601" spans="20:20" x14ac:dyDescent="0.3">
      <c r="T2601" s="2"/>
    </row>
    <row r="2602" spans="20:20" x14ac:dyDescent="0.3">
      <c r="T2602" s="2"/>
    </row>
    <row r="2603" spans="20:20" x14ac:dyDescent="0.3">
      <c r="T2603" s="2"/>
    </row>
    <row r="2604" spans="20:20" x14ac:dyDescent="0.3">
      <c r="T2604" s="2"/>
    </row>
    <row r="2605" spans="20:20" x14ac:dyDescent="0.3">
      <c r="T2605" s="2"/>
    </row>
    <row r="2606" spans="20:20" x14ac:dyDescent="0.3">
      <c r="T2606" s="2"/>
    </row>
    <row r="2607" spans="20:20" x14ac:dyDescent="0.3">
      <c r="T2607" s="2"/>
    </row>
    <row r="2608" spans="20:20" x14ac:dyDescent="0.3">
      <c r="T2608" s="2"/>
    </row>
    <row r="2609" spans="20:20" x14ac:dyDescent="0.3">
      <c r="T2609" s="2"/>
    </row>
    <row r="2610" spans="20:20" x14ac:dyDescent="0.3">
      <c r="T2610" s="2"/>
    </row>
    <row r="2611" spans="20:20" x14ac:dyDescent="0.3">
      <c r="T2611" s="2"/>
    </row>
    <row r="2612" spans="20:20" x14ac:dyDescent="0.3">
      <c r="T2612" s="2"/>
    </row>
    <row r="2613" spans="20:20" x14ac:dyDescent="0.3">
      <c r="T2613" s="2"/>
    </row>
    <row r="2614" spans="20:20" x14ac:dyDescent="0.3">
      <c r="T2614" s="2"/>
    </row>
    <row r="2615" spans="20:20" x14ac:dyDescent="0.3">
      <c r="T2615" s="2"/>
    </row>
    <row r="2616" spans="20:20" x14ac:dyDescent="0.3">
      <c r="T2616" s="2"/>
    </row>
    <row r="2617" spans="20:20" x14ac:dyDescent="0.3">
      <c r="T2617" s="2"/>
    </row>
    <row r="2618" spans="20:20" x14ac:dyDescent="0.3">
      <c r="T2618" s="2"/>
    </row>
    <row r="2619" spans="20:20" x14ac:dyDescent="0.3">
      <c r="T2619" s="2"/>
    </row>
    <row r="2620" spans="20:20" x14ac:dyDescent="0.3">
      <c r="T2620" s="2"/>
    </row>
    <row r="2621" spans="20:20" x14ac:dyDescent="0.3">
      <c r="T2621" s="2"/>
    </row>
    <row r="2622" spans="20:20" x14ac:dyDescent="0.3">
      <c r="T2622" s="2"/>
    </row>
    <row r="2623" spans="20:20" x14ac:dyDescent="0.3">
      <c r="T2623" s="2"/>
    </row>
    <row r="2624" spans="20:20" x14ac:dyDescent="0.3">
      <c r="T2624" s="2"/>
    </row>
    <row r="2625" spans="20:20" x14ac:dyDescent="0.3">
      <c r="T2625" s="2"/>
    </row>
    <row r="2626" spans="20:20" x14ac:dyDescent="0.3">
      <c r="T2626" s="2"/>
    </row>
    <row r="2627" spans="20:20" x14ac:dyDescent="0.3">
      <c r="T2627" s="2"/>
    </row>
    <row r="2628" spans="20:20" x14ac:dyDescent="0.3">
      <c r="T2628" s="2"/>
    </row>
    <row r="2629" spans="20:20" x14ac:dyDescent="0.3">
      <c r="T2629" s="2"/>
    </row>
    <row r="2630" spans="20:20" x14ac:dyDescent="0.3">
      <c r="T2630" s="2"/>
    </row>
    <row r="2631" spans="20:20" x14ac:dyDescent="0.3">
      <c r="T2631" s="2"/>
    </row>
    <row r="2632" spans="20:20" x14ac:dyDescent="0.3">
      <c r="T2632" s="2"/>
    </row>
    <row r="2633" spans="20:20" x14ac:dyDescent="0.3">
      <c r="T2633" s="2"/>
    </row>
    <row r="2634" spans="20:20" x14ac:dyDescent="0.3">
      <c r="T2634" s="2"/>
    </row>
    <row r="2635" spans="20:20" x14ac:dyDescent="0.3">
      <c r="T2635" s="2"/>
    </row>
    <row r="2636" spans="20:20" x14ac:dyDescent="0.3">
      <c r="T2636" s="2"/>
    </row>
    <row r="2637" spans="20:20" x14ac:dyDescent="0.3">
      <c r="T2637" s="2"/>
    </row>
    <row r="2638" spans="20:20" x14ac:dyDescent="0.3">
      <c r="T2638" s="2"/>
    </row>
    <row r="2639" spans="20:20" x14ac:dyDescent="0.3">
      <c r="T2639" s="2"/>
    </row>
    <row r="2640" spans="20:20" x14ac:dyDescent="0.3">
      <c r="T2640" s="2"/>
    </row>
    <row r="2641" spans="20:20" x14ac:dyDescent="0.3">
      <c r="T2641" s="2"/>
    </row>
    <row r="2642" spans="20:20" x14ac:dyDescent="0.3">
      <c r="T2642" s="2"/>
    </row>
    <row r="2643" spans="20:20" x14ac:dyDescent="0.3">
      <c r="T2643" s="2"/>
    </row>
    <row r="2644" spans="20:20" x14ac:dyDescent="0.3">
      <c r="T2644" s="2"/>
    </row>
    <row r="2645" spans="20:20" x14ac:dyDescent="0.3">
      <c r="T2645" s="2"/>
    </row>
    <row r="2646" spans="20:20" x14ac:dyDescent="0.3">
      <c r="T2646" s="2"/>
    </row>
    <row r="2647" spans="20:20" x14ac:dyDescent="0.3">
      <c r="T2647" s="2"/>
    </row>
    <row r="2648" spans="20:20" x14ac:dyDescent="0.3">
      <c r="T2648" s="2"/>
    </row>
    <row r="2649" spans="20:20" x14ac:dyDescent="0.3">
      <c r="T2649" s="2"/>
    </row>
    <row r="2650" spans="20:20" x14ac:dyDescent="0.3">
      <c r="T2650" s="2"/>
    </row>
    <row r="2651" spans="20:20" x14ac:dyDescent="0.3">
      <c r="T2651" s="2"/>
    </row>
    <row r="2652" spans="20:20" x14ac:dyDescent="0.3">
      <c r="T2652" s="2"/>
    </row>
    <row r="2653" spans="20:20" x14ac:dyDescent="0.3">
      <c r="T2653" s="2"/>
    </row>
    <row r="2654" spans="20:20" x14ac:dyDescent="0.3">
      <c r="T2654" s="2"/>
    </row>
    <row r="2655" spans="20:20" x14ac:dyDescent="0.3">
      <c r="T2655" s="2"/>
    </row>
    <row r="2656" spans="20:20" x14ac:dyDescent="0.3">
      <c r="T2656" s="2"/>
    </row>
    <row r="2657" spans="20:20" x14ac:dyDescent="0.3">
      <c r="T2657" s="2"/>
    </row>
    <row r="2658" spans="20:20" x14ac:dyDescent="0.3">
      <c r="T2658" s="2"/>
    </row>
    <row r="2659" spans="20:20" x14ac:dyDescent="0.3">
      <c r="T2659" s="2"/>
    </row>
    <row r="2660" spans="20:20" x14ac:dyDescent="0.3">
      <c r="T2660" s="2"/>
    </row>
    <row r="2661" spans="20:20" x14ac:dyDescent="0.3">
      <c r="T2661" s="2"/>
    </row>
    <row r="2662" spans="20:20" x14ac:dyDescent="0.3">
      <c r="T2662" s="2"/>
    </row>
    <row r="2663" spans="20:20" x14ac:dyDescent="0.3">
      <c r="T2663" s="2"/>
    </row>
    <row r="2664" spans="20:20" x14ac:dyDescent="0.3">
      <c r="T2664" s="2"/>
    </row>
    <row r="2665" spans="20:20" x14ac:dyDescent="0.3">
      <c r="T2665" s="2"/>
    </row>
    <row r="2666" spans="20:20" x14ac:dyDescent="0.3">
      <c r="T2666" s="2"/>
    </row>
    <row r="2667" spans="20:20" x14ac:dyDescent="0.3">
      <c r="T2667" s="2"/>
    </row>
    <row r="2668" spans="20:20" x14ac:dyDescent="0.3">
      <c r="T2668" s="2"/>
    </row>
    <row r="2669" spans="20:20" x14ac:dyDescent="0.3">
      <c r="T2669" s="2"/>
    </row>
    <row r="2670" spans="20:20" x14ac:dyDescent="0.3">
      <c r="T2670" s="2"/>
    </row>
    <row r="2671" spans="20:20" x14ac:dyDescent="0.3">
      <c r="T2671" s="2"/>
    </row>
    <row r="2672" spans="20:20" x14ac:dyDescent="0.3">
      <c r="T2672" s="2"/>
    </row>
    <row r="2673" spans="20:20" x14ac:dyDescent="0.3">
      <c r="T2673" s="2"/>
    </row>
    <row r="2674" spans="20:20" x14ac:dyDescent="0.3">
      <c r="T2674" s="2"/>
    </row>
    <row r="2675" spans="20:20" x14ac:dyDescent="0.3">
      <c r="T2675" s="2"/>
    </row>
    <row r="2676" spans="20:20" x14ac:dyDescent="0.3">
      <c r="T2676" s="2"/>
    </row>
    <row r="2677" spans="20:20" x14ac:dyDescent="0.3">
      <c r="T2677" s="2"/>
    </row>
    <row r="2678" spans="20:20" x14ac:dyDescent="0.3">
      <c r="T2678" s="2"/>
    </row>
    <row r="2679" spans="20:20" x14ac:dyDescent="0.3">
      <c r="T2679" s="2"/>
    </row>
    <row r="2680" spans="20:20" x14ac:dyDescent="0.3">
      <c r="T2680" s="2"/>
    </row>
    <row r="2681" spans="20:20" x14ac:dyDescent="0.3">
      <c r="T2681" s="2"/>
    </row>
    <row r="2682" spans="20:20" x14ac:dyDescent="0.3">
      <c r="T2682" s="2"/>
    </row>
    <row r="2683" spans="20:20" x14ac:dyDescent="0.3">
      <c r="T2683" s="2"/>
    </row>
    <row r="2684" spans="20:20" x14ac:dyDescent="0.3">
      <c r="T2684" s="2"/>
    </row>
    <row r="2685" spans="20:20" x14ac:dyDescent="0.3">
      <c r="T2685" s="2"/>
    </row>
    <row r="2686" spans="20:20" x14ac:dyDescent="0.3">
      <c r="T2686" s="2"/>
    </row>
    <row r="2687" spans="20:20" x14ac:dyDescent="0.3">
      <c r="T2687" s="2"/>
    </row>
    <row r="2688" spans="20:20" x14ac:dyDescent="0.3">
      <c r="T2688" s="2"/>
    </row>
    <row r="2689" spans="20:20" x14ac:dyDescent="0.3">
      <c r="T2689" s="2"/>
    </row>
    <row r="2690" spans="20:20" x14ac:dyDescent="0.3">
      <c r="T2690" s="2"/>
    </row>
    <row r="2691" spans="20:20" x14ac:dyDescent="0.3">
      <c r="T2691" s="2"/>
    </row>
    <row r="2692" spans="20:20" x14ac:dyDescent="0.3">
      <c r="T2692" s="2"/>
    </row>
    <row r="2693" spans="20:20" x14ac:dyDescent="0.3">
      <c r="T2693" s="2"/>
    </row>
    <row r="2694" spans="20:20" x14ac:dyDescent="0.3">
      <c r="T2694" s="2"/>
    </row>
    <row r="2695" spans="20:20" x14ac:dyDescent="0.3">
      <c r="T2695" s="2"/>
    </row>
    <row r="2696" spans="20:20" x14ac:dyDescent="0.3">
      <c r="T2696" s="2"/>
    </row>
    <row r="2697" spans="20:20" x14ac:dyDescent="0.3">
      <c r="T2697" s="2"/>
    </row>
    <row r="2698" spans="20:20" x14ac:dyDescent="0.3">
      <c r="T2698" s="2"/>
    </row>
    <row r="2699" spans="20:20" x14ac:dyDescent="0.3">
      <c r="T2699" s="2"/>
    </row>
    <row r="2700" spans="20:20" x14ac:dyDescent="0.3">
      <c r="T2700" s="2"/>
    </row>
    <row r="2701" spans="20:20" x14ac:dyDescent="0.3">
      <c r="T2701" s="2"/>
    </row>
    <row r="2702" spans="20:20" x14ac:dyDescent="0.3">
      <c r="T2702" s="2"/>
    </row>
    <row r="2703" spans="20:20" x14ac:dyDescent="0.3">
      <c r="T2703" s="2"/>
    </row>
    <row r="2704" spans="20:20" x14ac:dyDescent="0.3">
      <c r="T2704" s="2"/>
    </row>
    <row r="2705" spans="20:20" x14ac:dyDescent="0.3">
      <c r="T2705" s="2"/>
    </row>
    <row r="2706" spans="20:20" x14ac:dyDescent="0.3">
      <c r="T2706" s="2"/>
    </row>
    <row r="2707" spans="20:20" x14ac:dyDescent="0.3">
      <c r="T2707" s="2"/>
    </row>
    <row r="2708" spans="20:20" x14ac:dyDescent="0.3">
      <c r="T2708" s="2"/>
    </row>
    <row r="2709" spans="20:20" x14ac:dyDescent="0.3">
      <c r="T2709" s="2"/>
    </row>
    <row r="2710" spans="20:20" x14ac:dyDescent="0.3">
      <c r="T2710" s="2"/>
    </row>
    <row r="2711" spans="20:20" x14ac:dyDescent="0.3">
      <c r="T2711" s="2"/>
    </row>
    <row r="2712" spans="20:20" x14ac:dyDescent="0.3">
      <c r="T2712" s="2"/>
    </row>
    <row r="2713" spans="20:20" x14ac:dyDescent="0.3">
      <c r="T2713" s="2"/>
    </row>
    <row r="2714" spans="20:20" x14ac:dyDescent="0.3">
      <c r="T2714" s="2"/>
    </row>
    <row r="2715" spans="20:20" x14ac:dyDescent="0.3">
      <c r="T2715" s="2"/>
    </row>
    <row r="2716" spans="20:20" x14ac:dyDescent="0.3">
      <c r="T2716" s="2"/>
    </row>
    <row r="2717" spans="20:20" x14ac:dyDescent="0.3">
      <c r="T2717" s="2"/>
    </row>
    <row r="2718" spans="20:20" x14ac:dyDescent="0.3">
      <c r="T2718" s="2"/>
    </row>
    <row r="2719" spans="20:20" x14ac:dyDescent="0.3">
      <c r="T2719" s="2"/>
    </row>
    <row r="2720" spans="20:20" x14ac:dyDescent="0.3">
      <c r="T2720" s="2"/>
    </row>
    <row r="2721" spans="20:20" x14ac:dyDescent="0.3">
      <c r="T2721" s="2"/>
    </row>
    <row r="2722" spans="20:20" x14ac:dyDescent="0.3">
      <c r="T2722" s="2"/>
    </row>
    <row r="2723" spans="20:20" x14ac:dyDescent="0.3">
      <c r="T2723" s="2"/>
    </row>
    <row r="2724" spans="20:20" x14ac:dyDescent="0.3">
      <c r="T2724" s="2"/>
    </row>
    <row r="2725" spans="20:20" x14ac:dyDescent="0.3">
      <c r="T2725" s="2"/>
    </row>
  </sheetData>
  <sortState xmlns:xlrd2="http://schemas.microsoft.com/office/spreadsheetml/2017/richdata2" ref="A2:G258">
    <sortCondition ref="A2:A258"/>
    <sortCondition ref="B2:B25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0E02-6BF0-4412-AF8F-1FF1160859A3}">
  <dimension ref="A2:D57"/>
  <sheetViews>
    <sheetView workbookViewId="0">
      <selection activeCell="G11" sqref="G11"/>
    </sheetView>
  </sheetViews>
  <sheetFormatPr defaultRowHeight="14.4" x14ac:dyDescent="0.3"/>
  <cols>
    <col min="1" max="1" width="17.21875" bestFit="1" customWidth="1"/>
    <col min="2" max="2" width="9.33203125" bestFit="1" customWidth="1"/>
    <col min="3" max="3" width="8.6640625" bestFit="1" customWidth="1"/>
    <col min="4" max="4" width="20.6640625" bestFit="1" customWidth="1"/>
  </cols>
  <sheetData>
    <row r="2" spans="1:4" x14ac:dyDescent="0.3">
      <c r="A2" s="6" t="s">
        <v>125</v>
      </c>
      <c r="B2" s="6" t="s">
        <v>24</v>
      </c>
      <c r="C2" s="6" t="s">
        <v>124</v>
      </c>
      <c r="D2" t="s">
        <v>127</v>
      </c>
    </row>
    <row r="3" spans="1:4" x14ac:dyDescent="0.3">
      <c r="A3" s="7" t="s">
        <v>29</v>
      </c>
      <c r="B3" s="7" t="s">
        <v>1</v>
      </c>
      <c r="C3" s="7" t="s">
        <v>95</v>
      </c>
      <c r="D3" s="2">
        <v>1</v>
      </c>
    </row>
    <row r="4" spans="1:4" x14ac:dyDescent="0.3">
      <c r="A4" s="7" t="s">
        <v>29</v>
      </c>
      <c r="B4" s="7" t="s">
        <v>1</v>
      </c>
      <c r="C4" s="7" t="s">
        <v>98</v>
      </c>
      <c r="D4" s="2">
        <v>1</v>
      </c>
    </row>
    <row r="5" spans="1:4" x14ac:dyDescent="0.3">
      <c r="A5" s="7" t="s">
        <v>29</v>
      </c>
      <c r="B5" s="7" t="s">
        <v>1</v>
      </c>
      <c r="C5" s="7" t="s">
        <v>102</v>
      </c>
      <c r="D5" s="2">
        <v>19</v>
      </c>
    </row>
    <row r="6" spans="1:4" x14ac:dyDescent="0.3">
      <c r="A6" s="7" t="s">
        <v>29</v>
      </c>
      <c r="B6" s="7" t="s">
        <v>1</v>
      </c>
      <c r="C6" s="7" t="s">
        <v>104</v>
      </c>
      <c r="D6" s="2">
        <v>179</v>
      </c>
    </row>
    <row r="7" spans="1:4" x14ac:dyDescent="0.3">
      <c r="A7" s="7" t="s">
        <v>29</v>
      </c>
      <c r="B7" s="7" t="s">
        <v>1</v>
      </c>
      <c r="C7" s="7" t="s">
        <v>126</v>
      </c>
      <c r="D7" s="2">
        <v>1</v>
      </c>
    </row>
    <row r="8" spans="1:4" x14ac:dyDescent="0.3">
      <c r="A8" s="7" t="s">
        <v>29</v>
      </c>
      <c r="B8" s="7" t="s">
        <v>5</v>
      </c>
      <c r="C8" s="7" t="s">
        <v>95</v>
      </c>
      <c r="D8" s="2">
        <v>180</v>
      </c>
    </row>
    <row r="9" spans="1:4" x14ac:dyDescent="0.3">
      <c r="A9" s="7" t="s">
        <v>29</v>
      </c>
      <c r="B9" s="7" t="s">
        <v>5</v>
      </c>
      <c r="C9" s="7" t="s">
        <v>98</v>
      </c>
      <c r="D9" s="2">
        <v>588</v>
      </c>
    </row>
    <row r="10" spans="1:4" x14ac:dyDescent="0.3">
      <c r="A10" s="7" t="s">
        <v>29</v>
      </c>
      <c r="B10" s="7" t="s">
        <v>5</v>
      </c>
      <c r="C10" s="7" t="s">
        <v>102</v>
      </c>
      <c r="D10" s="2">
        <v>35</v>
      </c>
    </row>
    <row r="11" spans="1:4" x14ac:dyDescent="0.3">
      <c r="A11" s="7" t="s">
        <v>29</v>
      </c>
      <c r="B11" s="7" t="s">
        <v>5</v>
      </c>
      <c r="C11" s="7" t="s">
        <v>104</v>
      </c>
      <c r="D11" s="2">
        <v>320</v>
      </c>
    </row>
    <row r="12" spans="1:4" x14ac:dyDescent="0.3">
      <c r="A12" s="7" t="s">
        <v>29</v>
      </c>
      <c r="B12" s="7" t="s">
        <v>5</v>
      </c>
      <c r="C12" s="7" t="s">
        <v>126</v>
      </c>
      <c r="D12" s="2">
        <v>6</v>
      </c>
    </row>
    <row r="13" spans="1:4" x14ac:dyDescent="0.3">
      <c r="A13" s="7" t="s">
        <v>2</v>
      </c>
      <c r="B13" s="7" t="s">
        <v>1</v>
      </c>
      <c r="C13" s="7" t="s">
        <v>104</v>
      </c>
      <c r="D13" s="2">
        <v>678</v>
      </c>
    </row>
    <row r="14" spans="1:4" x14ac:dyDescent="0.3">
      <c r="A14" s="7" t="s">
        <v>2</v>
      </c>
      <c r="B14" s="7" t="s">
        <v>1</v>
      </c>
      <c r="C14" s="7" t="s">
        <v>126</v>
      </c>
      <c r="D14" s="2">
        <v>4</v>
      </c>
    </row>
    <row r="15" spans="1:4" x14ac:dyDescent="0.3">
      <c r="A15" s="7" t="s">
        <v>2</v>
      </c>
      <c r="B15" s="7" t="s">
        <v>5</v>
      </c>
      <c r="C15" s="7" t="s">
        <v>89</v>
      </c>
      <c r="D15" s="2">
        <v>643</v>
      </c>
    </row>
    <row r="16" spans="1:4" x14ac:dyDescent="0.3">
      <c r="A16" s="7" t="s">
        <v>2</v>
      </c>
      <c r="B16" s="7" t="s">
        <v>5</v>
      </c>
      <c r="C16" s="7" t="s">
        <v>98</v>
      </c>
      <c r="D16" s="2">
        <v>439</v>
      </c>
    </row>
    <row r="17" spans="1:4" x14ac:dyDescent="0.3">
      <c r="A17" s="7" t="s">
        <v>2</v>
      </c>
      <c r="B17" s="7" t="s">
        <v>5</v>
      </c>
      <c r="C17" s="7" t="s">
        <v>104</v>
      </c>
      <c r="D17" s="2">
        <v>839</v>
      </c>
    </row>
    <row r="18" spans="1:4" x14ac:dyDescent="0.3">
      <c r="A18" s="7" t="s">
        <v>2</v>
      </c>
      <c r="B18" s="7" t="s">
        <v>5</v>
      </c>
      <c r="C18" s="7" t="s">
        <v>126</v>
      </c>
      <c r="D18" s="2">
        <v>4</v>
      </c>
    </row>
    <row r="19" spans="1:4" x14ac:dyDescent="0.3">
      <c r="A19" s="7" t="s">
        <v>42</v>
      </c>
      <c r="B19" s="7" t="s">
        <v>1</v>
      </c>
      <c r="C19" s="7" t="s">
        <v>98</v>
      </c>
      <c r="D19" s="2">
        <v>1</v>
      </c>
    </row>
    <row r="20" spans="1:4" x14ac:dyDescent="0.3">
      <c r="A20" s="7" t="s">
        <v>42</v>
      </c>
      <c r="B20" s="7" t="s">
        <v>1</v>
      </c>
      <c r="C20" s="7" t="s">
        <v>104</v>
      </c>
      <c r="D20" s="2">
        <v>65</v>
      </c>
    </row>
    <row r="21" spans="1:4" x14ac:dyDescent="0.3">
      <c r="A21" s="7" t="s">
        <v>42</v>
      </c>
      <c r="B21" s="7" t="s">
        <v>1</v>
      </c>
      <c r="C21" s="7" t="s">
        <v>126</v>
      </c>
      <c r="D21" s="2">
        <v>1</v>
      </c>
    </row>
    <row r="22" spans="1:4" x14ac:dyDescent="0.3">
      <c r="A22" s="7" t="s">
        <v>42</v>
      </c>
      <c r="B22" s="7" t="s">
        <v>5</v>
      </c>
      <c r="C22" s="7" t="s">
        <v>89</v>
      </c>
      <c r="D22" s="2">
        <v>735</v>
      </c>
    </row>
    <row r="23" spans="1:4" x14ac:dyDescent="0.3">
      <c r="A23" s="7" t="s">
        <v>42</v>
      </c>
      <c r="B23" s="7" t="s">
        <v>5</v>
      </c>
      <c r="C23" s="7" t="s">
        <v>98</v>
      </c>
      <c r="D23" s="2">
        <v>283</v>
      </c>
    </row>
    <row r="24" spans="1:4" x14ac:dyDescent="0.3">
      <c r="A24" s="7" t="s">
        <v>42</v>
      </c>
      <c r="B24" s="7" t="s">
        <v>5</v>
      </c>
      <c r="C24" s="7" t="s">
        <v>104</v>
      </c>
      <c r="D24" s="2">
        <v>1238</v>
      </c>
    </row>
    <row r="25" spans="1:4" x14ac:dyDescent="0.3">
      <c r="A25" s="7" t="s">
        <v>42</v>
      </c>
      <c r="B25" s="7" t="s">
        <v>5</v>
      </c>
      <c r="C25" s="7" t="s">
        <v>126</v>
      </c>
      <c r="D25" s="2">
        <v>3</v>
      </c>
    </row>
    <row r="26" spans="1:4" x14ac:dyDescent="0.3">
      <c r="A26" s="7" t="s">
        <v>47</v>
      </c>
      <c r="B26" s="7" t="s">
        <v>5</v>
      </c>
      <c r="C26" s="7" t="s">
        <v>89</v>
      </c>
      <c r="D26" s="2">
        <v>368</v>
      </c>
    </row>
    <row r="27" spans="1:4" x14ac:dyDescent="0.3">
      <c r="A27" s="7" t="s">
        <v>47</v>
      </c>
      <c r="B27" s="7" t="s">
        <v>5</v>
      </c>
      <c r="C27" s="7" t="s">
        <v>98</v>
      </c>
      <c r="D27" s="2">
        <v>201</v>
      </c>
    </row>
    <row r="28" spans="1:4" x14ac:dyDescent="0.3">
      <c r="A28" s="7" t="s">
        <v>47</v>
      </c>
      <c r="B28" s="7" t="s">
        <v>5</v>
      </c>
      <c r="C28" s="7" t="s">
        <v>104</v>
      </c>
      <c r="D28" s="2">
        <v>960</v>
      </c>
    </row>
    <row r="29" spans="1:4" x14ac:dyDescent="0.3">
      <c r="A29" s="7" t="s">
        <v>47</v>
      </c>
      <c r="B29" s="7" t="s">
        <v>5</v>
      </c>
      <c r="C29" s="7" t="s">
        <v>126</v>
      </c>
      <c r="D29" s="2">
        <v>1</v>
      </c>
    </row>
    <row r="30" spans="1:4" x14ac:dyDescent="0.3">
      <c r="A30" s="7" t="s">
        <v>47</v>
      </c>
      <c r="B30" s="7" t="s">
        <v>49</v>
      </c>
      <c r="C30" s="7" t="s">
        <v>104</v>
      </c>
      <c r="D30" s="2">
        <v>26</v>
      </c>
    </row>
    <row r="31" spans="1:4" x14ac:dyDescent="0.3">
      <c r="A31" s="7" t="s">
        <v>53</v>
      </c>
      <c r="B31" s="7" t="s">
        <v>1</v>
      </c>
      <c r="C31" s="7" t="s">
        <v>95</v>
      </c>
      <c r="D31" s="2">
        <v>208</v>
      </c>
    </row>
    <row r="32" spans="1:4" x14ac:dyDescent="0.3">
      <c r="A32" s="7" t="s">
        <v>53</v>
      </c>
      <c r="B32" s="7" t="s">
        <v>1</v>
      </c>
      <c r="C32" s="7" t="s">
        <v>89</v>
      </c>
      <c r="D32" s="2">
        <v>155</v>
      </c>
    </row>
    <row r="33" spans="1:4" x14ac:dyDescent="0.3">
      <c r="A33" s="7" t="s">
        <v>53</v>
      </c>
      <c r="B33" s="7" t="s">
        <v>1</v>
      </c>
      <c r="C33" s="7" t="s">
        <v>98</v>
      </c>
      <c r="D33" s="2">
        <v>6</v>
      </c>
    </row>
    <row r="34" spans="1:4" x14ac:dyDescent="0.3">
      <c r="A34" s="7" t="s">
        <v>53</v>
      </c>
      <c r="B34" s="7" t="s">
        <v>1</v>
      </c>
      <c r="C34" s="7" t="s">
        <v>104</v>
      </c>
      <c r="D34" s="2">
        <v>1072</v>
      </c>
    </row>
    <row r="35" spans="1:4" x14ac:dyDescent="0.3">
      <c r="A35" s="7" t="s">
        <v>53</v>
      </c>
      <c r="B35" s="7" t="s">
        <v>1</v>
      </c>
      <c r="C35" s="7" t="s">
        <v>126</v>
      </c>
      <c r="D35" s="2">
        <v>1</v>
      </c>
    </row>
    <row r="36" spans="1:4" x14ac:dyDescent="0.3">
      <c r="A36" s="7" t="s">
        <v>53</v>
      </c>
      <c r="B36" s="7" t="s">
        <v>5</v>
      </c>
      <c r="C36" s="7" t="s">
        <v>95</v>
      </c>
      <c r="D36" s="2">
        <v>316</v>
      </c>
    </row>
    <row r="37" spans="1:4" x14ac:dyDescent="0.3">
      <c r="A37" s="7" t="s">
        <v>53</v>
      </c>
      <c r="B37" s="7" t="s">
        <v>5</v>
      </c>
      <c r="C37" s="7" t="s">
        <v>89</v>
      </c>
      <c r="D37" s="2">
        <v>505</v>
      </c>
    </row>
    <row r="38" spans="1:4" x14ac:dyDescent="0.3">
      <c r="A38" s="7" t="s">
        <v>53</v>
      </c>
      <c r="B38" s="7" t="s">
        <v>5</v>
      </c>
      <c r="C38" s="7" t="s">
        <v>98</v>
      </c>
      <c r="D38" s="2">
        <v>256</v>
      </c>
    </row>
    <row r="39" spans="1:4" x14ac:dyDescent="0.3">
      <c r="A39" s="7" t="s">
        <v>53</v>
      </c>
      <c r="B39" s="7" t="s">
        <v>5</v>
      </c>
      <c r="C39" s="7" t="s">
        <v>104</v>
      </c>
      <c r="D39" s="2">
        <v>1340</v>
      </c>
    </row>
    <row r="40" spans="1:4" x14ac:dyDescent="0.3">
      <c r="A40" s="7" t="s">
        <v>53</v>
      </c>
      <c r="B40" s="7" t="s">
        <v>5</v>
      </c>
      <c r="C40" s="7" t="s">
        <v>126</v>
      </c>
      <c r="D40" s="2">
        <v>1</v>
      </c>
    </row>
    <row r="41" spans="1:4" x14ac:dyDescent="0.3">
      <c r="A41" s="7" t="s">
        <v>70</v>
      </c>
      <c r="B41" s="7" t="s">
        <v>1</v>
      </c>
      <c r="C41" s="7" t="s">
        <v>95</v>
      </c>
      <c r="D41" s="2">
        <v>1</v>
      </c>
    </row>
    <row r="42" spans="1:4" x14ac:dyDescent="0.3">
      <c r="A42" s="7" t="s">
        <v>70</v>
      </c>
      <c r="B42" s="7" t="s">
        <v>1</v>
      </c>
      <c r="C42" s="7" t="s">
        <v>89</v>
      </c>
      <c r="D42" s="2">
        <v>253</v>
      </c>
    </row>
    <row r="43" spans="1:4" x14ac:dyDescent="0.3">
      <c r="A43" s="7" t="s">
        <v>70</v>
      </c>
      <c r="B43" s="7" t="s">
        <v>1</v>
      </c>
      <c r="C43" s="7" t="s">
        <v>98</v>
      </c>
      <c r="D43" s="2">
        <v>4</v>
      </c>
    </row>
    <row r="44" spans="1:4" x14ac:dyDescent="0.3">
      <c r="A44" s="7" t="s">
        <v>70</v>
      </c>
      <c r="B44" s="7" t="s">
        <v>1</v>
      </c>
      <c r="C44" s="7" t="s">
        <v>104</v>
      </c>
      <c r="D44" s="2">
        <v>1084</v>
      </c>
    </row>
    <row r="45" spans="1:4" x14ac:dyDescent="0.3">
      <c r="A45" s="7" t="s">
        <v>70</v>
      </c>
      <c r="B45" s="7" t="s">
        <v>5</v>
      </c>
      <c r="C45" s="7" t="s">
        <v>95</v>
      </c>
      <c r="D45" s="2">
        <v>129</v>
      </c>
    </row>
    <row r="46" spans="1:4" x14ac:dyDescent="0.3">
      <c r="A46" s="7" t="s">
        <v>70</v>
      </c>
      <c r="B46" s="7" t="s">
        <v>5</v>
      </c>
      <c r="C46" s="7" t="s">
        <v>89</v>
      </c>
      <c r="D46" s="2">
        <v>549</v>
      </c>
    </row>
    <row r="47" spans="1:4" x14ac:dyDescent="0.3">
      <c r="A47" s="7" t="s">
        <v>70</v>
      </c>
      <c r="B47" s="7" t="s">
        <v>5</v>
      </c>
      <c r="C47" s="7" t="s">
        <v>98</v>
      </c>
      <c r="D47" s="2">
        <v>191</v>
      </c>
    </row>
    <row r="48" spans="1:4" x14ac:dyDescent="0.3">
      <c r="A48" s="7" t="s">
        <v>70</v>
      </c>
      <c r="B48" s="7" t="s">
        <v>5</v>
      </c>
      <c r="C48" s="7" t="s">
        <v>104</v>
      </c>
      <c r="D48" s="2">
        <v>1093</v>
      </c>
    </row>
    <row r="49" spans="1:4" x14ac:dyDescent="0.3">
      <c r="A49" s="7" t="s">
        <v>70</v>
      </c>
      <c r="B49" s="7" t="s">
        <v>49</v>
      </c>
      <c r="C49" s="7" t="s">
        <v>104</v>
      </c>
      <c r="D49" s="2">
        <v>1</v>
      </c>
    </row>
    <row r="50" spans="1:4" x14ac:dyDescent="0.3">
      <c r="A50" s="7" t="s">
        <v>75</v>
      </c>
      <c r="B50" s="7" t="s">
        <v>1</v>
      </c>
      <c r="C50" s="7" t="s">
        <v>104</v>
      </c>
      <c r="D50" s="2">
        <v>25</v>
      </c>
    </row>
    <row r="51" spans="1:4" x14ac:dyDescent="0.3">
      <c r="A51" s="7" t="s">
        <v>75</v>
      </c>
      <c r="B51" s="7" t="s">
        <v>1</v>
      </c>
      <c r="C51" s="7" t="s">
        <v>126</v>
      </c>
      <c r="D51" s="2">
        <v>74</v>
      </c>
    </row>
    <row r="52" spans="1:4" x14ac:dyDescent="0.3">
      <c r="A52" s="7" t="s">
        <v>75</v>
      </c>
      <c r="B52" s="7" t="s">
        <v>5</v>
      </c>
      <c r="C52" s="7" t="s">
        <v>104</v>
      </c>
      <c r="D52" s="2">
        <v>98</v>
      </c>
    </row>
    <row r="53" spans="1:4" x14ac:dyDescent="0.3">
      <c r="A53" s="7" t="s">
        <v>75</v>
      </c>
      <c r="B53" s="7" t="s">
        <v>5</v>
      </c>
      <c r="C53" s="7" t="s">
        <v>126</v>
      </c>
      <c r="D53" s="2">
        <v>261</v>
      </c>
    </row>
    <row r="54" spans="1:4" x14ac:dyDescent="0.3">
      <c r="A54" s="7" t="s">
        <v>77</v>
      </c>
      <c r="B54" s="7" t="s">
        <v>1</v>
      </c>
      <c r="C54" s="7" t="s">
        <v>126</v>
      </c>
      <c r="D54" s="2">
        <v>113</v>
      </c>
    </row>
    <row r="55" spans="1:4" x14ac:dyDescent="0.3">
      <c r="A55" s="7" t="s">
        <v>77</v>
      </c>
      <c r="B55" s="7" t="s">
        <v>5</v>
      </c>
      <c r="C55" s="7" t="s">
        <v>126</v>
      </c>
      <c r="D55" s="2">
        <v>204</v>
      </c>
    </row>
    <row r="56" spans="1:4" x14ac:dyDescent="0.3">
      <c r="A56" s="7" t="s">
        <v>81</v>
      </c>
      <c r="B56" s="7" t="s">
        <v>5</v>
      </c>
      <c r="C56" s="7" t="s">
        <v>126</v>
      </c>
      <c r="D56" s="2">
        <v>34</v>
      </c>
    </row>
    <row r="57" spans="1:4" x14ac:dyDescent="0.3">
      <c r="A57" s="7" t="s">
        <v>85</v>
      </c>
      <c r="B57" s="7" t="s">
        <v>5</v>
      </c>
      <c r="C57" s="7" t="s">
        <v>126</v>
      </c>
      <c r="D57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activeCell="D10" sqref="D10"/>
    </sheetView>
  </sheetViews>
  <sheetFormatPr defaultRowHeight="14.4" x14ac:dyDescent="0.3"/>
  <cols>
    <col min="1" max="1" width="13.77734375" bestFit="1" customWidth="1"/>
    <col min="2" max="2" width="10.88671875" bestFit="1" customWidth="1"/>
    <col min="3" max="3" width="6.77734375" bestFit="1" customWidth="1"/>
    <col min="4" max="4" width="30.109375" bestFit="1" customWidth="1"/>
    <col min="5" max="5" width="7.109375" bestFit="1" customWidth="1"/>
    <col min="6" max="6" width="14.5546875" bestFit="1" customWidth="1"/>
  </cols>
  <sheetData>
    <row r="1" spans="1:6" x14ac:dyDescent="0.3">
      <c r="A1" t="s">
        <v>132</v>
      </c>
      <c r="B1" t="s">
        <v>25</v>
      </c>
      <c r="C1" t="s">
        <v>22</v>
      </c>
      <c r="D1" t="s">
        <v>23</v>
      </c>
      <c r="E1" t="s">
        <v>24</v>
      </c>
      <c r="F1" t="s">
        <v>88</v>
      </c>
    </row>
    <row r="2" spans="1:6" x14ac:dyDescent="0.3">
      <c r="A2" t="str">
        <f t="shared" ref="A2:A35" si="0">_xlfn.CONCAT(B2,E2,C2)</f>
        <v>FCSM2060</v>
      </c>
      <c r="B2" t="s">
        <v>29</v>
      </c>
      <c r="C2">
        <v>2060</v>
      </c>
      <c r="D2" t="s">
        <v>4</v>
      </c>
      <c r="E2" t="s">
        <v>1</v>
      </c>
      <c r="F2">
        <v>15</v>
      </c>
    </row>
    <row r="3" spans="1:6" x14ac:dyDescent="0.3">
      <c r="A3" t="str">
        <f t="shared" si="0"/>
        <v>FCSN2060</v>
      </c>
      <c r="B3" t="s">
        <v>29</v>
      </c>
      <c r="C3">
        <v>2060</v>
      </c>
      <c r="D3" t="s">
        <v>4</v>
      </c>
      <c r="E3" t="s">
        <v>5</v>
      </c>
      <c r="F3">
        <v>19</v>
      </c>
    </row>
    <row r="4" spans="1:6" x14ac:dyDescent="0.3">
      <c r="A4" t="str">
        <f t="shared" si="0"/>
        <v>FCSM2212</v>
      </c>
      <c r="B4" t="s">
        <v>29</v>
      </c>
      <c r="C4">
        <v>2212</v>
      </c>
      <c r="D4" t="s">
        <v>34</v>
      </c>
      <c r="E4" t="s">
        <v>1</v>
      </c>
      <c r="F4">
        <v>37</v>
      </c>
    </row>
    <row r="5" spans="1:6" x14ac:dyDescent="0.3">
      <c r="A5" t="str">
        <f t="shared" si="0"/>
        <v>FCSN2212</v>
      </c>
      <c r="B5" t="s">
        <v>29</v>
      </c>
      <c r="C5">
        <v>2212</v>
      </c>
      <c r="D5" t="s">
        <v>34</v>
      </c>
      <c r="E5" t="s">
        <v>5</v>
      </c>
      <c r="F5">
        <v>38</v>
      </c>
    </row>
    <row r="6" spans="1:6" x14ac:dyDescent="0.3">
      <c r="A6" t="str">
        <f t="shared" si="0"/>
        <v>FTC-FSAN2555</v>
      </c>
      <c r="B6" t="s">
        <v>2</v>
      </c>
      <c r="C6">
        <v>2555</v>
      </c>
      <c r="D6" t="s">
        <v>8</v>
      </c>
      <c r="E6" t="s">
        <v>5</v>
      </c>
      <c r="F6">
        <v>45</v>
      </c>
    </row>
    <row r="7" spans="1:6" x14ac:dyDescent="0.3">
      <c r="A7" t="str">
        <f t="shared" si="0"/>
        <v>FTC-FSAM733</v>
      </c>
      <c r="B7" t="s">
        <v>2</v>
      </c>
      <c r="C7">
        <v>733</v>
      </c>
      <c r="D7" t="s">
        <v>4</v>
      </c>
      <c r="E7" t="s">
        <v>1</v>
      </c>
      <c r="F7">
        <v>10</v>
      </c>
    </row>
    <row r="8" spans="1:6" x14ac:dyDescent="0.3">
      <c r="A8" t="str">
        <f t="shared" si="0"/>
        <v>FTC-FSAN733</v>
      </c>
      <c r="B8" t="s">
        <v>2</v>
      </c>
      <c r="C8">
        <v>733</v>
      </c>
      <c r="D8" t="s">
        <v>4</v>
      </c>
      <c r="E8" t="s">
        <v>5</v>
      </c>
      <c r="F8">
        <v>29</v>
      </c>
    </row>
    <row r="9" spans="1:6" x14ac:dyDescent="0.3">
      <c r="A9" t="str">
        <f t="shared" si="0"/>
        <v>FTC-FSAI980</v>
      </c>
      <c r="B9" t="s">
        <v>2</v>
      </c>
      <c r="C9">
        <v>980</v>
      </c>
      <c r="D9" t="s">
        <v>21</v>
      </c>
      <c r="E9" t="s">
        <v>16</v>
      </c>
      <c r="F9">
        <v>39</v>
      </c>
    </row>
    <row r="10" spans="1:6" x14ac:dyDescent="0.3">
      <c r="A10" t="str">
        <f t="shared" si="0"/>
        <v>FTC-ITAM3386</v>
      </c>
      <c r="B10" t="s">
        <v>42</v>
      </c>
      <c r="C10">
        <v>3386</v>
      </c>
      <c r="D10" t="s">
        <v>21</v>
      </c>
      <c r="E10" t="s">
        <v>1</v>
      </c>
      <c r="F10">
        <v>2</v>
      </c>
    </row>
    <row r="11" spans="1:6" x14ac:dyDescent="0.3">
      <c r="A11" t="str">
        <f t="shared" si="0"/>
        <v>FTC-ITAN3386</v>
      </c>
      <c r="B11" t="s">
        <v>42</v>
      </c>
      <c r="C11">
        <v>3386</v>
      </c>
      <c r="D11" t="s">
        <v>21</v>
      </c>
      <c r="E11" t="s">
        <v>5</v>
      </c>
      <c r="F11">
        <v>26</v>
      </c>
    </row>
    <row r="12" spans="1:6" x14ac:dyDescent="0.3">
      <c r="A12" t="str">
        <f t="shared" si="0"/>
        <v>FTC-ITAM344</v>
      </c>
      <c r="B12" t="s">
        <v>42</v>
      </c>
      <c r="C12">
        <v>344</v>
      </c>
      <c r="D12" t="s">
        <v>46</v>
      </c>
      <c r="E12" t="s">
        <v>1</v>
      </c>
      <c r="F12">
        <v>11</v>
      </c>
    </row>
    <row r="13" spans="1:6" x14ac:dyDescent="0.3">
      <c r="A13" t="str">
        <f t="shared" si="0"/>
        <v>FTC-ITAN344</v>
      </c>
      <c r="B13" t="s">
        <v>42</v>
      </c>
      <c r="C13">
        <v>344</v>
      </c>
      <c r="D13" t="s">
        <v>46</v>
      </c>
      <c r="E13" t="s">
        <v>5</v>
      </c>
      <c r="F13">
        <v>34</v>
      </c>
    </row>
    <row r="14" spans="1:6" x14ac:dyDescent="0.3">
      <c r="A14" t="str">
        <f t="shared" si="0"/>
        <v>FTC-ITAM474</v>
      </c>
      <c r="B14" t="s">
        <v>42</v>
      </c>
      <c r="C14">
        <v>474</v>
      </c>
      <c r="D14" t="s">
        <v>34</v>
      </c>
      <c r="E14" t="s">
        <v>1</v>
      </c>
      <c r="F14">
        <v>46</v>
      </c>
    </row>
    <row r="15" spans="1:6" x14ac:dyDescent="0.3">
      <c r="A15" t="str">
        <f t="shared" si="0"/>
        <v>FTC-ITAN474</v>
      </c>
      <c r="B15" t="s">
        <v>42</v>
      </c>
      <c r="C15">
        <v>474</v>
      </c>
      <c r="D15" t="s">
        <v>34</v>
      </c>
      <c r="E15" t="s">
        <v>5</v>
      </c>
      <c r="F15">
        <v>77</v>
      </c>
    </row>
    <row r="16" spans="1:6" x14ac:dyDescent="0.3">
      <c r="A16" t="str">
        <f t="shared" si="0"/>
        <v>FTC-ITAV474</v>
      </c>
      <c r="B16" t="s">
        <v>42</v>
      </c>
      <c r="C16">
        <v>474</v>
      </c>
      <c r="D16" t="s">
        <v>34</v>
      </c>
      <c r="E16" t="s">
        <v>49</v>
      </c>
      <c r="F16">
        <v>40</v>
      </c>
    </row>
    <row r="17" spans="1:6" x14ac:dyDescent="0.3">
      <c r="A17" t="str">
        <f t="shared" si="0"/>
        <v>FTC-JEQN2102</v>
      </c>
      <c r="B17" t="s">
        <v>47</v>
      </c>
      <c r="C17">
        <v>2102</v>
      </c>
      <c r="D17" t="s">
        <v>4</v>
      </c>
      <c r="E17" t="s">
        <v>5</v>
      </c>
      <c r="F17">
        <v>35</v>
      </c>
    </row>
    <row r="18" spans="1:6" x14ac:dyDescent="0.3">
      <c r="A18" t="str">
        <f t="shared" si="0"/>
        <v>FTC-JEQN3369</v>
      </c>
      <c r="B18" t="s">
        <v>47</v>
      </c>
      <c r="C18">
        <v>3369</v>
      </c>
      <c r="D18" t="s">
        <v>34</v>
      </c>
      <c r="E18" t="s">
        <v>5</v>
      </c>
      <c r="F18">
        <v>45</v>
      </c>
    </row>
    <row r="19" spans="1:6" x14ac:dyDescent="0.3">
      <c r="A19" t="str">
        <f t="shared" si="0"/>
        <v>FTC-JEQI981</v>
      </c>
      <c r="B19" t="s">
        <v>47</v>
      </c>
      <c r="C19">
        <v>981</v>
      </c>
      <c r="D19" t="s">
        <v>21</v>
      </c>
      <c r="E19" t="s">
        <v>16</v>
      </c>
      <c r="F19">
        <v>39</v>
      </c>
    </row>
    <row r="20" spans="1:6" x14ac:dyDescent="0.3">
      <c r="A20" t="str">
        <f t="shared" si="0"/>
        <v>FTC-SSAM112</v>
      </c>
      <c r="B20" t="s">
        <v>53</v>
      </c>
      <c r="C20">
        <v>112</v>
      </c>
      <c r="D20" t="s">
        <v>8</v>
      </c>
      <c r="E20" t="s">
        <v>1</v>
      </c>
      <c r="F20">
        <v>35</v>
      </c>
    </row>
    <row r="21" spans="1:6" x14ac:dyDescent="0.3">
      <c r="A21" t="str">
        <f t="shared" si="0"/>
        <v>FTC-SSAN112</v>
      </c>
      <c r="B21" t="s">
        <v>53</v>
      </c>
      <c r="C21">
        <v>112</v>
      </c>
      <c r="D21" t="s">
        <v>8</v>
      </c>
      <c r="E21" t="s">
        <v>5</v>
      </c>
      <c r="F21">
        <v>39</v>
      </c>
    </row>
    <row r="22" spans="1:6" x14ac:dyDescent="0.3">
      <c r="A22" t="str">
        <f t="shared" si="0"/>
        <v>FTC-SSAM205</v>
      </c>
      <c r="B22" t="s">
        <v>53</v>
      </c>
      <c r="C22">
        <v>205</v>
      </c>
      <c r="D22" t="s">
        <v>4</v>
      </c>
      <c r="E22" t="s">
        <v>1</v>
      </c>
      <c r="F22">
        <v>25</v>
      </c>
    </row>
    <row r="23" spans="1:6" x14ac:dyDescent="0.3">
      <c r="A23" t="str">
        <f t="shared" si="0"/>
        <v>FTC-SSAN205</v>
      </c>
      <c r="B23" t="s">
        <v>53</v>
      </c>
      <c r="C23">
        <v>205</v>
      </c>
      <c r="D23" t="s">
        <v>4</v>
      </c>
      <c r="E23" t="s">
        <v>5</v>
      </c>
      <c r="F23">
        <v>29</v>
      </c>
    </row>
    <row r="24" spans="1:6" x14ac:dyDescent="0.3">
      <c r="A24" t="str">
        <f t="shared" si="0"/>
        <v>FTC-SSAI354</v>
      </c>
      <c r="B24" t="s">
        <v>53</v>
      </c>
      <c r="C24">
        <v>354</v>
      </c>
      <c r="D24" t="s">
        <v>21</v>
      </c>
      <c r="E24" t="s">
        <v>16</v>
      </c>
      <c r="F24">
        <v>58</v>
      </c>
    </row>
    <row r="25" spans="1:6" x14ac:dyDescent="0.3">
      <c r="A25" t="str">
        <f t="shared" si="0"/>
        <v>FTC-SSAI722</v>
      </c>
      <c r="B25" t="s">
        <v>53</v>
      </c>
      <c r="C25">
        <v>722</v>
      </c>
      <c r="D25" t="s">
        <v>66</v>
      </c>
      <c r="E25" t="s">
        <v>16</v>
      </c>
      <c r="F25">
        <v>33</v>
      </c>
    </row>
    <row r="26" spans="1:6" x14ac:dyDescent="0.3">
      <c r="A26" t="str">
        <f t="shared" si="0"/>
        <v>FTC-VICM370</v>
      </c>
      <c r="B26" t="s">
        <v>70</v>
      </c>
      <c r="C26">
        <v>370</v>
      </c>
      <c r="D26" t="s">
        <v>4</v>
      </c>
      <c r="E26" t="s">
        <v>1</v>
      </c>
      <c r="F26">
        <v>32</v>
      </c>
    </row>
    <row r="27" spans="1:6" x14ac:dyDescent="0.3">
      <c r="A27" t="str">
        <f t="shared" si="0"/>
        <v>FTC-VICN370</v>
      </c>
      <c r="B27" t="s">
        <v>70</v>
      </c>
      <c r="C27">
        <v>370</v>
      </c>
      <c r="D27" t="s">
        <v>4</v>
      </c>
      <c r="E27" t="s">
        <v>5</v>
      </c>
      <c r="F27">
        <v>33</v>
      </c>
    </row>
    <row r="28" spans="1:6" x14ac:dyDescent="0.3">
      <c r="A28" t="str">
        <f t="shared" si="0"/>
        <v>FTC-VICM399</v>
      </c>
      <c r="B28" t="s">
        <v>70</v>
      </c>
      <c r="C28">
        <v>399</v>
      </c>
      <c r="D28" t="s">
        <v>34</v>
      </c>
      <c r="E28" t="s">
        <v>1</v>
      </c>
      <c r="F28">
        <v>34</v>
      </c>
    </row>
    <row r="29" spans="1:6" x14ac:dyDescent="0.3">
      <c r="A29" t="str">
        <f t="shared" si="0"/>
        <v>FTC-VICN399</v>
      </c>
      <c r="B29" t="s">
        <v>70</v>
      </c>
      <c r="C29">
        <v>399</v>
      </c>
      <c r="D29" t="s">
        <v>34</v>
      </c>
      <c r="E29" t="s">
        <v>5</v>
      </c>
      <c r="F29">
        <v>36</v>
      </c>
    </row>
    <row r="30" spans="1:6" x14ac:dyDescent="0.3">
      <c r="A30" t="str">
        <f t="shared" si="0"/>
        <v>FTC-VICM982</v>
      </c>
      <c r="B30" t="s">
        <v>70</v>
      </c>
      <c r="C30">
        <v>982</v>
      </c>
      <c r="D30" t="s">
        <v>21</v>
      </c>
      <c r="E30" t="s">
        <v>1</v>
      </c>
      <c r="F30">
        <v>46</v>
      </c>
    </row>
    <row r="31" spans="1:6" x14ac:dyDescent="0.3">
      <c r="A31" t="str">
        <f t="shared" si="0"/>
        <v>OTE-JUAI3392</v>
      </c>
      <c r="B31" t="s">
        <v>75</v>
      </c>
      <c r="C31">
        <v>3392</v>
      </c>
      <c r="D31" t="s">
        <v>21</v>
      </c>
      <c r="E31" t="s">
        <v>16</v>
      </c>
      <c r="F31">
        <v>46</v>
      </c>
    </row>
    <row r="32" spans="1:6" x14ac:dyDescent="0.3">
      <c r="A32" t="str">
        <f t="shared" si="0"/>
        <v>OTE-PETM3371</v>
      </c>
      <c r="B32" t="s">
        <v>77</v>
      </c>
      <c r="C32">
        <v>3371</v>
      </c>
      <c r="D32" t="s">
        <v>4</v>
      </c>
      <c r="E32" t="s">
        <v>1</v>
      </c>
      <c r="F32">
        <v>27</v>
      </c>
    </row>
    <row r="33" spans="1:6" x14ac:dyDescent="0.3">
      <c r="A33" t="str">
        <f t="shared" si="0"/>
        <v>OTE-PETN3371</v>
      </c>
      <c r="B33" t="s">
        <v>77</v>
      </c>
      <c r="C33">
        <v>3371</v>
      </c>
      <c r="D33" t="s">
        <v>4</v>
      </c>
      <c r="E33" t="s">
        <v>5</v>
      </c>
      <c r="F33">
        <v>25</v>
      </c>
    </row>
    <row r="34" spans="1:6" x14ac:dyDescent="0.3">
      <c r="A34" t="str">
        <f t="shared" si="0"/>
        <v>OTE-PETM4018</v>
      </c>
      <c r="B34" t="s">
        <v>77</v>
      </c>
      <c r="C34">
        <v>4018</v>
      </c>
      <c r="D34" t="s">
        <v>34</v>
      </c>
      <c r="E34" t="s">
        <v>1</v>
      </c>
      <c r="F34">
        <v>51</v>
      </c>
    </row>
    <row r="35" spans="1:6" x14ac:dyDescent="0.3">
      <c r="A35" t="str">
        <f t="shared" si="0"/>
        <v>OTE-PETN4018</v>
      </c>
      <c r="B35" t="s">
        <v>77</v>
      </c>
      <c r="C35">
        <v>4018</v>
      </c>
      <c r="D35" t="s">
        <v>34</v>
      </c>
      <c r="E35" t="s">
        <v>5</v>
      </c>
      <c r="F35">
        <v>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983-88D9-441C-87DC-6C698150A747}">
  <dimension ref="A1:D94"/>
  <sheetViews>
    <sheetView topLeftCell="A82" workbookViewId="0">
      <selection activeCell="C3" sqref="C3"/>
    </sheetView>
  </sheetViews>
  <sheetFormatPr defaultRowHeight="14.4" x14ac:dyDescent="0.3"/>
  <cols>
    <col min="1" max="1" width="5.88671875" bestFit="1" customWidth="1"/>
    <col min="2" max="2" width="11.21875" bestFit="1" customWidth="1"/>
    <col min="3" max="3" width="6.21875" bestFit="1" customWidth="1"/>
    <col min="4" max="4" width="5.88671875" bestFit="1" customWidth="1"/>
  </cols>
  <sheetData>
    <row r="1" spans="1:4" ht="15" x14ac:dyDescent="0.3">
      <c r="A1" s="3">
        <v>11</v>
      </c>
      <c r="B1" s="4" t="s">
        <v>53</v>
      </c>
      <c r="C1" s="4" t="s">
        <v>89</v>
      </c>
      <c r="D1" s="5" t="s">
        <v>90</v>
      </c>
    </row>
    <row r="2" spans="1:4" ht="15" x14ac:dyDescent="0.3">
      <c r="A2" s="3">
        <v>13</v>
      </c>
      <c r="B2" s="4" t="s">
        <v>53</v>
      </c>
      <c r="C2" s="4" t="s">
        <v>89</v>
      </c>
      <c r="D2" s="5" t="s">
        <v>91</v>
      </c>
    </row>
    <row r="3" spans="1:4" ht="15" x14ac:dyDescent="0.3">
      <c r="A3" s="3">
        <v>14</v>
      </c>
      <c r="B3" s="4" t="s">
        <v>53</v>
      </c>
      <c r="C3" s="4" t="s">
        <v>89</v>
      </c>
      <c r="D3" s="5" t="s">
        <v>92</v>
      </c>
    </row>
    <row r="4" spans="1:4" ht="15" x14ac:dyDescent="0.3">
      <c r="A4" s="3">
        <v>15</v>
      </c>
      <c r="B4" s="4" t="s">
        <v>53</v>
      </c>
      <c r="C4" s="4" t="s">
        <v>89</v>
      </c>
      <c r="D4" s="5" t="s">
        <v>93</v>
      </c>
    </row>
    <row r="5" spans="1:4" ht="15" x14ac:dyDescent="0.3">
      <c r="A5" s="3">
        <v>27</v>
      </c>
      <c r="B5" s="4" t="s">
        <v>53</v>
      </c>
      <c r="C5" s="4" t="s">
        <v>89</v>
      </c>
      <c r="D5" s="5" t="s">
        <v>94</v>
      </c>
    </row>
    <row r="6" spans="1:4" ht="15" x14ac:dyDescent="0.3">
      <c r="A6" s="3">
        <v>28</v>
      </c>
      <c r="B6" s="4" t="s">
        <v>53</v>
      </c>
      <c r="C6" s="4" t="s">
        <v>95</v>
      </c>
      <c r="D6" s="5" t="s">
        <v>96</v>
      </c>
    </row>
    <row r="7" spans="1:4" ht="15" x14ac:dyDescent="0.3">
      <c r="A7" s="3">
        <v>29</v>
      </c>
      <c r="B7" s="4" t="s">
        <v>53</v>
      </c>
      <c r="C7" s="4" t="s">
        <v>95</v>
      </c>
      <c r="D7" s="5" t="s">
        <v>97</v>
      </c>
    </row>
    <row r="8" spans="1:4" ht="15" x14ac:dyDescent="0.3">
      <c r="A8" s="3">
        <v>35</v>
      </c>
      <c r="B8" s="4" t="s">
        <v>2</v>
      </c>
      <c r="C8" s="4" t="s">
        <v>98</v>
      </c>
      <c r="D8" s="5" t="s">
        <v>99</v>
      </c>
    </row>
    <row r="9" spans="1:4" ht="15" x14ac:dyDescent="0.3">
      <c r="A9" s="3">
        <v>74</v>
      </c>
      <c r="B9" s="4" t="s">
        <v>53</v>
      </c>
      <c r="C9" s="4" t="s">
        <v>95</v>
      </c>
      <c r="D9" s="5" t="s">
        <v>100</v>
      </c>
    </row>
    <row r="10" spans="1:4" ht="15" x14ac:dyDescent="0.3">
      <c r="A10" s="3">
        <v>112</v>
      </c>
      <c r="B10" s="4" t="s">
        <v>53</v>
      </c>
      <c r="C10" s="4" t="s">
        <v>101</v>
      </c>
      <c r="D10" s="5" t="s">
        <v>101</v>
      </c>
    </row>
    <row r="11" spans="1:4" ht="15" x14ac:dyDescent="0.3">
      <c r="A11" s="3">
        <v>205</v>
      </c>
      <c r="B11" s="4" t="s">
        <v>53</v>
      </c>
      <c r="C11" s="4" t="s">
        <v>102</v>
      </c>
      <c r="D11" s="5" t="s">
        <v>102</v>
      </c>
    </row>
    <row r="12" spans="1:4" ht="15" x14ac:dyDescent="0.3">
      <c r="A12" s="3">
        <v>206</v>
      </c>
      <c r="B12" s="4" t="s">
        <v>2</v>
      </c>
      <c r="C12" s="4" t="s">
        <v>89</v>
      </c>
      <c r="D12" s="5" t="s">
        <v>103</v>
      </c>
    </row>
    <row r="13" spans="1:4" ht="15" x14ac:dyDescent="0.3">
      <c r="A13" s="3">
        <v>207</v>
      </c>
      <c r="B13" s="4" t="s">
        <v>70</v>
      </c>
      <c r="C13" s="4" t="s">
        <v>89</v>
      </c>
      <c r="D13" s="5" t="s">
        <v>103</v>
      </c>
    </row>
    <row r="14" spans="1:4" ht="15" x14ac:dyDescent="0.3">
      <c r="A14" s="3">
        <v>288</v>
      </c>
      <c r="B14" s="4" t="s">
        <v>53</v>
      </c>
      <c r="C14" s="4" t="s">
        <v>104</v>
      </c>
      <c r="D14" s="5" t="s">
        <v>105</v>
      </c>
    </row>
    <row r="15" spans="1:4" ht="15" x14ac:dyDescent="0.3">
      <c r="A15" s="3">
        <v>289</v>
      </c>
      <c r="B15" s="4" t="s">
        <v>53</v>
      </c>
      <c r="C15" s="4" t="s">
        <v>104</v>
      </c>
      <c r="D15" s="5" t="s">
        <v>106</v>
      </c>
    </row>
    <row r="16" spans="1:4" ht="15" x14ac:dyDescent="0.3">
      <c r="A16" s="3">
        <v>290</v>
      </c>
      <c r="B16" s="4" t="s">
        <v>53</v>
      </c>
      <c r="C16" s="4" t="s">
        <v>104</v>
      </c>
      <c r="D16" s="5" t="s">
        <v>107</v>
      </c>
    </row>
    <row r="17" spans="1:4" ht="15" x14ac:dyDescent="0.3">
      <c r="A17" s="3">
        <v>292</v>
      </c>
      <c r="B17" s="4" t="s">
        <v>53</v>
      </c>
      <c r="C17" s="4" t="s">
        <v>104</v>
      </c>
      <c r="D17" s="5" t="s">
        <v>108</v>
      </c>
    </row>
    <row r="18" spans="1:4" ht="15" x14ac:dyDescent="0.3">
      <c r="A18" s="3">
        <v>294</v>
      </c>
      <c r="B18" s="4" t="s">
        <v>53</v>
      </c>
      <c r="C18" s="4" t="s">
        <v>89</v>
      </c>
      <c r="D18" s="5" t="s">
        <v>103</v>
      </c>
    </row>
    <row r="19" spans="1:4" ht="15" x14ac:dyDescent="0.3">
      <c r="A19" s="3">
        <v>333</v>
      </c>
      <c r="B19" s="4" t="s">
        <v>53</v>
      </c>
      <c r="C19" s="4" t="s">
        <v>104</v>
      </c>
      <c r="D19" s="5" t="s">
        <v>109</v>
      </c>
    </row>
    <row r="20" spans="1:4" ht="15" x14ac:dyDescent="0.3">
      <c r="A20" s="3">
        <v>343</v>
      </c>
      <c r="B20" s="4" t="s">
        <v>42</v>
      </c>
      <c r="C20" s="4" t="s">
        <v>89</v>
      </c>
      <c r="D20" s="5" t="s">
        <v>93</v>
      </c>
    </row>
    <row r="21" spans="1:4" ht="15" x14ac:dyDescent="0.3">
      <c r="A21" s="3">
        <v>344</v>
      </c>
      <c r="B21" s="4" t="s">
        <v>42</v>
      </c>
      <c r="C21" s="4" t="s">
        <v>102</v>
      </c>
      <c r="D21" s="5" t="s">
        <v>102</v>
      </c>
    </row>
    <row r="22" spans="1:4" ht="15" x14ac:dyDescent="0.3">
      <c r="A22" s="3">
        <v>345</v>
      </c>
      <c r="B22" s="4" t="s">
        <v>42</v>
      </c>
      <c r="C22" s="4" t="s">
        <v>89</v>
      </c>
      <c r="D22" s="5" t="s">
        <v>103</v>
      </c>
    </row>
    <row r="23" spans="1:4" ht="15" x14ac:dyDescent="0.3">
      <c r="A23" s="3">
        <v>354</v>
      </c>
      <c r="B23" s="4" t="s">
        <v>53</v>
      </c>
      <c r="C23" s="4" t="s">
        <v>110</v>
      </c>
      <c r="D23" s="5" t="s">
        <v>110</v>
      </c>
    </row>
    <row r="24" spans="1:4" ht="15" x14ac:dyDescent="0.3">
      <c r="A24" s="3">
        <v>369</v>
      </c>
      <c r="B24" s="4" t="s">
        <v>70</v>
      </c>
      <c r="C24" s="4" t="s">
        <v>104</v>
      </c>
      <c r="D24" s="5" t="s">
        <v>105</v>
      </c>
    </row>
    <row r="25" spans="1:4" ht="15" x14ac:dyDescent="0.3">
      <c r="A25" s="3">
        <v>370</v>
      </c>
      <c r="B25" s="4" t="s">
        <v>70</v>
      </c>
      <c r="C25" s="4" t="s">
        <v>102</v>
      </c>
      <c r="D25" s="5" t="s">
        <v>102</v>
      </c>
    </row>
    <row r="26" spans="1:4" ht="15" x14ac:dyDescent="0.3">
      <c r="A26" s="3">
        <v>372</v>
      </c>
      <c r="B26" s="4" t="s">
        <v>42</v>
      </c>
      <c r="C26" s="4" t="s">
        <v>104</v>
      </c>
      <c r="D26" s="5" t="s">
        <v>105</v>
      </c>
    </row>
    <row r="27" spans="1:4" ht="15" x14ac:dyDescent="0.3">
      <c r="A27" s="3">
        <v>376</v>
      </c>
      <c r="B27" s="4" t="s">
        <v>2</v>
      </c>
      <c r="C27" s="4" t="s">
        <v>89</v>
      </c>
      <c r="D27" s="5" t="s">
        <v>93</v>
      </c>
    </row>
    <row r="28" spans="1:4" ht="15" x14ac:dyDescent="0.3">
      <c r="A28" s="3">
        <v>393</v>
      </c>
      <c r="B28" s="4" t="s">
        <v>47</v>
      </c>
      <c r="C28" s="4" t="s">
        <v>104</v>
      </c>
      <c r="D28" s="5" t="s">
        <v>105</v>
      </c>
    </row>
    <row r="29" spans="1:4" ht="15" x14ac:dyDescent="0.3">
      <c r="A29" s="3">
        <v>399</v>
      </c>
      <c r="B29" s="4" t="s">
        <v>70</v>
      </c>
      <c r="C29" s="4" t="s">
        <v>101</v>
      </c>
      <c r="D29" s="5" t="s">
        <v>101</v>
      </c>
    </row>
    <row r="30" spans="1:4" ht="15" x14ac:dyDescent="0.3">
      <c r="A30" s="3">
        <v>446</v>
      </c>
      <c r="B30" s="4" t="s">
        <v>2</v>
      </c>
      <c r="C30" s="4" t="s">
        <v>104</v>
      </c>
      <c r="D30" s="5" t="s">
        <v>105</v>
      </c>
    </row>
    <row r="31" spans="1:4" ht="15" x14ac:dyDescent="0.3">
      <c r="A31" s="3">
        <v>454</v>
      </c>
      <c r="B31" s="4" t="s">
        <v>111</v>
      </c>
      <c r="C31" s="4" t="s">
        <v>95</v>
      </c>
      <c r="D31" s="5" t="s">
        <v>96</v>
      </c>
    </row>
    <row r="32" spans="1:4" ht="15" x14ac:dyDescent="0.3">
      <c r="A32" s="3">
        <v>455</v>
      </c>
      <c r="B32" s="4" t="s">
        <v>111</v>
      </c>
      <c r="C32" s="4" t="s">
        <v>95</v>
      </c>
      <c r="D32" s="5" t="s">
        <v>100</v>
      </c>
    </row>
    <row r="33" spans="1:4" ht="15" x14ac:dyDescent="0.3">
      <c r="A33" s="3">
        <v>463</v>
      </c>
      <c r="B33" s="4" t="s">
        <v>111</v>
      </c>
      <c r="C33" s="4" t="s">
        <v>98</v>
      </c>
      <c r="D33" s="5" t="s">
        <v>99</v>
      </c>
    </row>
    <row r="34" spans="1:4" ht="15" x14ac:dyDescent="0.3">
      <c r="A34" s="3">
        <v>474</v>
      </c>
      <c r="B34" s="4" t="s">
        <v>42</v>
      </c>
      <c r="C34" s="4" t="s">
        <v>101</v>
      </c>
      <c r="D34" s="5" t="s">
        <v>101</v>
      </c>
    </row>
    <row r="35" spans="1:4" ht="15" x14ac:dyDescent="0.3">
      <c r="A35" s="3">
        <v>502</v>
      </c>
      <c r="B35" s="4" t="s">
        <v>53</v>
      </c>
      <c r="C35" s="4" t="s">
        <v>104</v>
      </c>
      <c r="D35" s="5" t="s">
        <v>112</v>
      </c>
    </row>
    <row r="36" spans="1:4" ht="15" x14ac:dyDescent="0.3">
      <c r="A36" s="3">
        <v>532</v>
      </c>
      <c r="B36" s="4" t="s">
        <v>42</v>
      </c>
      <c r="C36" s="4" t="s">
        <v>104</v>
      </c>
      <c r="D36" s="5" t="s">
        <v>106</v>
      </c>
    </row>
    <row r="37" spans="1:4" ht="15" x14ac:dyDescent="0.3">
      <c r="A37" s="3">
        <v>582</v>
      </c>
      <c r="B37" s="4" t="s">
        <v>70</v>
      </c>
      <c r="C37" s="4" t="s">
        <v>95</v>
      </c>
      <c r="D37" s="5" t="s">
        <v>100</v>
      </c>
    </row>
    <row r="38" spans="1:4" ht="15" x14ac:dyDescent="0.3">
      <c r="A38" s="3">
        <v>590</v>
      </c>
      <c r="B38" s="4" t="s">
        <v>42</v>
      </c>
      <c r="C38" s="4" t="s">
        <v>89</v>
      </c>
      <c r="D38" s="5" t="s">
        <v>113</v>
      </c>
    </row>
    <row r="39" spans="1:4" ht="15" x14ac:dyDescent="0.3">
      <c r="A39" s="3">
        <v>602</v>
      </c>
      <c r="B39" s="4" t="s">
        <v>53</v>
      </c>
      <c r="C39" s="4" t="s">
        <v>89</v>
      </c>
      <c r="D39" s="5" t="s">
        <v>114</v>
      </c>
    </row>
    <row r="40" spans="1:4" ht="15" x14ac:dyDescent="0.3">
      <c r="A40" s="3">
        <v>603</v>
      </c>
      <c r="B40" s="4" t="s">
        <v>111</v>
      </c>
      <c r="C40" s="4" t="s">
        <v>102</v>
      </c>
      <c r="D40" s="5" t="s">
        <v>115</v>
      </c>
    </row>
    <row r="41" spans="1:4" ht="15" x14ac:dyDescent="0.3">
      <c r="A41" s="3">
        <v>609</v>
      </c>
      <c r="B41" s="4" t="s">
        <v>47</v>
      </c>
      <c r="C41" s="4" t="s">
        <v>89</v>
      </c>
      <c r="D41" s="5" t="s">
        <v>103</v>
      </c>
    </row>
    <row r="42" spans="1:4" ht="15" x14ac:dyDescent="0.3">
      <c r="A42" s="3">
        <v>722</v>
      </c>
      <c r="B42" s="4" t="s">
        <v>53</v>
      </c>
      <c r="C42" s="4" t="s">
        <v>104</v>
      </c>
      <c r="D42" s="5" t="s">
        <v>116</v>
      </c>
    </row>
    <row r="43" spans="1:4" ht="15" x14ac:dyDescent="0.3">
      <c r="A43" s="3">
        <v>727</v>
      </c>
      <c r="B43" s="4" t="s">
        <v>70</v>
      </c>
      <c r="C43" s="4" t="s">
        <v>104</v>
      </c>
      <c r="D43" s="5" t="s">
        <v>106</v>
      </c>
    </row>
    <row r="44" spans="1:4" ht="15" x14ac:dyDescent="0.3">
      <c r="A44" s="3">
        <v>728</v>
      </c>
      <c r="B44" s="4" t="s">
        <v>70</v>
      </c>
      <c r="C44" s="4" t="s">
        <v>104</v>
      </c>
      <c r="D44" s="5" t="s">
        <v>109</v>
      </c>
    </row>
    <row r="45" spans="1:4" ht="15" x14ac:dyDescent="0.3">
      <c r="A45" s="3">
        <v>729</v>
      </c>
      <c r="B45" s="4" t="s">
        <v>70</v>
      </c>
      <c r="C45" s="4" t="s">
        <v>104</v>
      </c>
      <c r="D45" s="5" t="s">
        <v>108</v>
      </c>
    </row>
    <row r="46" spans="1:4" ht="15" x14ac:dyDescent="0.3">
      <c r="A46" s="3">
        <v>731</v>
      </c>
      <c r="B46" s="4" t="s">
        <v>70</v>
      </c>
      <c r="C46" s="4" t="s">
        <v>89</v>
      </c>
      <c r="D46" s="5" t="s">
        <v>113</v>
      </c>
    </row>
    <row r="47" spans="1:4" ht="15" x14ac:dyDescent="0.3">
      <c r="A47" s="3">
        <v>733</v>
      </c>
      <c r="B47" s="4" t="s">
        <v>2</v>
      </c>
      <c r="C47" s="4" t="s">
        <v>102</v>
      </c>
      <c r="D47" s="5" t="s">
        <v>102</v>
      </c>
    </row>
    <row r="48" spans="1:4" ht="15" x14ac:dyDescent="0.3">
      <c r="A48" s="3">
        <v>747</v>
      </c>
      <c r="B48" s="4" t="s">
        <v>42</v>
      </c>
      <c r="C48" s="4" t="s">
        <v>104</v>
      </c>
      <c r="D48" s="5" t="s">
        <v>109</v>
      </c>
    </row>
    <row r="49" spans="1:4" ht="15" x14ac:dyDescent="0.3">
      <c r="A49" s="3">
        <v>789</v>
      </c>
      <c r="B49" s="4" t="s">
        <v>111</v>
      </c>
      <c r="C49" s="4" t="s">
        <v>104</v>
      </c>
      <c r="D49" s="5" t="s">
        <v>105</v>
      </c>
    </row>
    <row r="50" spans="1:4" ht="15" x14ac:dyDescent="0.3">
      <c r="A50" s="3">
        <v>899</v>
      </c>
      <c r="B50" s="4" t="s">
        <v>111</v>
      </c>
      <c r="C50" s="4" t="s">
        <v>104</v>
      </c>
      <c r="D50" s="5" t="s">
        <v>109</v>
      </c>
    </row>
    <row r="51" spans="1:4" ht="15" x14ac:dyDescent="0.3">
      <c r="A51" s="3">
        <v>975</v>
      </c>
      <c r="B51" s="4" t="s">
        <v>111</v>
      </c>
      <c r="C51" s="4" t="s">
        <v>104</v>
      </c>
      <c r="D51" s="5" t="s">
        <v>106</v>
      </c>
    </row>
    <row r="52" spans="1:4" ht="15" x14ac:dyDescent="0.3">
      <c r="A52" s="3">
        <v>980</v>
      </c>
      <c r="B52" s="4" t="s">
        <v>2</v>
      </c>
      <c r="C52" s="4" t="s">
        <v>110</v>
      </c>
      <c r="D52" s="5" t="s">
        <v>110</v>
      </c>
    </row>
    <row r="53" spans="1:4" ht="15" x14ac:dyDescent="0.3">
      <c r="A53" s="3">
        <v>981</v>
      </c>
      <c r="B53" s="4" t="s">
        <v>47</v>
      </c>
      <c r="C53" s="4" t="s">
        <v>110</v>
      </c>
      <c r="D53" s="5" t="s">
        <v>110</v>
      </c>
    </row>
    <row r="54" spans="1:4" ht="15" x14ac:dyDescent="0.3">
      <c r="A54" s="3">
        <v>982</v>
      </c>
      <c r="B54" s="4" t="s">
        <v>70</v>
      </c>
      <c r="C54" s="4" t="s">
        <v>110</v>
      </c>
      <c r="D54" s="5" t="s">
        <v>110</v>
      </c>
    </row>
    <row r="55" spans="1:4" ht="15" x14ac:dyDescent="0.3">
      <c r="A55" s="3">
        <v>986</v>
      </c>
      <c r="B55" s="4" t="s">
        <v>42</v>
      </c>
      <c r="C55" s="4" t="s">
        <v>104</v>
      </c>
      <c r="D55" s="5" t="s">
        <v>117</v>
      </c>
    </row>
    <row r="56" spans="1:4" ht="15" x14ac:dyDescent="0.3">
      <c r="A56" s="3">
        <v>987</v>
      </c>
      <c r="B56" s="4" t="s">
        <v>2</v>
      </c>
      <c r="C56" s="4" t="s">
        <v>104</v>
      </c>
      <c r="D56" s="5" t="s">
        <v>107</v>
      </c>
    </row>
    <row r="57" spans="1:4" ht="15" x14ac:dyDescent="0.3">
      <c r="A57" s="3">
        <v>989</v>
      </c>
      <c r="B57" s="4" t="s">
        <v>53</v>
      </c>
      <c r="C57" s="4" t="s">
        <v>104</v>
      </c>
      <c r="D57" s="5" t="s">
        <v>117</v>
      </c>
    </row>
    <row r="58" spans="1:4" ht="15" x14ac:dyDescent="0.3">
      <c r="A58" s="3">
        <v>2054</v>
      </c>
      <c r="B58" s="4" t="s">
        <v>2</v>
      </c>
      <c r="C58" s="4" t="s">
        <v>89</v>
      </c>
      <c r="D58" s="5" t="s">
        <v>113</v>
      </c>
    </row>
    <row r="59" spans="1:4" ht="15" x14ac:dyDescent="0.3">
      <c r="A59" s="3">
        <v>2060</v>
      </c>
      <c r="B59" s="4" t="s">
        <v>111</v>
      </c>
      <c r="C59" s="4" t="s">
        <v>102</v>
      </c>
      <c r="D59" s="5" t="s">
        <v>102</v>
      </c>
    </row>
    <row r="60" spans="1:4" ht="15" x14ac:dyDescent="0.3">
      <c r="A60" s="3">
        <v>2076</v>
      </c>
      <c r="B60" s="4" t="s">
        <v>53</v>
      </c>
      <c r="C60" s="4" t="s">
        <v>98</v>
      </c>
      <c r="D60" s="5" t="s">
        <v>118</v>
      </c>
    </row>
    <row r="61" spans="1:4" ht="15" x14ac:dyDescent="0.3">
      <c r="A61" s="3">
        <v>2078</v>
      </c>
      <c r="B61" s="4" t="s">
        <v>70</v>
      </c>
      <c r="C61" s="4" t="s">
        <v>98</v>
      </c>
      <c r="D61" s="5" t="s">
        <v>118</v>
      </c>
    </row>
    <row r="62" spans="1:4" ht="15" x14ac:dyDescent="0.3">
      <c r="A62" s="3">
        <v>2079</v>
      </c>
      <c r="B62" s="4" t="s">
        <v>42</v>
      </c>
      <c r="C62" s="4" t="s">
        <v>98</v>
      </c>
      <c r="D62" s="5" t="s">
        <v>118</v>
      </c>
    </row>
    <row r="63" spans="1:4" ht="15" x14ac:dyDescent="0.3">
      <c r="A63" s="3">
        <v>2086</v>
      </c>
      <c r="B63" s="4" t="s">
        <v>47</v>
      </c>
      <c r="C63" s="4" t="s">
        <v>98</v>
      </c>
      <c r="D63" s="5" t="s">
        <v>118</v>
      </c>
    </row>
    <row r="64" spans="1:4" ht="15" x14ac:dyDescent="0.3">
      <c r="A64" s="3">
        <v>2087</v>
      </c>
      <c r="B64" s="4" t="s">
        <v>2</v>
      </c>
      <c r="C64" s="4" t="s">
        <v>98</v>
      </c>
      <c r="D64" s="5" t="s">
        <v>118</v>
      </c>
    </row>
    <row r="65" spans="1:4" ht="15" x14ac:dyDescent="0.3">
      <c r="A65" s="3">
        <v>2093</v>
      </c>
      <c r="B65" s="4" t="s">
        <v>53</v>
      </c>
      <c r="C65" s="4" t="s">
        <v>89</v>
      </c>
      <c r="D65" s="5" t="s">
        <v>113</v>
      </c>
    </row>
    <row r="66" spans="1:4" ht="15" x14ac:dyDescent="0.3">
      <c r="A66" s="3">
        <v>2102</v>
      </c>
      <c r="B66" s="4" t="s">
        <v>47</v>
      </c>
      <c r="C66" s="4" t="s">
        <v>102</v>
      </c>
      <c r="D66" s="5" t="s">
        <v>102</v>
      </c>
    </row>
    <row r="67" spans="1:4" ht="15" x14ac:dyDescent="0.3">
      <c r="A67" s="3">
        <v>2209</v>
      </c>
      <c r="B67" s="4" t="s">
        <v>111</v>
      </c>
      <c r="C67" s="4" t="s">
        <v>98</v>
      </c>
      <c r="D67" s="5" t="s">
        <v>118</v>
      </c>
    </row>
    <row r="68" spans="1:4" ht="15" x14ac:dyDescent="0.3">
      <c r="A68" s="3">
        <v>2212</v>
      </c>
      <c r="B68" s="4" t="s">
        <v>111</v>
      </c>
      <c r="C68" s="4" t="s">
        <v>101</v>
      </c>
      <c r="D68" s="5" t="s">
        <v>101</v>
      </c>
    </row>
    <row r="69" spans="1:4" ht="15" x14ac:dyDescent="0.3">
      <c r="A69" s="3">
        <v>2255</v>
      </c>
      <c r="B69" s="4" t="s">
        <v>2</v>
      </c>
      <c r="C69" s="4" t="s">
        <v>104</v>
      </c>
      <c r="D69" s="5" t="s">
        <v>106</v>
      </c>
    </row>
    <row r="70" spans="1:4" ht="15" x14ac:dyDescent="0.3">
      <c r="A70" s="3">
        <v>2262</v>
      </c>
      <c r="B70" s="4" t="s">
        <v>2</v>
      </c>
      <c r="C70" s="4" t="s">
        <v>104</v>
      </c>
      <c r="D70" s="5" t="s">
        <v>109</v>
      </c>
    </row>
    <row r="71" spans="1:4" ht="15" x14ac:dyDescent="0.3">
      <c r="A71" s="3">
        <v>2431</v>
      </c>
      <c r="B71" s="4" t="s">
        <v>2</v>
      </c>
      <c r="C71" s="4" t="s">
        <v>104</v>
      </c>
      <c r="D71" s="5" t="s">
        <v>117</v>
      </c>
    </row>
    <row r="72" spans="1:4" ht="15" x14ac:dyDescent="0.3">
      <c r="A72" s="3">
        <v>2553</v>
      </c>
      <c r="B72" s="4" t="s">
        <v>2</v>
      </c>
      <c r="C72" s="4" t="s">
        <v>104</v>
      </c>
      <c r="D72" s="5" t="s">
        <v>108</v>
      </c>
    </row>
    <row r="73" spans="1:4" ht="15" x14ac:dyDescent="0.3">
      <c r="A73" s="3">
        <v>2555</v>
      </c>
      <c r="B73" s="4" t="s">
        <v>2</v>
      </c>
      <c r="C73" s="4" t="s">
        <v>101</v>
      </c>
      <c r="D73" s="5" t="s">
        <v>101</v>
      </c>
    </row>
    <row r="74" spans="1:4" ht="15" x14ac:dyDescent="0.3">
      <c r="A74" s="3">
        <v>2566</v>
      </c>
      <c r="B74" s="4" t="s">
        <v>47</v>
      </c>
      <c r="C74" s="4" t="s">
        <v>89</v>
      </c>
      <c r="D74" s="5" t="s">
        <v>113</v>
      </c>
    </row>
    <row r="75" spans="1:4" ht="15" x14ac:dyDescent="0.3">
      <c r="A75" s="3">
        <v>3012</v>
      </c>
      <c r="B75" s="4" t="s">
        <v>47</v>
      </c>
      <c r="C75" s="4" t="s">
        <v>104</v>
      </c>
      <c r="D75" s="5" t="s">
        <v>112</v>
      </c>
    </row>
    <row r="76" spans="1:4" ht="15" x14ac:dyDescent="0.3">
      <c r="A76" s="3">
        <v>3013</v>
      </c>
      <c r="B76" s="4" t="s">
        <v>42</v>
      </c>
      <c r="C76" s="4" t="s">
        <v>104</v>
      </c>
      <c r="D76" s="5" t="s">
        <v>112</v>
      </c>
    </row>
    <row r="77" spans="1:4" ht="15" x14ac:dyDescent="0.3">
      <c r="A77" s="3">
        <v>3014</v>
      </c>
      <c r="B77" s="4" t="s">
        <v>42</v>
      </c>
      <c r="C77" s="4" t="s">
        <v>104</v>
      </c>
      <c r="D77" s="5" t="s">
        <v>107</v>
      </c>
    </row>
    <row r="78" spans="1:4" ht="15" x14ac:dyDescent="0.3">
      <c r="A78" s="3">
        <v>3176</v>
      </c>
      <c r="B78" s="4" t="s">
        <v>111</v>
      </c>
      <c r="C78" s="4" t="s">
        <v>98</v>
      </c>
      <c r="D78" s="5" t="s">
        <v>119</v>
      </c>
    </row>
    <row r="79" spans="1:4" ht="15" x14ac:dyDescent="0.3">
      <c r="A79" s="3">
        <v>3178</v>
      </c>
      <c r="B79" s="4" t="s">
        <v>2</v>
      </c>
      <c r="C79" s="4" t="s">
        <v>104</v>
      </c>
      <c r="D79" s="5" t="s">
        <v>112</v>
      </c>
    </row>
    <row r="80" spans="1:4" ht="15" x14ac:dyDescent="0.3">
      <c r="A80" s="3">
        <v>3205</v>
      </c>
      <c r="B80" s="4" t="s">
        <v>111</v>
      </c>
      <c r="C80" s="4" t="s">
        <v>104</v>
      </c>
      <c r="D80" s="5" t="s">
        <v>107</v>
      </c>
    </row>
    <row r="81" spans="1:4" ht="15" x14ac:dyDescent="0.3">
      <c r="A81" s="3">
        <v>3206</v>
      </c>
      <c r="B81" s="4" t="s">
        <v>47</v>
      </c>
      <c r="C81" s="4" t="s">
        <v>104</v>
      </c>
      <c r="D81" s="5" t="s">
        <v>106</v>
      </c>
    </row>
    <row r="82" spans="1:4" ht="15" x14ac:dyDescent="0.3">
      <c r="A82" s="3">
        <v>3209</v>
      </c>
      <c r="B82" s="4" t="s">
        <v>111</v>
      </c>
      <c r="C82" s="4" t="s">
        <v>98</v>
      </c>
      <c r="D82" s="5" t="s">
        <v>98</v>
      </c>
    </row>
    <row r="83" spans="1:4" ht="15" x14ac:dyDescent="0.3">
      <c r="A83" s="3">
        <v>3212</v>
      </c>
      <c r="B83" s="4" t="s">
        <v>53</v>
      </c>
      <c r="C83" s="4" t="s">
        <v>98</v>
      </c>
      <c r="D83" s="5" t="s">
        <v>120</v>
      </c>
    </row>
    <row r="84" spans="1:4" ht="15" x14ac:dyDescent="0.3">
      <c r="A84" s="3">
        <v>3237</v>
      </c>
      <c r="B84" s="4" t="s">
        <v>70</v>
      </c>
      <c r="C84" s="4" t="s">
        <v>104</v>
      </c>
      <c r="D84" s="5" t="s">
        <v>112</v>
      </c>
    </row>
    <row r="85" spans="1:4" ht="15" x14ac:dyDescent="0.3">
      <c r="A85" s="3">
        <v>3242</v>
      </c>
      <c r="B85" s="4" t="s">
        <v>53</v>
      </c>
      <c r="C85" s="4" t="s">
        <v>104</v>
      </c>
      <c r="D85" s="5" t="s">
        <v>121</v>
      </c>
    </row>
    <row r="86" spans="1:4" ht="15" x14ac:dyDescent="0.3">
      <c r="A86" s="3">
        <v>3243</v>
      </c>
      <c r="B86" s="4" t="s">
        <v>47</v>
      </c>
      <c r="C86" s="4" t="s">
        <v>104</v>
      </c>
      <c r="D86" s="5" t="s">
        <v>107</v>
      </c>
    </row>
    <row r="87" spans="1:4" ht="15" x14ac:dyDescent="0.3">
      <c r="A87" s="3">
        <v>3245</v>
      </c>
      <c r="B87" s="4" t="s">
        <v>70</v>
      </c>
      <c r="C87" s="4" t="s">
        <v>104</v>
      </c>
      <c r="D87" s="5" t="s">
        <v>122</v>
      </c>
    </row>
    <row r="88" spans="1:4" ht="15" x14ac:dyDescent="0.3">
      <c r="A88" s="3">
        <v>3249</v>
      </c>
      <c r="B88" s="4" t="s">
        <v>70</v>
      </c>
      <c r="C88" s="4" t="s">
        <v>104</v>
      </c>
      <c r="D88" s="5" t="s">
        <v>107</v>
      </c>
    </row>
    <row r="89" spans="1:4" ht="15" x14ac:dyDescent="0.3">
      <c r="A89" s="3">
        <v>3289</v>
      </c>
      <c r="B89" s="4" t="s">
        <v>70</v>
      </c>
      <c r="C89" s="4" t="s">
        <v>104</v>
      </c>
      <c r="D89" s="5" t="s">
        <v>117</v>
      </c>
    </row>
    <row r="90" spans="1:4" ht="15" x14ac:dyDescent="0.3">
      <c r="A90" s="3">
        <v>3369</v>
      </c>
      <c r="B90" s="4" t="s">
        <v>47</v>
      </c>
      <c r="C90" s="4" t="s">
        <v>101</v>
      </c>
      <c r="D90" s="5" t="s">
        <v>101</v>
      </c>
    </row>
    <row r="91" spans="1:4" ht="15" x14ac:dyDescent="0.3">
      <c r="A91" s="3">
        <v>3385</v>
      </c>
      <c r="B91" s="4" t="s">
        <v>47</v>
      </c>
      <c r="C91" s="4" t="s">
        <v>89</v>
      </c>
      <c r="D91" s="5" t="s">
        <v>123</v>
      </c>
    </row>
    <row r="92" spans="1:4" ht="15" x14ac:dyDescent="0.3">
      <c r="A92" s="3">
        <v>3386</v>
      </c>
      <c r="B92" s="4" t="s">
        <v>42</v>
      </c>
      <c r="C92" s="4" t="s">
        <v>110</v>
      </c>
      <c r="D92" s="5" t="s">
        <v>110</v>
      </c>
    </row>
    <row r="93" spans="1:4" ht="15" x14ac:dyDescent="0.3">
      <c r="A93" s="3">
        <v>3392</v>
      </c>
      <c r="B93" s="4" t="s">
        <v>75</v>
      </c>
      <c r="C93" s="4" t="s">
        <v>110</v>
      </c>
      <c r="D93" s="5" t="s">
        <v>110</v>
      </c>
    </row>
    <row r="94" spans="1:4" ht="15" x14ac:dyDescent="0.3">
      <c r="A94" s="3">
        <v>3393</v>
      </c>
      <c r="B94" s="4" t="s">
        <v>75</v>
      </c>
      <c r="C94" s="4" t="s">
        <v>104</v>
      </c>
      <c r="D94" s="5" t="s">
        <v>105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relat1 Final</vt:lpstr>
      <vt:lpstr>relat2 Final</vt:lpstr>
      <vt:lpstr>relat1 Cursos</vt:lpstr>
      <vt:lpstr>relat1 Dinamica</vt:lpstr>
      <vt:lpstr>relat2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Vithor Tibirica De Carvalho</dc:creator>
  <cp:lastModifiedBy>nsimoes</cp:lastModifiedBy>
  <dcterms:created xsi:type="dcterms:W3CDTF">2019-05-28T16:24:48Z</dcterms:created>
  <dcterms:modified xsi:type="dcterms:W3CDTF">2019-05-31T14:04:05Z</dcterms:modified>
</cp:coreProperties>
</file>