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 Wazen\Downloads\Dezembro-23\"/>
    </mc:Choice>
  </mc:AlternateContent>
  <xr:revisionPtr revIDLastSave="0" documentId="8_{6FA26B16-1FAC-4EA5-8A10-8989ABB1C9B4}" xr6:coauthVersionLast="47" xr6:coauthVersionMax="47" xr10:uidLastSave="{00000000-0000-0000-0000-000000000000}"/>
  <bookViews>
    <workbookView xWindow="-120" yWindow="-120" windowWidth="20730" windowHeight="11040" xr2:uid="{3E57F102-5901-4F89-8A09-3CF7908C420E}"/>
  </bookViews>
  <sheets>
    <sheet name="Summary" sheetId="5" r:id="rId1"/>
    <sheet name="ApprovedTimeReport_000_202403" sheetId="2" r:id="rId2"/>
    <sheet name="Vlookup" sheetId="4" state="hidden" r:id="rId3"/>
  </sheets>
  <definedNames>
    <definedName name="DadosExternos_1" localSheetId="1" hidden="1">ApprovedTimeReport_000_202403!$A$1:$Q$23</definedName>
  </definedName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P2" i="2" s="1"/>
  <c r="R2" i="2"/>
  <c r="O3" i="2"/>
  <c r="P3" i="2" s="1"/>
  <c r="R3" i="2"/>
  <c r="O4" i="2"/>
  <c r="P4" i="2" s="1"/>
  <c r="R4" i="2"/>
  <c r="O5" i="2"/>
  <c r="P5" i="2" s="1"/>
  <c r="R5" i="2"/>
  <c r="O6" i="2"/>
  <c r="P6" i="2" s="1"/>
  <c r="R6" i="2"/>
  <c r="O7" i="2"/>
  <c r="P7" i="2" s="1"/>
  <c r="R7" i="2"/>
  <c r="O8" i="2"/>
  <c r="P8" i="2"/>
  <c r="R8" i="2"/>
  <c r="O9" i="2"/>
  <c r="P9" i="2" s="1"/>
  <c r="R9" i="2"/>
  <c r="O10" i="2"/>
  <c r="P10" i="2" s="1"/>
  <c r="R10" i="2"/>
  <c r="O11" i="2"/>
  <c r="P11" i="2" s="1"/>
  <c r="R11" i="2"/>
  <c r="O12" i="2"/>
  <c r="P12" i="2" s="1"/>
  <c r="R12" i="2"/>
  <c r="O13" i="2"/>
  <c r="P13" i="2" s="1"/>
  <c r="R13" i="2"/>
  <c r="O14" i="2"/>
  <c r="P14" i="2" s="1"/>
  <c r="R14" i="2"/>
  <c r="O15" i="2"/>
  <c r="P15" i="2" s="1"/>
  <c r="R15" i="2"/>
  <c r="O16" i="2"/>
  <c r="P16" i="2" s="1"/>
  <c r="R16" i="2"/>
  <c r="O17" i="2"/>
  <c r="P17" i="2" s="1"/>
  <c r="R17" i="2"/>
  <c r="O18" i="2"/>
  <c r="P18" i="2" s="1"/>
  <c r="R18" i="2"/>
  <c r="O19" i="2"/>
  <c r="P19" i="2" s="1"/>
  <c r="R19" i="2"/>
  <c r="O20" i="2"/>
  <c r="P20" i="2" s="1"/>
  <c r="R20" i="2"/>
  <c r="O21" i="2"/>
  <c r="P21" i="2" s="1"/>
  <c r="R21" i="2"/>
  <c r="O22" i="2"/>
  <c r="P22" i="2" s="1"/>
  <c r="R22" i="2"/>
  <c r="O23" i="2"/>
  <c r="P23" i="2" s="1"/>
  <c r="R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1C9D41-BBEF-4A00-8A11-54D53A8950CC}" keepAlive="1" name="Consulta - ApprovedTimeReport_000_202403" description="Conexão com a consulta 'ApprovedTimeReport_000_202403' na pasta de trabalho." type="5" refreshedVersion="8" background="1" saveData="1">
    <dbPr connection="Provider=Microsoft.Mashup.OleDb.1;Data Source=$Workbook$;Location=ApprovedTimeReport_000_202403;Extended Properties=&quot;&quot;" command="SELECT * FROM [ApprovedTimeReport_000_202403]"/>
  </connection>
</connections>
</file>

<file path=xl/sharedStrings.xml><?xml version="1.0" encoding="utf-8"?>
<sst xmlns="http://schemas.openxmlformats.org/spreadsheetml/2006/main" count="311" uniqueCount="116">
  <si>
    <t>FunnelID</t>
  </si>
  <si>
    <t>Work Date</t>
  </si>
  <si>
    <t>Date TimeSheet</t>
  </si>
  <si>
    <t>CCID</t>
  </si>
  <si>
    <t>Year</t>
  </si>
  <si>
    <t>Month</t>
  </si>
  <si>
    <t>Day</t>
  </si>
  <si>
    <t>Week</t>
  </si>
  <si>
    <t>Time Actual</t>
  </si>
  <si>
    <t>Company</t>
  </si>
  <si>
    <t>Resource Name</t>
  </si>
  <si>
    <t>Role</t>
  </si>
  <si>
    <t>Comments</t>
  </si>
  <si>
    <t>CostRate</t>
  </si>
  <si>
    <t>Customer Name</t>
  </si>
  <si>
    <t>SOW</t>
  </si>
  <si>
    <t>Project Manager</t>
  </si>
  <si>
    <t>Vockan Consulting Ltda</t>
  </si>
  <si>
    <t>SUP-Outros Projetos</t>
  </si>
  <si>
    <t>clrs15438</t>
  </si>
  <si>
    <t>049-VckAmv</t>
  </si>
  <si>
    <t>NB-BPO e PMO</t>
  </si>
  <si>
    <t>NB-Projetos e Consultoria</t>
  </si>
  <si>
    <t>NB-Consultoria-Tec&amp;Dev</t>
  </si>
  <si>
    <t>046-VckOxb</t>
  </si>
  <si>
    <t>Sietech</t>
  </si>
  <si>
    <t>Nelson Simoes</t>
  </si>
  <si>
    <t>Controle de atividades no Bitrix</t>
  </si>
  <si>
    <t>043-VckHuf</t>
  </si>
  <si>
    <t>061-VckNid</t>
  </si>
  <si>
    <t>095-vckadi</t>
  </si>
  <si>
    <t>065-VckCer</t>
  </si>
  <si>
    <t>362-VCK528</t>
  </si>
  <si>
    <t>108-VckAdi</t>
  </si>
  <si>
    <t>068-vckcar</t>
  </si>
  <si>
    <t>100-VckHan</t>
  </si>
  <si>
    <t>093-Vckser</t>
  </si>
  <si>
    <t>406-VCK498</t>
  </si>
  <si>
    <t>097+110-vckadi</t>
  </si>
  <si>
    <t>A7lAPT28665</t>
  </si>
  <si>
    <t>063-VckFre</t>
  </si>
  <si>
    <t>089-vckand</t>
  </si>
  <si>
    <t>119-VckAdi</t>
  </si>
  <si>
    <t>124-VckMue</t>
  </si>
  <si>
    <t>131-VckAut</t>
  </si>
  <si>
    <t>002-VckSIT</t>
  </si>
  <si>
    <t>NBP-Governanca</t>
  </si>
  <si>
    <t>Reunião de governança e alinhamento de projetos</t>
  </si>
  <si>
    <t>NB-VCC</t>
  </si>
  <si>
    <t>protifolio de deve, planilha de estimativa de horas, alinhamento com André e Sildemar</t>
  </si>
  <si>
    <t>088-VckZod</t>
  </si>
  <si>
    <t>115-VCKCER</t>
  </si>
  <si>
    <t>074-Vckadi</t>
  </si>
  <si>
    <t>090-VckCnh</t>
  </si>
  <si>
    <t>073-VckMon</t>
  </si>
  <si>
    <t>001-VCKSIT</t>
  </si>
  <si>
    <t>Alinhamento steel, reunião semanal com Sildemar, 1:1 André, planejamento de capacidade de equipe, planinha de skills e horas</t>
  </si>
  <si>
    <t>clrs15438-FF</t>
  </si>
  <si>
    <t>Reunião com Daniel Amaral sobre modelo scrum e customer centric com bitrix, capacidade de resursos</t>
  </si>
  <si>
    <t>084-vcktow</t>
  </si>
  <si>
    <t>002-VCKDSCPQAD</t>
  </si>
  <si>
    <t>Alinhamento capacidade de recursos, lista de atividades para portifolio dev, alinhamento BPO (aptiv, huf, agric), reunião agric</t>
  </si>
  <si>
    <t>096-VckOxb</t>
  </si>
  <si>
    <t>010-VckBim</t>
  </si>
  <si>
    <t>a7lVal46935</t>
  </si>
  <si>
    <t>Valmont Ind.e Com. Ltda</t>
  </si>
  <si>
    <t>029-VckKYB</t>
  </si>
  <si>
    <t>Zeiss vs produto FCI, Documento para capacidade e skills da equipe</t>
  </si>
  <si>
    <t>Reunião com parceiro Jira</t>
  </si>
  <si>
    <t>NBP-CAIOBA</t>
  </si>
  <si>
    <t>Alinhamento com serviços, reunião com André, atualizações de propostas, alinhamento com Produtos, lista de recursos</t>
  </si>
  <si>
    <t>446-VckAdi</t>
  </si>
  <si>
    <t>a7lZod02064</t>
  </si>
  <si>
    <t>127-VckAdi</t>
  </si>
  <si>
    <t>NBP-Trein_Vendas</t>
  </si>
  <si>
    <t>Portifolio Dev e tech, demo Concentric Cor360 para amvac</t>
  </si>
  <si>
    <t>fwoJoy58673</t>
  </si>
  <si>
    <t>Estruturação de DEV e TECH, alinhamento com issues de BPO, padronização do recebimento de demandas</t>
  </si>
  <si>
    <t>127-vcksmi</t>
  </si>
  <si>
    <t>132-vckcla</t>
  </si>
  <si>
    <t>Issue 82 aptiv, alinhamento com Daniel Torricelli, reunião ZF, organização Dev com Sildemar, reunião American Cotton e seminário Evolutto</t>
  </si>
  <si>
    <t>NB-Treinamento</t>
  </si>
  <si>
    <t>Reunião sobre Hilmar, taskforce aptiv com 3 issues, lista de recursos de dev, reunião Amvac, reunião Customer Care</t>
  </si>
  <si>
    <t>059-VckAdi</t>
  </si>
  <si>
    <t>150-VckVal</t>
  </si>
  <si>
    <t>128-VckAdi</t>
  </si>
  <si>
    <t>Alinhamento semanal com André, Sildemar e Parpinelli, reunião Zoho, reunião Steel, alinhamento com BPO sobre aptiv eHuf</t>
  </si>
  <si>
    <t>NB-Universidades</t>
  </si>
  <si>
    <t>Alinhamento de demandas com André, finalização de plano de trabalho, input para reunião gerencial, reunião com Sildemar e renegociação com Zeiss</t>
  </si>
  <si>
    <t>Contato com cliente e setup no v-control</t>
  </si>
  <si>
    <t>DOSCOBQAD</t>
  </si>
  <si>
    <t>Plano de trabalho detalhado, alinhamento Huf, taskforce aptiv, PMO Ferramentas Scrum</t>
  </si>
  <si>
    <t>Plano de trabalho detalhado, força tarefa aptiv, reunião Clarios</t>
  </si>
  <si>
    <t>030-VckZod</t>
  </si>
  <si>
    <t>Alinhamento Aptiv e força tarefa para issues, check bitrix e v-control, lista de recursos dev, alinhamento com Leandro Oliveira</t>
  </si>
  <si>
    <t>Reunião semana com Parpinelli, Sildemar e Andre, sprint de Tech, alinhamento com Steel e Zeiss, avaliação de ferramenta, warroom para aptiv</t>
  </si>
  <si>
    <t>Apresentação para parceiros, alinhamento com JSS, pesquisa de Zoho</t>
  </si>
  <si>
    <t>Ajuste de propostas, estimativas, alinhamento com André, reunião com Pedro</t>
  </si>
  <si>
    <t>CostRate w/ Taxes</t>
  </si>
  <si>
    <t>FF</t>
  </si>
  <si>
    <t>Project Type</t>
  </si>
  <si>
    <t>NB</t>
  </si>
  <si>
    <t>T&amp;M</t>
  </si>
  <si>
    <t>CSA</t>
  </si>
  <si>
    <t>011-vckvib</t>
  </si>
  <si>
    <t>FWOZF-66174</t>
  </si>
  <si>
    <t>Total Cost</t>
  </si>
  <si>
    <t>Rótulos de Linha</t>
  </si>
  <si>
    <t>Total Geral</t>
  </si>
  <si>
    <t>Soma de Time Actual</t>
  </si>
  <si>
    <t>Soma de Total Cost</t>
  </si>
  <si>
    <t>Sietech Total</t>
  </si>
  <si>
    <t>T&amp;M Total</t>
  </si>
  <si>
    <t>NB Total</t>
  </si>
  <si>
    <t>BRP1812</t>
  </si>
  <si>
    <t>BRP1813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</si>
</sst>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pivotButton="1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164" fontId="0" fillId="2" borderId="0" xfId="0" applyNumberFormat="1" applyFill="1"/>
    <xf numFmtId="0" fontId="0" fillId="3" borderId="0" xfId="0" applyNumberFormat="1" applyFill="1"/>
    <xf numFmtId="164" fontId="0" fillId="3" borderId="0" xfId="0" applyNumberFormat="1" applyFill="1"/>
  </cellXfs>
  <cellStyles count="2">
    <cellStyle name="Normal" xfId="0" builtinId="0"/>
    <cellStyle name="Vírgula" xfId="1" builtinId="3"/>
  </cellStyles>
  <dxfs count="34">
    <dxf>
      <fill>
        <patternFill patternType="solid">
          <bgColor rgb="FFFFFF00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rgb="FFFFFF00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rgb="FFFFFF00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rgb="FFFFFF00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166" formatCode="m/d/yyyy"/>
    </dxf>
    <dxf>
      <numFmt numFmtId="19" formatCode="dd/mm/yyyy"/>
    </dxf>
    <dxf>
      <numFmt numFmtId="166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Wazen" refreshedDate="45296.424289699076" createdVersion="6" refreshedVersion="8" minRefreshableVersion="3" recordCount="1434" xr:uid="{D066376F-507E-4FA2-BF04-C6022EAEDE5A}">
  <cacheSource type="worksheet">
    <worksheetSource ref="A1:R1048576" sheet="ApprovedTimeReport_000_202403"/>
  </cacheSource>
  <cacheFields count="18">
    <cacheField name="FunnelID" numFmtId="0">
      <sharedItems containsBlank="1" count="59">
        <s v="150-VckVal"/>
        <s v="NB-Consultoria-Tec&amp;Dev"/>
        <s v="NBP-Governanca"/>
        <m/>
        <s v="059-VckAdi" u="1"/>
        <s v="074-Vckadi" u="1"/>
        <s v="095-vckadi" u="1"/>
        <s v="108-VckAdi" u="1"/>
        <s v="119-VckAdi" u="1"/>
        <s v="127-VckAdi" u="1"/>
        <s v="128-VckAdi" u="1"/>
        <s v="446-VckAdi" u="1"/>
        <s v="SUP-Outros Projetos" u="1"/>
        <s v="049-VckAmv" u="1"/>
        <s v="089-vckand" u="1"/>
        <s v="A7lAPT28665" u="1"/>
        <s v="131-VckAut" u="1"/>
        <s v="010-VckBim" u="1"/>
        <s v="068-vckcar" u="1"/>
        <s v="065-VckCer" u="1"/>
        <s v="115-VCKCER" u="1"/>
        <s v="132-vckcla" u="1"/>
        <s v="clrs15438" u="1"/>
        <s v="clrs15438-FF" u="1"/>
        <s v="090-VckCnh" u="1"/>
        <s v="011-vckvib" u="1"/>
        <s v="063-VckFre" u="1"/>
        <s v="100-VckHan" u="1"/>
        <s v="043-VckHuf" u="1"/>
        <s v="406-VCK498" u="1"/>
        <s v="fwoJoy58673" u="1"/>
        <s v="029-VckKYB" u="1"/>
        <s v="073-VckMon" u="1"/>
        <s v="124-VckMue" u="1"/>
        <s v="061-VckNid" u="1"/>
        <s v="046-VckOxb" u="1"/>
        <s v="096-VckOxb" u="1"/>
        <s v="002-VCKDSCPQAD" u="1"/>
        <s v="DOSCOBQAD" u="1"/>
        <s v="CSA" u="1"/>
        <s v="093-Vckser" u="1"/>
        <s v="001-VCKSIT" u="1"/>
        <s v="002-VckSIT" u="1"/>
        <s v="127-vcksmi" u="1"/>
        <s v="362-VCK528" u="1"/>
        <s v="084-vcktow" u="1"/>
        <s v="a7lVal46935" u="1"/>
        <s v="NB-BPO e PMO" u="1"/>
        <s v="NBP-CAIOBA" u="1"/>
        <s v="NB-Projetos e Consultoria" u="1"/>
        <s v="NBP-Trein_Vendas" u="1"/>
        <s v="NB-Treinamento" u="1"/>
        <s v="NB-Universidades" u="1"/>
        <s v="NB-VCC" u="1"/>
        <s v="FWOZF-66174" u="1"/>
        <s v="030-VckZod" u="1"/>
        <s v="088-VckZod" u="1"/>
        <s v="097+110-vckadi" u="1"/>
        <s v="a7lZod02064" u="1"/>
      </sharedItems>
    </cacheField>
    <cacheField name="Work Date" numFmtId="0">
      <sharedItems containsNonDate="0" containsDate="1" containsString="0" containsBlank="1" minDate="2023-12-01T00:00:00" maxDate="2023-12-30T00:00:00"/>
    </cacheField>
    <cacheField name="Date TimeSheet" numFmtId="0">
      <sharedItems containsNonDate="0" containsDate="1" containsString="0" containsBlank="1" minDate="2023-12-04T00:00:00" maxDate="2024-01-04T00:00:00"/>
    </cacheField>
    <cacheField name="CCID" numFmtId="0">
      <sharedItems containsBlank="1"/>
    </cacheField>
    <cacheField name="Year" numFmtId="0">
      <sharedItems containsString="0" containsBlank="1" containsNumber="1" containsInteger="1" minValue="2023" maxValue="2023"/>
    </cacheField>
    <cacheField name="Month" numFmtId="0">
      <sharedItems containsString="0" containsBlank="1" containsNumber="1" containsInteger="1" minValue="12" maxValue="12"/>
    </cacheField>
    <cacheField name="Day" numFmtId="0">
      <sharedItems containsString="0" containsBlank="1" containsNumber="1" containsInteger="1" minValue="1" maxValue="29"/>
    </cacheField>
    <cacheField name="Week" numFmtId="0">
      <sharedItems containsString="0" containsBlank="1" containsNumber="1" containsInteger="1" minValue="48" maxValue="52"/>
    </cacheField>
    <cacheField name="Time Actual" numFmtId="43">
      <sharedItems containsString="0" containsBlank="1" containsNumber="1" containsInteger="1" minValue="1" maxValue="9"/>
    </cacheField>
    <cacheField name="Company" numFmtId="0">
      <sharedItems containsBlank="1" count="20">
        <s v="Sietech"/>
        <m/>
        <s v="RUAH" u="1"/>
        <s v="DMS" u="1"/>
        <s v="Vockan Consulting" u="1"/>
        <s v="TFA" u="1"/>
        <s v="LC" u="1"/>
        <s v="PHL" u="1"/>
        <s v="CZ" u="1"/>
        <s v="FDV Gprojetos" u="1"/>
        <s v="F2B" u="1"/>
        <s v="CYP" u="1"/>
        <s v="Web Working" u="1"/>
        <s v="NEO" u="1"/>
        <s v="Domain Informatica" u="1"/>
        <s v="Ceta" u="1"/>
        <s v="ZM Consultoria" u="1"/>
        <s v="High Business" u="1"/>
        <s v="American Way" u="1"/>
        <s v="DR Tecnologia" u="1"/>
      </sharedItems>
    </cacheField>
    <cacheField name="Resource Name" numFmtId="0">
      <sharedItems containsBlank="1" count="41">
        <s v="Nelson Simoes"/>
        <m/>
        <s v="Thiago Queiros-vk" u="1"/>
        <s v="Ederson Alexandre-vk" u="1"/>
        <s v="Keven Pinheiro-vk" u="1"/>
        <s v="Fabio Costa-vk" u="1"/>
        <s v="Luciana Cavalcante-vk" u="1"/>
        <s v="Eduardo Provenzano-vk" u="1"/>
        <s v="Renato Louzada-vk" u="1"/>
        <s v="Fernanda Dias-vk" u="1"/>
        <s v="Andre Parpinelli-vk" u="1"/>
        <s v="Diogo Aguiar-vk" u="1"/>
        <s v="Benedito Souza-vk" u="1"/>
        <s v="Higo Scheunemann-vk" u="1"/>
        <s v="Leonardo Parrillo-vk" u="1"/>
        <s v="Sildemar Sousa-vk" u="1"/>
        <s v="Leandro Senna-vk" u="1"/>
        <s v="Luiz Alfredo-vk" u="1"/>
        <s v="Jefte Villar-vk" u="1"/>
        <s v="Gabriel Brigo-vk" u="1"/>
        <s v="Hilmar Junior-vk" u="1"/>
        <s v="Edson Risso-vk" u="1"/>
        <s v="Marcia Silva-vk" u="1"/>
        <s v="Eduardo Moreno-vk" u="1"/>
        <s v="Pedro Silva-vk" u="1"/>
        <s v="Walter Augusto-vk" u="1"/>
        <s v="Walter Braz-vk" u="1"/>
        <s v="Sergio Ziroldo-vk" u="1"/>
        <s v="Reginaldo Almeida-vk" u="1"/>
        <s v="Geraldo Silva-vk" u="1"/>
        <s v="Carlos Zambelli-vk" u="1"/>
        <s v="Carlos Pitondo-vk" u="1"/>
        <s v="Clovis Silva-vk" u="1"/>
        <s v="Willian Claros" u="1"/>
        <s v="Ismael Lopes-vk" u="1"/>
        <s v="Vinicius Knipers-vk" u="1"/>
        <s v="Bruno Vilardo-vk" u="1"/>
        <s v="Daniel Amaral-vk" u="1"/>
        <s v="Kauane Rocha" u="1"/>
        <s v="Tiago Semidei" u="1"/>
        <s v="Jackson Bezerra-vk" u="1"/>
      </sharedItems>
    </cacheField>
    <cacheField name="Role" numFmtId="0">
      <sharedItems containsBlank="1"/>
    </cacheField>
    <cacheField name="Comments" numFmtId="0">
      <sharedItems containsBlank="1"/>
    </cacheField>
    <cacheField name="CostRate" numFmtId="43">
      <sharedItems containsString="0" containsBlank="1" containsNumber="1" minValue="86.43" maxValue="157"/>
    </cacheField>
    <cacheField name="CostRate w/ Taxes" numFmtId="43">
      <sharedItems containsString="0" containsBlank="1" containsNumber="1" minValue="22.853994490358126" maxValue="265.00275482093667" count="33">
        <n v="173.00275482093664"/>
        <n v="95.239669421487619"/>
        <m/>
        <n v="240.00000000000003" u="1"/>
        <n v="140" u="1"/>
        <n v="22.853994490358126" u="1"/>
        <n v="111.68" u="1"/>
        <n v="69.002754820936644" u="1"/>
        <n v="210" u="1"/>
        <n v="173" u="1"/>
        <n v="182.99724517906336" u="1"/>
        <n v="124" u="1"/>
        <n v="114.99724517906337" u="1"/>
        <n v="180" u="1"/>
        <n v="126.99724517906337" u="1"/>
        <n v="80" u="1"/>
        <n v="120.00000000000001" u="1"/>
        <n v="165.00275482093664" u="1"/>
        <n v="162" u="1"/>
        <n v="65.002754820936644" u="1"/>
        <n v="119" u="1"/>
        <n v="172" u="1"/>
        <n v="134.99724517906338" u="1"/>
        <n v="190.00000000000003" u="1"/>
        <n v="148.49586776859505" u="1"/>
        <n v="198" u="1"/>
        <n v="61.663911845730027" u="1"/>
        <n v="265.00275482093667" u="1"/>
        <n v="40.00440771349863" u="1"/>
        <n v="32.143250688705237" u="1"/>
        <n v="94.997245179063356" u="1"/>
        <n v="174.99724517906336" u="1"/>
        <n v="178.99724517906336" u="1"/>
      </sharedItems>
    </cacheField>
    <cacheField name="Total Cost" numFmtId="43">
      <sharedItems containsString="0" containsBlank="1" containsNumber="1" minValue="95.239669421487619" maxValue="857.15702479338859"/>
    </cacheField>
    <cacheField name="Customer Name" numFmtId="0">
      <sharedItems containsBlank="1"/>
    </cacheField>
    <cacheField name="Project Type" numFmtId="0">
      <sharedItems containsBlank="1" count="4">
        <s v="T&amp;M"/>
        <s v="NB"/>
        <m/>
        <s v="FF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4">
  <r>
    <x v="0"/>
    <d v="2023-12-11T00:00:00"/>
    <d v="2023-12-12T00:00:00"/>
    <s v="SOW"/>
    <n v="2023"/>
    <n v="12"/>
    <n v="11"/>
    <n v="50"/>
    <n v="1"/>
    <x v="0"/>
    <x v="0"/>
    <s v="Project Manager"/>
    <s v="Contato com cliente e setup no v-control"/>
    <n v="157"/>
    <x v="0"/>
    <n v="173.00275482093664"/>
    <s v="Valmont Ind.e Com. Ltda"/>
    <x v="0"/>
  </r>
  <r>
    <x v="1"/>
    <d v="2023-12-29T00:00:00"/>
    <d v="2024-01-03T00:00:00"/>
    <s v="SOW"/>
    <n v="2023"/>
    <n v="12"/>
    <n v="29"/>
    <n v="52"/>
    <n v="2"/>
    <x v="0"/>
    <x v="0"/>
    <s v="Project Manager"/>
    <s v="Controle de atividades no Bitrix"/>
    <n v="86.43"/>
    <x v="1"/>
    <n v="190.47933884297524"/>
    <s v="Vockan Consulting Ltda"/>
    <x v="1"/>
  </r>
  <r>
    <x v="1"/>
    <d v="2023-12-28T00:00:00"/>
    <d v="2024-01-03T00:00:00"/>
    <s v="SOW"/>
    <n v="2023"/>
    <n v="12"/>
    <n v="28"/>
    <n v="52"/>
    <n v="7"/>
    <x v="0"/>
    <x v="0"/>
    <s v="Project Manager"/>
    <s v="protifolio de deve, planilha de estimativa de horas, alinhamento com André e Sildemar"/>
    <n v="86.43"/>
    <x v="1"/>
    <n v="666.67768595041332"/>
    <s v="Vockan Consulting Ltda"/>
    <x v="1"/>
  </r>
  <r>
    <x v="1"/>
    <d v="2023-12-26T00:00:00"/>
    <d v="2024-01-03T00:00:00"/>
    <s v="SOW"/>
    <n v="2023"/>
    <n v="12"/>
    <n v="26"/>
    <n v="52"/>
    <n v="8"/>
    <x v="0"/>
    <x v="0"/>
    <s v="Project Manager"/>
    <s v="Alinhamento steel, reunião semanal com Sildemar, 1:1 André, planejamento de capacidade de equipe, planinha de skills e horas"/>
    <n v="86.43"/>
    <x v="1"/>
    <n v="761.91735537190095"/>
    <s v="Vockan Consulting Ltda"/>
    <x v="1"/>
  </r>
  <r>
    <x v="1"/>
    <d v="2023-12-22T00:00:00"/>
    <d v="2023-12-26T00:00:00"/>
    <s v="SOW"/>
    <n v="2023"/>
    <n v="12"/>
    <n v="22"/>
    <n v="51"/>
    <n v="8"/>
    <x v="0"/>
    <x v="0"/>
    <s v="Project Manager"/>
    <s v="Reunião com Daniel Amaral sobre modelo scrum e customer centric com bitrix, capacidade de resursos"/>
    <n v="86.43"/>
    <x v="1"/>
    <n v="761.91735537190095"/>
    <s v="Vockan Consulting Ltda"/>
    <x v="1"/>
  </r>
  <r>
    <x v="1"/>
    <d v="2023-12-21T00:00:00"/>
    <d v="2023-12-26T00:00:00"/>
    <s v="SOW"/>
    <n v="2023"/>
    <n v="12"/>
    <n v="21"/>
    <n v="51"/>
    <n v="9"/>
    <x v="0"/>
    <x v="0"/>
    <s v="Project Manager"/>
    <s v="Alinhamento capacidade de recursos, lista de atividades para portifolio dev, alinhamento BPO (aptiv, huf, agric), reunião agric"/>
    <n v="86.43"/>
    <x v="1"/>
    <n v="857.15702479338859"/>
    <s v="Vockan Consulting Ltda"/>
    <x v="1"/>
  </r>
  <r>
    <x v="1"/>
    <d v="2023-12-20T00:00:00"/>
    <d v="2023-12-21T00:00:00"/>
    <s v="SOW"/>
    <n v="2023"/>
    <n v="12"/>
    <n v="20"/>
    <n v="51"/>
    <n v="7"/>
    <x v="0"/>
    <x v="0"/>
    <s v="Project Manager"/>
    <s v="Zeiss vs produto FCI, Documento para capacidade e skills da equipe"/>
    <n v="86.43"/>
    <x v="1"/>
    <n v="666.67768595041332"/>
    <s v="Vockan Consulting Ltda"/>
    <x v="1"/>
  </r>
  <r>
    <x v="1"/>
    <d v="2023-12-19T00:00:00"/>
    <d v="2023-12-21T00:00:00"/>
    <s v="SOW"/>
    <n v="2023"/>
    <n v="12"/>
    <n v="19"/>
    <n v="51"/>
    <n v="8"/>
    <x v="0"/>
    <x v="0"/>
    <s v="Project Manager"/>
    <s v="Alinhamento com serviços, reunião com André, atualizações de propostas, alinhamento com Produtos, lista de recursos"/>
    <n v="86.43"/>
    <x v="1"/>
    <n v="761.91735537190095"/>
    <s v="Vockan Consulting Ltda"/>
    <x v="1"/>
  </r>
  <r>
    <x v="1"/>
    <d v="2023-12-18T00:00:00"/>
    <d v="2023-12-21T00:00:00"/>
    <s v="SOW"/>
    <n v="2023"/>
    <n v="12"/>
    <n v="18"/>
    <n v="51"/>
    <n v="8"/>
    <x v="0"/>
    <x v="0"/>
    <s v="Project Manager"/>
    <s v="Portifolio Dev e tech, demo Concentric Cor360 para amvac"/>
    <n v="86.43"/>
    <x v="1"/>
    <n v="761.91735537190095"/>
    <s v="Vockan Consulting Ltda"/>
    <x v="1"/>
  </r>
  <r>
    <x v="1"/>
    <d v="2023-12-15T00:00:00"/>
    <d v="2023-12-19T00:00:00"/>
    <s v="SOW"/>
    <n v="2023"/>
    <n v="12"/>
    <n v="15"/>
    <n v="50"/>
    <n v="7"/>
    <x v="0"/>
    <x v="0"/>
    <s v="Project Manager"/>
    <s v="Estruturação de DEV e TECH, alinhamento com issues de BPO, padronização do recebimento de demandas"/>
    <n v="86.43"/>
    <x v="1"/>
    <n v="666.67768595041332"/>
    <s v="Vockan Consulting Ltda"/>
    <x v="1"/>
  </r>
  <r>
    <x v="1"/>
    <d v="2023-12-14T00:00:00"/>
    <d v="2023-12-19T00:00:00"/>
    <s v="SOW"/>
    <n v="2023"/>
    <n v="12"/>
    <n v="14"/>
    <n v="50"/>
    <n v="9"/>
    <x v="0"/>
    <x v="0"/>
    <s v="Project Manager"/>
    <s v="Issue 82 aptiv, alinhamento com Daniel Torricelli, reunião ZF, organização Dev com Sildemar, reunião American Cotton e seminário Evolutto"/>
    <n v="86.43"/>
    <x v="1"/>
    <n v="857.15702479338859"/>
    <s v="Vockan Consulting Ltda"/>
    <x v="1"/>
  </r>
  <r>
    <x v="1"/>
    <d v="2023-12-13T00:00:00"/>
    <d v="2023-12-19T00:00:00"/>
    <s v="SOW"/>
    <n v="2023"/>
    <n v="12"/>
    <n v="13"/>
    <n v="50"/>
    <n v="8"/>
    <x v="0"/>
    <x v="0"/>
    <s v="Project Manager"/>
    <s v="Reunião sobre Hilmar, taskforce aptiv com 3 issues, lista de recursos de dev, reunião Amvac, reunião Customer Care"/>
    <n v="86.43"/>
    <x v="1"/>
    <n v="761.91735537190095"/>
    <s v="Vockan Consulting Ltda"/>
    <x v="1"/>
  </r>
  <r>
    <x v="1"/>
    <d v="2023-12-12T00:00:00"/>
    <d v="2023-12-19T00:00:00"/>
    <s v="SOW"/>
    <n v="2023"/>
    <n v="12"/>
    <n v="12"/>
    <n v="50"/>
    <n v="8"/>
    <x v="0"/>
    <x v="0"/>
    <s v="Project Manager"/>
    <s v="Alinhamento semanal com André, Sildemar e Parpinelli, reunião Zoho, reunião Steel, alinhamento com BPO sobre aptiv eHuf"/>
    <n v="86.43"/>
    <x v="1"/>
    <n v="761.91735537190095"/>
    <s v="Vockan Consulting Ltda"/>
    <x v="1"/>
  </r>
  <r>
    <x v="1"/>
    <d v="2023-12-11T00:00:00"/>
    <d v="2023-12-12T00:00:00"/>
    <s v="SOW"/>
    <n v="2023"/>
    <n v="12"/>
    <n v="11"/>
    <n v="50"/>
    <n v="7"/>
    <x v="0"/>
    <x v="0"/>
    <s v="Project Manager"/>
    <s v="Alinhamento de demandas com André, finalização de plano de trabalho, input para reunião gerencial, reunião com Sildemar e renegociação com Zeiss"/>
    <n v="86.43"/>
    <x v="1"/>
    <n v="666.67768595041332"/>
    <s v="Vockan Consulting Ltda"/>
    <x v="1"/>
  </r>
  <r>
    <x v="1"/>
    <d v="2023-12-08T00:00:00"/>
    <d v="2023-12-12T00:00:00"/>
    <s v="SOW"/>
    <n v="2023"/>
    <n v="12"/>
    <n v="8"/>
    <n v="49"/>
    <n v="9"/>
    <x v="0"/>
    <x v="0"/>
    <s v="Project Manager"/>
    <s v="Plano de trabalho detalhado, alinhamento Huf, taskforce aptiv, PMO Ferramentas Scrum"/>
    <n v="86.43"/>
    <x v="1"/>
    <n v="857.15702479338859"/>
    <s v="Vockan Consulting Ltda"/>
    <x v="1"/>
  </r>
  <r>
    <x v="1"/>
    <d v="2023-12-07T00:00:00"/>
    <d v="2023-12-12T00:00:00"/>
    <s v="SOW"/>
    <n v="2023"/>
    <n v="12"/>
    <n v="7"/>
    <n v="49"/>
    <n v="8"/>
    <x v="0"/>
    <x v="0"/>
    <s v="Project Manager"/>
    <s v="Plano de trabalho detalhado, força tarefa aptiv, reunião Clarios"/>
    <n v="86.43"/>
    <x v="1"/>
    <n v="761.91735537190095"/>
    <s v="Vockan Consulting Ltda"/>
    <x v="1"/>
  </r>
  <r>
    <x v="1"/>
    <d v="2023-12-06T00:00:00"/>
    <d v="2023-12-12T00:00:00"/>
    <s v="SOW"/>
    <n v="2023"/>
    <n v="12"/>
    <n v="6"/>
    <n v="49"/>
    <n v="8"/>
    <x v="0"/>
    <x v="0"/>
    <s v="Project Manager"/>
    <s v="Alinhamento Aptiv e força tarefa para issues, check bitrix e v-control, lista de recursos dev, alinhamento com Leandro Oliveira"/>
    <n v="86.43"/>
    <x v="1"/>
    <n v="761.91735537190095"/>
    <s v="Vockan Consulting Ltda"/>
    <x v="1"/>
  </r>
  <r>
    <x v="1"/>
    <d v="2023-12-05T00:00:00"/>
    <d v="2023-12-06T00:00:00"/>
    <s v="SOW"/>
    <n v="2023"/>
    <n v="12"/>
    <n v="5"/>
    <n v="49"/>
    <n v="8"/>
    <x v="0"/>
    <x v="0"/>
    <s v="Project Manager"/>
    <s v="Reunião semana com Parpinelli, Sildemar e Andre, sprint de Tech, alinhamento com Steel e Zeiss, avaliação de ferramenta, warroom para aptiv"/>
    <n v="86.43"/>
    <x v="1"/>
    <n v="761.91735537190095"/>
    <s v="Vockan Consulting Ltda"/>
    <x v="1"/>
  </r>
  <r>
    <x v="1"/>
    <d v="2023-12-04T00:00:00"/>
    <d v="2023-12-06T00:00:00"/>
    <s v="SOW"/>
    <n v="2023"/>
    <n v="12"/>
    <n v="4"/>
    <n v="49"/>
    <n v="8"/>
    <x v="0"/>
    <x v="0"/>
    <s v="Project Manager"/>
    <s v="Apresentação para parceiros, alinhamento com JSS, pesquisa de Zoho"/>
    <n v="86.43"/>
    <x v="1"/>
    <n v="761.91735537190095"/>
    <s v="Vockan Consulting Ltda"/>
    <x v="1"/>
  </r>
  <r>
    <x v="1"/>
    <d v="2023-12-01T00:00:00"/>
    <d v="2023-12-04T00:00:00"/>
    <s v="SOW"/>
    <n v="2023"/>
    <n v="12"/>
    <n v="1"/>
    <n v="48"/>
    <n v="8"/>
    <x v="0"/>
    <x v="0"/>
    <s v="Project Manager"/>
    <s v="Ajuste de propostas, estimativas, alinhamento com André, reunião com Pedro"/>
    <n v="86.43"/>
    <x v="1"/>
    <n v="761.91735537190095"/>
    <s v="Vockan Consulting Ltda"/>
    <x v="1"/>
  </r>
  <r>
    <x v="2"/>
    <d v="2023-12-28T00:00:00"/>
    <d v="2024-01-03T00:00:00"/>
    <s v="SOW"/>
    <n v="2023"/>
    <n v="12"/>
    <n v="28"/>
    <n v="52"/>
    <n v="1"/>
    <x v="0"/>
    <x v="0"/>
    <s v="Project Manager"/>
    <s v="Reunião de governança e alinhamento de projetos"/>
    <n v="86.43"/>
    <x v="1"/>
    <n v="95.239669421487619"/>
    <s v="Vockan Consulting Ltda"/>
    <x v="1"/>
  </r>
  <r>
    <x v="2"/>
    <d v="2023-12-20T00:00:00"/>
    <d v="2023-12-21T00:00:00"/>
    <s v="SOW"/>
    <n v="2023"/>
    <n v="12"/>
    <n v="20"/>
    <n v="51"/>
    <n v="1"/>
    <x v="0"/>
    <x v="0"/>
    <s v="Project Manager"/>
    <s v="Reunião com parceiro Jira"/>
    <n v="86.43"/>
    <x v="1"/>
    <n v="95.239669421487619"/>
    <s v="Vockan Consulting Ltda"/>
    <x v="1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  <r>
    <x v="3"/>
    <m/>
    <m/>
    <m/>
    <m/>
    <m/>
    <m/>
    <m/>
    <m/>
    <x v="1"/>
    <x v="1"/>
    <m/>
    <m/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7F156-B54F-434E-8B38-86DD26FF1216}" name="Tabela dinâmica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10" firstHeaderRow="0" firstDataRow="1" firstDataCol="5"/>
  <pivotFields count="18">
    <pivotField axis="axisRow" outline="0" showAll="0" defaultSubtotal="0">
      <items count="59">
        <item m="1" x="41"/>
        <item m="1" x="37"/>
        <item m="1" x="42"/>
        <item m="1" x="17"/>
        <item m="1" x="25"/>
        <item m="1" x="31"/>
        <item m="1" x="55"/>
        <item m="1" x="28"/>
        <item m="1" x="35"/>
        <item m="1" x="13"/>
        <item m="1" x="4"/>
        <item m="1" x="34"/>
        <item m="1" x="26"/>
        <item m="1" x="19"/>
        <item m="1" x="18"/>
        <item m="1" x="32"/>
        <item m="1" x="5"/>
        <item m="1" x="45"/>
        <item m="1" x="56"/>
        <item m="1" x="14"/>
        <item m="1" x="24"/>
        <item m="1" x="40"/>
        <item m="1" x="6"/>
        <item m="1" x="36"/>
        <item m="1" x="57"/>
        <item m="1" x="27"/>
        <item m="1" x="7"/>
        <item m="1" x="20"/>
        <item m="1" x="8"/>
        <item m="1" x="33"/>
        <item m="1" x="9"/>
        <item m="1" x="43"/>
        <item m="1" x="10"/>
        <item m="1" x="16"/>
        <item m="1" x="21"/>
        <item x="0"/>
        <item m="1" x="44"/>
        <item m="1" x="29"/>
        <item m="1" x="11"/>
        <item m="1" x="15"/>
        <item m="1" x="46"/>
        <item m="1" x="58"/>
        <item m="1" x="22"/>
        <item m="1" x="23"/>
        <item m="1" x="39"/>
        <item m="1" x="38"/>
        <item m="1" x="30"/>
        <item m="1" x="54"/>
        <item m="1" x="47"/>
        <item x="1"/>
        <item m="1" x="48"/>
        <item x="2"/>
        <item m="1" x="49"/>
        <item m="1" x="50"/>
        <item m="1" x="51"/>
        <item m="1" x="52"/>
        <item m="1" x="53"/>
        <item m="1" x="1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outline="0" showAll="0">
      <items count="21">
        <item h="1" m="1" x="18"/>
        <item m="1" x="15"/>
        <item m="1" x="11"/>
        <item m="1" x="8"/>
        <item m="1" x="3"/>
        <item m="1" x="14"/>
        <item m="1" x="19"/>
        <item m="1" x="10"/>
        <item m="1" x="9"/>
        <item m="1" x="17"/>
        <item m="1" x="6"/>
        <item m="1" x="13"/>
        <item m="1" x="7"/>
        <item m="1" x="2"/>
        <item x="0"/>
        <item m="1" x="5"/>
        <item h="1" m="1" x="4"/>
        <item m="1" x="12"/>
        <item m="1" x="16"/>
        <item h="1" x="1"/>
        <item t="default"/>
      </items>
    </pivotField>
    <pivotField axis="axisRow" outline="0" showAll="0" defaultSubtotal="0">
      <items count="41">
        <item m="1" x="10"/>
        <item m="1" x="12"/>
        <item m="1" x="36"/>
        <item m="1" x="31"/>
        <item m="1" x="30"/>
        <item m="1" x="32"/>
        <item m="1" x="37"/>
        <item m="1" x="11"/>
        <item m="1" x="3"/>
        <item m="1" x="21"/>
        <item m="1" x="23"/>
        <item m="1" x="7"/>
        <item m="1" x="5"/>
        <item m="1" x="9"/>
        <item m="1" x="19"/>
        <item m="1" x="29"/>
        <item m="1" x="13"/>
        <item m="1" x="20"/>
        <item m="1" x="34"/>
        <item m="1" x="40"/>
        <item m="1" x="18"/>
        <item m="1" x="38"/>
        <item m="1" x="4"/>
        <item m="1" x="16"/>
        <item m="1" x="14"/>
        <item m="1" x="6"/>
        <item m="1" x="17"/>
        <item m="1" x="22"/>
        <item x="0"/>
        <item m="1" x="24"/>
        <item m="1" x="28"/>
        <item m="1" x="8"/>
        <item m="1" x="27"/>
        <item m="1" x="15"/>
        <item m="1" x="2"/>
        <item m="1" x="39"/>
        <item m="1" x="35"/>
        <item m="1" x="25"/>
        <item m="1" x="26"/>
        <item m="1" x="33"/>
        <item x="1"/>
      </items>
    </pivotField>
    <pivotField showAll="0"/>
    <pivotField showAll="0"/>
    <pivotField showAll="0"/>
    <pivotField axis="axisRow" outline="0" showAll="0" defaultSubtotal="0">
      <items count="33">
        <item m="1" x="5"/>
        <item m="1" x="29"/>
        <item m="1" x="28"/>
        <item m="1" x="26"/>
        <item m="1" x="19"/>
        <item m="1" x="7"/>
        <item m="1" x="15"/>
        <item m="1" x="30"/>
        <item x="1"/>
        <item m="1" x="12"/>
        <item m="1" x="20"/>
        <item m="1" x="16"/>
        <item m="1" x="11"/>
        <item m="1" x="14"/>
        <item m="1" x="22"/>
        <item m="1" x="4"/>
        <item m="1" x="24"/>
        <item m="1" x="18"/>
        <item m="1" x="17"/>
        <item m="1" x="21"/>
        <item m="1" x="9"/>
        <item x="0"/>
        <item m="1" x="31"/>
        <item m="1" x="32"/>
        <item m="1" x="13"/>
        <item m="1" x="10"/>
        <item m="1" x="23"/>
        <item m="1" x="25"/>
        <item m="1" x="8"/>
        <item m="1" x="3"/>
        <item m="1" x="27"/>
        <item x="2"/>
        <item m="1" x="6"/>
      </items>
    </pivotField>
    <pivotField dataField="1" showAll="0"/>
    <pivotField showAll="0"/>
    <pivotField axis="axisRow" outline="0" showAll="0">
      <items count="5">
        <item m="1" x="3"/>
        <item x="0"/>
        <item x="1"/>
        <item x="2"/>
        <item t="default"/>
      </items>
    </pivotField>
  </pivotFields>
  <rowFields count="5">
    <field x="9"/>
    <field x="17"/>
    <field x="10"/>
    <field x="0"/>
    <field x="14"/>
  </rowFields>
  <rowItems count="7">
    <i>
      <x v="14"/>
      <x v="1"/>
      <x v="28"/>
      <x v="35"/>
      <x v="21"/>
    </i>
    <i t="default" r="1">
      <x v="1"/>
    </i>
    <i r="1">
      <x v="2"/>
      <x v="28"/>
      <x v="49"/>
      <x v="8"/>
    </i>
    <i r="3">
      <x v="51"/>
      <x v="8"/>
    </i>
    <i t="default" r="1">
      <x v="2"/>
    </i>
    <i t="default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ime Actual" fld="8" baseField="0" baseItem="0"/>
    <dataField name="Soma de Total Cost" fld="15" baseField="0" baseItem="0" numFmtId="164"/>
  </dataFields>
  <formats count="5">
    <format dxfId="5">
      <pivotArea dataOnly="0" outline="0" fieldPosition="0">
        <references count="1">
          <reference field="17" count="0" defaultSubtotal="1"/>
        </references>
      </pivotArea>
    </format>
    <format dxfId="6">
      <pivotArea dataOnly="0" outline="0" fieldPosition="0">
        <references count="1">
          <reference field="17" count="0" defaultSubtotal="1"/>
        </references>
      </pivotArea>
    </format>
    <format dxfId="7">
      <pivotArea dataOnly="0" outline="0" fieldPosition="0">
        <references count="1">
          <reference field="9" count="0" defaultSubtotal="1"/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9CF29D5-042F-4FA3-AB6C-84C34BCCA5EC}" autoFormatId="16" applyNumberFormats="0" applyBorderFormats="0" applyFontFormats="0" applyPatternFormats="0" applyAlignmentFormats="0" applyWidthHeightFormats="0">
  <queryTableRefresh nextId="26" unboundColumnsRight="1">
    <queryTableFields count="18">
      <queryTableField id="1" name="FunnelID" tableColumnId="1"/>
      <queryTableField id="2" name="Work Date" tableColumnId="2"/>
      <queryTableField id="3" name="Date TimeSheet" tableColumnId="3"/>
      <queryTableField id="4" name="CCID" tableColumnId="4"/>
      <queryTableField id="5" name="Year" tableColumnId="5"/>
      <queryTableField id="6" name="Month" tableColumnId="6"/>
      <queryTableField id="7" name="Day" tableColumnId="7"/>
      <queryTableField id="8" name="Week" tableColumnId="8"/>
      <queryTableField id="9" name="Time Actual" tableColumnId="9"/>
      <queryTableField id="10" name="Company" tableColumnId="10"/>
      <queryTableField id="11" name="Resource Name" tableColumnId="11"/>
      <queryTableField id="12" name="Role" tableColumnId="12"/>
      <queryTableField id="13" name="Comments" tableColumnId="13"/>
      <queryTableField id="14" name="CostRate" tableColumnId="14"/>
      <queryTableField id="21" dataBound="0" tableColumnId="21"/>
      <queryTableField id="24" dataBound="0" tableColumnId="24"/>
      <queryTableField id="16" name="Customer Name" tableColumnId="16"/>
      <queryTableField id="23" dataBound="0" tableColumnId="23"/>
    </queryTableFields>
    <queryTableDeletedFields count="3">
      <deletedField name="Invoiced Date"/>
      <deletedField name="Invoice Number"/>
      <deletedField name="Billing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256AC-BDE2-463E-92CB-2C03360F350F}" name="ApprovedTimeReport_000_202403" displayName="ApprovedTimeReport_000_202403" ref="A1:R23" tableType="queryTable" totalsRowShown="0">
  <autoFilter ref="A1:R23" xr:uid="{272D4C1E-011B-4300-8929-CA8F10C439DF}"/>
  <sortState xmlns:xlrd2="http://schemas.microsoft.com/office/spreadsheetml/2017/richdata2" ref="A2:R23">
    <sortCondition ref="Q2:Q23"/>
    <sortCondition ref="A2:A23"/>
  </sortState>
  <tableColumns count="18">
    <tableColumn id="1" xr3:uid="{5E2124F0-196E-4BC6-AFBA-7693262DAB6A}" uniqueName="1" name="FunnelID" queryTableFieldId="1" dataDxfId="33" totalsRowDxfId="32"/>
    <tableColumn id="2" xr3:uid="{8FEB461D-CC72-461D-8919-B962D980173E}" uniqueName="2" name="Work Date" queryTableFieldId="2" dataDxfId="31" totalsRowDxfId="30"/>
    <tableColumn id="3" xr3:uid="{E6FC6326-D3E7-49E1-9F1F-407FC697E555}" uniqueName="3" name="Date TimeSheet" queryTableFieldId="3" dataDxfId="29" totalsRowDxfId="28"/>
    <tableColumn id="4" xr3:uid="{CF7F6928-893D-4689-A62A-8A39A02FE38F}" uniqueName="4" name="CCID" queryTableFieldId="4" dataDxfId="27" totalsRowDxfId="26"/>
    <tableColumn id="5" xr3:uid="{14B4BFF9-7A33-4CDE-9DB7-26C4FD144360}" uniqueName="5" name="Year" queryTableFieldId="5"/>
    <tableColumn id="6" xr3:uid="{213EC4B1-465D-4D37-97BF-BB8E6BACB6AF}" uniqueName="6" name="Month" queryTableFieldId="6"/>
    <tableColumn id="7" xr3:uid="{564AF324-6055-4AF3-BC08-EF69B2E962AE}" uniqueName="7" name="Day" queryTableFieldId="7"/>
    <tableColumn id="8" xr3:uid="{7C45204A-711F-4C72-98EB-78A847B59FF7}" uniqueName="8" name="Week" queryTableFieldId="8"/>
    <tableColumn id="9" xr3:uid="{1AB6BCF8-AF31-4C34-9845-79F96E24861B}" uniqueName="9" name="Time Actual" queryTableFieldId="9" totalsRowDxfId="25" dataCellStyle="Vírgula"/>
    <tableColumn id="10" xr3:uid="{934400AE-E835-463C-936B-4BAE2A58B5EE}" uniqueName="10" name="Company" queryTableFieldId="10" dataDxfId="24" totalsRowDxfId="23"/>
    <tableColumn id="11" xr3:uid="{365BBE2B-F43E-4497-B091-A9EE9C5D5817}" uniqueName="11" name="Resource Name" queryTableFieldId="11" dataDxfId="22" totalsRowDxfId="21"/>
    <tableColumn id="12" xr3:uid="{638CA02A-4C73-414C-8001-24F99B866696}" uniqueName="12" name="Role" queryTableFieldId="12" dataDxfId="20" totalsRowDxfId="19"/>
    <tableColumn id="13" xr3:uid="{D5D8ADDC-D86F-4E8E-AB9B-061575E11B8A}" uniqueName="13" name="Comments" queryTableFieldId="13" dataDxfId="18" totalsRowDxfId="17"/>
    <tableColumn id="14" xr3:uid="{F3276ECC-4028-4E97-8903-1FB3118D434D}" uniqueName="14" name="CostRate" queryTableFieldId="14" totalsRowDxfId="16" dataCellStyle="Vírgula"/>
    <tableColumn id="21" xr3:uid="{7E70F951-317A-440C-8BAE-4CE5315DB9BB}" uniqueName="21" name="CostRate w/ Taxes" queryTableFieldId="21" totalsRowDxfId="15" dataCellStyle="Vírgula">
      <calculatedColumnFormula>ApprovedTimeReport_000_202403[[#This Row],[CostRate]]/0.9075</calculatedColumnFormula>
    </tableColumn>
    <tableColumn id="24" xr3:uid="{E2A2E36D-FFA9-4D62-AAEF-B8DDA94FBA87}" uniqueName="24" name="Total Cost" queryTableFieldId="24" dataDxfId="14" totalsRowDxfId="13" dataCellStyle="Vírgula">
      <calculatedColumnFormula>ApprovedTimeReport_000_202403[[#This Row],[CostRate w/ Taxes]]*ApprovedTimeReport_000_202403[[#This Row],[Time Actual]]</calculatedColumnFormula>
    </tableColumn>
    <tableColumn id="16" xr3:uid="{F360E56D-4589-4A1C-AB1F-720214606014}" uniqueName="16" name="Customer Name" queryTableFieldId="16" dataDxfId="12" totalsRowDxfId="11"/>
    <tableColumn id="23" xr3:uid="{79C79692-4B86-4B80-B822-2D83237C9FC5}" uniqueName="23" name="Project Type" queryTableFieldId="23" dataDxfId="10">
      <calculatedColumnFormula>VLOOKUP(A:A,Vlookup!A:B,2,0)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C981-61B4-4252-8FE3-3A6FC2CAB850}">
  <dimension ref="A3:H229"/>
  <sheetViews>
    <sheetView tabSelected="1" workbookViewId="0">
      <selection activeCell="H9" sqref="H9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7.28515625" bestFit="1" customWidth="1"/>
    <col min="4" max="4" width="25.42578125" bestFit="1" customWidth="1"/>
    <col min="5" max="6" width="19.7109375" style="2" bestFit="1" customWidth="1"/>
    <col min="7" max="7" width="19.42578125" style="6" bestFit="1" customWidth="1"/>
  </cols>
  <sheetData>
    <row r="3" spans="1:8" x14ac:dyDescent="0.25">
      <c r="A3" s="3" t="s">
        <v>107</v>
      </c>
      <c r="B3" s="3" t="s">
        <v>100</v>
      </c>
      <c r="C3" s="3" t="s">
        <v>10</v>
      </c>
      <c r="D3" s="3" t="s">
        <v>0</v>
      </c>
      <c r="E3" s="3" t="s">
        <v>98</v>
      </c>
      <c r="F3" t="s">
        <v>109</v>
      </c>
      <c r="G3" s="8" t="s">
        <v>110</v>
      </c>
    </row>
    <row r="4" spans="1:8" x14ac:dyDescent="0.25">
      <c r="A4" t="s">
        <v>25</v>
      </c>
      <c r="B4" t="s">
        <v>102</v>
      </c>
      <c r="C4" t="s">
        <v>26</v>
      </c>
      <c r="D4" t="s">
        <v>84</v>
      </c>
      <c r="E4">
        <v>173.00275482093664</v>
      </c>
      <c r="F4" s="7">
        <v>1</v>
      </c>
      <c r="G4" s="8">
        <v>173.00275482093664</v>
      </c>
    </row>
    <row r="5" spans="1:8" x14ac:dyDescent="0.25">
      <c r="B5" s="5" t="s">
        <v>112</v>
      </c>
      <c r="C5" s="5"/>
      <c r="D5" s="5"/>
      <c r="E5" s="5"/>
      <c r="F5" s="11">
        <v>1</v>
      </c>
      <c r="G5" s="12">
        <v>173.00275482093664</v>
      </c>
      <c r="H5" t="s">
        <v>114</v>
      </c>
    </row>
    <row r="6" spans="1:8" x14ac:dyDescent="0.25">
      <c r="B6" t="s">
        <v>101</v>
      </c>
      <c r="C6" t="s">
        <v>26</v>
      </c>
      <c r="D6" t="s">
        <v>23</v>
      </c>
      <c r="E6">
        <v>95.239669421487619</v>
      </c>
      <c r="F6" s="7">
        <v>145</v>
      </c>
      <c r="G6" s="8">
        <v>13809.752066115705</v>
      </c>
    </row>
    <row r="7" spans="1:8" x14ac:dyDescent="0.25">
      <c r="D7" t="s">
        <v>46</v>
      </c>
      <c r="E7">
        <v>95.239669421487619</v>
      </c>
      <c r="F7" s="7">
        <v>2</v>
      </c>
      <c r="G7" s="8">
        <v>190.47933884297524</v>
      </c>
    </row>
    <row r="8" spans="1:8" x14ac:dyDescent="0.25">
      <c r="B8" s="5" t="s">
        <v>113</v>
      </c>
      <c r="C8" s="5"/>
      <c r="D8" s="5"/>
      <c r="E8" s="5"/>
      <c r="F8" s="11">
        <v>147</v>
      </c>
      <c r="G8" s="12">
        <v>14000.23140495868</v>
      </c>
      <c r="H8" t="s">
        <v>115</v>
      </c>
    </row>
    <row r="9" spans="1:8" x14ac:dyDescent="0.25">
      <c r="A9" s="4" t="s">
        <v>111</v>
      </c>
      <c r="B9" s="4"/>
      <c r="C9" s="4"/>
      <c r="D9" s="4"/>
      <c r="E9" s="4"/>
      <c r="F9" s="9">
        <v>148</v>
      </c>
      <c r="G9" s="10">
        <v>14173.234159779617</v>
      </c>
    </row>
    <row r="10" spans="1:8" x14ac:dyDescent="0.25">
      <c r="A10" t="s">
        <v>108</v>
      </c>
      <c r="E10"/>
      <c r="F10" s="7">
        <v>148</v>
      </c>
      <c r="G10" s="8">
        <v>14173.234159779617</v>
      </c>
    </row>
    <row r="11" spans="1:8" x14ac:dyDescent="0.25">
      <c r="E11"/>
      <c r="F11"/>
      <c r="G11"/>
    </row>
    <row r="12" spans="1:8" x14ac:dyDescent="0.25">
      <c r="E12"/>
      <c r="F12"/>
      <c r="G12"/>
    </row>
    <row r="13" spans="1:8" x14ac:dyDescent="0.25">
      <c r="E13"/>
      <c r="F13"/>
      <c r="G13"/>
    </row>
    <row r="14" spans="1:8" x14ac:dyDescent="0.25">
      <c r="E14"/>
      <c r="F14"/>
      <c r="G14"/>
    </row>
    <row r="15" spans="1:8" x14ac:dyDescent="0.25">
      <c r="E15"/>
      <c r="F15"/>
      <c r="G15"/>
    </row>
    <row r="16" spans="1:8" x14ac:dyDescent="0.25">
      <c r="E16"/>
      <c r="F16"/>
      <c r="G16"/>
    </row>
    <row r="17" spans="5:7" x14ac:dyDescent="0.25">
      <c r="E17"/>
      <c r="F17"/>
      <c r="G17"/>
    </row>
    <row r="18" spans="5:7" x14ac:dyDescent="0.25">
      <c r="E18"/>
      <c r="F18"/>
      <c r="G18"/>
    </row>
    <row r="19" spans="5:7" x14ac:dyDescent="0.25">
      <c r="E19"/>
      <c r="F19"/>
      <c r="G19"/>
    </row>
    <row r="20" spans="5:7" x14ac:dyDescent="0.25">
      <c r="E20"/>
      <c r="F20"/>
      <c r="G20"/>
    </row>
    <row r="21" spans="5:7" x14ac:dyDescent="0.25">
      <c r="E21"/>
      <c r="F21"/>
      <c r="G21"/>
    </row>
    <row r="22" spans="5:7" x14ac:dyDescent="0.25">
      <c r="E22"/>
      <c r="F22"/>
      <c r="G22"/>
    </row>
    <row r="23" spans="5:7" x14ac:dyDescent="0.25">
      <c r="E23"/>
      <c r="F23"/>
      <c r="G23"/>
    </row>
    <row r="24" spans="5:7" x14ac:dyDescent="0.25">
      <c r="E24"/>
      <c r="F24"/>
      <c r="G24"/>
    </row>
    <row r="25" spans="5:7" x14ac:dyDescent="0.25">
      <c r="E25"/>
      <c r="F25"/>
      <c r="G25"/>
    </row>
    <row r="26" spans="5:7" x14ac:dyDescent="0.25">
      <c r="E26"/>
      <c r="F26"/>
      <c r="G26"/>
    </row>
    <row r="27" spans="5:7" x14ac:dyDescent="0.25">
      <c r="E27"/>
      <c r="F27"/>
      <c r="G27"/>
    </row>
    <row r="28" spans="5:7" x14ac:dyDescent="0.25">
      <c r="E28"/>
      <c r="F28"/>
      <c r="G28"/>
    </row>
    <row r="29" spans="5:7" x14ac:dyDescent="0.25">
      <c r="E29"/>
      <c r="F29"/>
      <c r="G29"/>
    </row>
    <row r="30" spans="5:7" x14ac:dyDescent="0.25">
      <c r="E30"/>
      <c r="F30"/>
      <c r="G30"/>
    </row>
    <row r="31" spans="5:7" x14ac:dyDescent="0.25">
      <c r="E31"/>
      <c r="F31"/>
      <c r="G31"/>
    </row>
    <row r="32" spans="5:7" x14ac:dyDescent="0.25">
      <c r="E32"/>
      <c r="F32"/>
      <c r="G32"/>
    </row>
    <row r="33" spans="5:7" x14ac:dyDescent="0.25">
      <c r="E33"/>
      <c r="F33"/>
      <c r="G33"/>
    </row>
    <row r="34" spans="5:7" x14ac:dyDescent="0.25">
      <c r="E34"/>
      <c r="F34"/>
      <c r="G34"/>
    </row>
    <row r="35" spans="5:7" x14ac:dyDescent="0.25">
      <c r="E35"/>
      <c r="F35"/>
      <c r="G35"/>
    </row>
    <row r="36" spans="5:7" x14ac:dyDescent="0.25">
      <c r="E36"/>
      <c r="F36"/>
      <c r="G36"/>
    </row>
    <row r="37" spans="5:7" x14ac:dyDescent="0.25">
      <c r="E37"/>
      <c r="F37"/>
      <c r="G37"/>
    </row>
    <row r="38" spans="5:7" x14ac:dyDescent="0.25">
      <c r="E38"/>
      <c r="F38"/>
      <c r="G38"/>
    </row>
    <row r="39" spans="5:7" x14ac:dyDescent="0.25">
      <c r="E39"/>
      <c r="F39"/>
      <c r="G39"/>
    </row>
    <row r="40" spans="5:7" x14ac:dyDescent="0.25">
      <c r="E40"/>
      <c r="F40"/>
      <c r="G40"/>
    </row>
    <row r="41" spans="5:7" x14ac:dyDescent="0.25">
      <c r="E41"/>
      <c r="F41"/>
      <c r="G41"/>
    </row>
    <row r="42" spans="5:7" x14ac:dyDescent="0.25">
      <c r="E42"/>
      <c r="F42"/>
      <c r="G42"/>
    </row>
    <row r="43" spans="5:7" x14ac:dyDescent="0.25">
      <c r="E43"/>
      <c r="F43"/>
      <c r="G43"/>
    </row>
    <row r="44" spans="5:7" x14ac:dyDescent="0.25">
      <c r="E44"/>
      <c r="F44"/>
      <c r="G44"/>
    </row>
    <row r="45" spans="5:7" x14ac:dyDescent="0.25">
      <c r="E45"/>
      <c r="F45"/>
      <c r="G45"/>
    </row>
    <row r="46" spans="5:7" x14ac:dyDescent="0.25">
      <c r="E46"/>
      <c r="F46"/>
      <c r="G46"/>
    </row>
    <row r="47" spans="5:7" x14ac:dyDescent="0.25">
      <c r="E47"/>
      <c r="F47"/>
      <c r="G47"/>
    </row>
    <row r="48" spans="5:7" x14ac:dyDescent="0.25">
      <c r="E48"/>
      <c r="F48"/>
      <c r="G48"/>
    </row>
    <row r="49" spans="5:7" x14ac:dyDescent="0.25">
      <c r="E49"/>
      <c r="F49"/>
      <c r="G49"/>
    </row>
    <row r="50" spans="5:7" x14ac:dyDescent="0.25">
      <c r="E50"/>
      <c r="F50"/>
      <c r="G50"/>
    </row>
    <row r="51" spans="5:7" x14ac:dyDescent="0.25">
      <c r="E51"/>
      <c r="F51"/>
      <c r="G51"/>
    </row>
    <row r="52" spans="5:7" x14ac:dyDescent="0.25">
      <c r="E52"/>
      <c r="F52"/>
      <c r="G52"/>
    </row>
    <row r="53" spans="5:7" x14ac:dyDescent="0.25">
      <c r="E53"/>
      <c r="F53"/>
      <c r="G53"/>
    </row>
    <row r="54" spans="5:7" x14ac:dyDescent="0.25">
      <c r="E54"/>
      <c r="F54"/>
      <c r="G54"/>
    </row>
    <row r="55" spans="5:7" x14ac:dyDescent="0.25">
      <c r="E55"/>
      <c r="F55"/>
      <c r="G55"/>
    </row>
    <row r="56" spans="5:7" x14ac:dyDescent="0.25">
      <c r="E56"/>
      <c r="F56"/>
      <c r="G56"/>
    </row>
    <row r="57" spans="5:7" x14ac:dyDescent="0.25">
      <c r="E57"/>
      <c r="F57"/>
      <c r="G57"/>
    </row>
    <row r="58" spans="5:7" x14ac:dyDescent="0.25">
      <c r="E58"/>
      <c r="F58"/>
      <c r="G58"/>
    </row>
    <row r="59" spans="5:7" x14ac:dyDescent="0.25">
      <c r="E59"/>
      <c r="F59"/>
      <c r="G59"/>
    </row>
    <row r="60" spans="5:7" x14ac:dyDescent="0.25">
      <c r="E60"/>
      <c r="F60"/>
      <c r="G60"/>
    </row>
    <row r="61" spans="5:7" x14ac:dyDescent="0.25">
      <c r="E61"/>
      <c r="F61"/>
      <c r="G61"/>
    </row>
    <row r="62" spans="5:7" x14ac:dyDescent="0.25">
      <c r="E62"/>
      <c r="F62"/>
      <c r="G62"/>
    </row>
    <row r="63" spans="5:7" x14ac:dyDescent="0.25">
      <c r="E63"/>
      <c r="F63"/>
      <c r="G63"/>
    </row>
    <row r="64" spans="5:7" x14ac:dyDescent="0.25">
      <c r="E64"/>
      <c r="F64"/>
      <c r="G64"/>
    </row>
    <row r="65" spans="5:7" x14ac:dyDescent="0.25">
      <c r="E65"/>
      <c r="F65"/>
      <c r="G65"/>
    </row>
    <row r="66" spans="5:7" x14ac:dyDescent="0.25">
      <c r="E66"/>
      <c r="F66"/>
      <c r="G66"/>
    </row>
    <row r="67" spans="5:7" x14ac:dyDescent="0.25">
      <c r="E67"/>
      <c r="F67"/>
      <c r="G67"/>
    </row>
    <row r="68" spans="5:7" x14ac:dyDescent="0.25">
      <c r="E68"/>
      <c r="F68"/>
      <c r="G68"/>
    </row>
    <row r="69" spans="5:7" x14ac:dyDescent="0.25">
      <c r="E69"/>
      <c r="F69"/>
      <c r="G69"/>
    </row>
    <row r="70" spans="5:7" x14ac:dyDescent="0.25">
      <c r="E70"/>
      <c r="F70"/>
      <c r="G70"/>
    </row>
    <row r="71" spans="5:7" x14ac:dyDescent="0.25">
      <c r="E71"/>
      <c r="F71"/>
      <c r="G71"/>
    </row>
    <row r="72" spans="5:7" x14ac:dyDescent="0.25">
      <c r="E72"/>
      <c r="F72"/>
      <c r="G72"/>
    </row>
    <row r="73" spans="5:7" x14ac:dyDescent="0.25">
      <c r="E73"/>
      <c r="F73"/>
      <c r="G73"/>
    </row>
    <row r="74" spans="5:7" x14ac:dyDescent="0.25">
      <c r="E74"/>
      <c r="F74"/>
      <c r="G74"/>
    </row>
    <row r="75" spans="5:7" x14ac:dyDescent="0.25">
      <c r="E75"/>
      <c r="F75"/>
      <c r="G75"/>
    </row>
    <row r="76" spans="5:7" x14ac:dyDescent="0.25">
      <c r="E76"/>
      <c r="F76"/>
      <c r="G76"/>
    </row>
    <row r="77" spans="5:7" x14ac:dyDescent="0.25">
      <c r="E77"/>
      <c r="F77"/>
      <c r="G77"/>
    </row>
    <row r="78" spans="5:7" x14ac:dyDescent="0.25">
      <c r="E78"/>
      <c r="F78"/>
      <c r="G78"/>
    </row>
    <row r="79" spans="5:7" x14ac:dyDescent="0.25">
      <c r="E79"/>
      <c r="F79"/>
      <c r="G79"/>
    </row>
    <row r="80" spans="5:7" x14ac:dyDescent="0.25">
      <c r="E80"/>
      <c r="F80"/>
      <c r="G80"/>
    </row>
    <row r="81" spans="5:7" x14ac:dyDescent="0.25">
      <c r="E81"/>
      <c r="F81"/>
      <c r="G81"/>
    </row>
    <row r="82" spans="5:7" x14ac:dyDescent="0.25">
      <c r="E82"/>
      <c r="F82"/>
      <c r="G82"/>
    </row>
    <row r="83" spans="5:7" x14ac:dyDescent="0.25">
      <c r="E83"/>
      <c r="F83"/>
      <c r="G83"/>
    </row>
    <row r="84" spans="5:7" x14ac:dyDescent="0.25">
      <c r="E84"/>
      <c r="F84"/>
      <c r="G84"/>
    </row>
    <row r="85" spans="5:7" x14ac:dyDescent="0.25">
      <c r="E85"/>
      <c r="F85"/>
      <c r="G85"/>
    </row>
    <row r="86" spans="5:7" x14ac:dyDescent="0.25">
      <c r="E86"/>
      <c r="F86"/>
      <c r="G86"/>
    </row>
    <row r="87" spans="5:7" x14ac:dyDescent="0.25">
      <c r="E87"/>
      <c r="F87"/>
      <c r="G87"/>
    </row>
    <row r="88" spans="5:7" x14ac:dyDescent="0.25">
      <c r="E88"/>
      <c r="F88"/>
      <c r="G88"/>
    </row>
    <row r="89" spans="5:7" x14ac:dyDescent="0.25">
      <c r="E89"/>
      <c r="F89"/>
      <c r="G89"/>
    </row>
    <row r="90" spans="5:7" x14ac:dyDescent="0.25">
      <c r="E90"/>
      <c r="F90"/>
      <c r="G90"/>
    </row>
    <row r="91" spans="5:7" x14ac:dyDescent="0.25">
      <c r="E91"/>
      <c r="F91"/>
      <c r="G91"/>
    </row>
    <row r="92" spans="5:7" x14ac:dyDescent="0.25">
      <c r="E92"/>
      <c r="F92"/>
      <c r="G92"/>
    </row>
    <row r="93" spans="5:7" x14ac:dyDescent="0.25">
      <c r="E93"/>
      <c r="F93"/>
      <c r="G93"/>
    </row>
    <row r="94" spans="5:7" x14ac:dyDescent="0.25">
      <c r="E94"/>
      <c r="F94"/>
      <c r="G94"/>
    </row>
    <row r="95" spans="5:7" x14ac:dyDescent="0.25">
      <c r="E95"/>
      <c r="F95"/>
      <c r="G95"/>
    </row>
    <row r="96" spans="5:7" x14ac:dyDescent="0.25">
      <c r="E96"/>
      <c r="F96"/>
      <c r="G96"/>
    </row>
    <row r="97" spans="5:7" x14ac:dyDescent="0.25">
      <c r="E97"/>
      <c r="F97"/>
      <c r="G97"/>
    </row>
    <row r="98" spans="5:7" x14ac:dyDescent="0.25">
      <c r="E98"/>
      <c r="F98"/>
      <c r="G98"/>
    </row>
    <row r="99" spans="5:7" x14ac:dyDescent="0.25">
      <c r="E99"/>
      <c r="F99"/>
      <c r="G99"/>
    </row>
    <row r="100" spans="5:7" x14ac:dyDescent="0.25">
      <c r="E100"/>
      <c r="F100"/>
      <c r="G100"/>
    </row>
    <row r="101" spans="5:7" x14ac:dyDescent="0.25">
      <c r="E101"/>
      <c r="F101"/>
      <c r="G101"/>
    </row>
    <row r="102" spans="5:7" x14ac:dyDescent="0.25">
      <c r="E102"/>
      <c r="F102"/>
      <c r="G102"/>
    </row>
    <row r="103" spans="5:7" x14ac:dyDescent="0.25">
      <c r="E103"/>
      <c r="F103"/>
      <c r="G103"/>
    </row>
    <row r="104" spans="5:7" x14ac:dyDescent="0.25">
      <c r="E104"/>
      <c r="F104"/>
      <c r="G104"/>
    </row>
    <row r="105" spans="5:7" x14ac:dyDescent="0.25">
      <c r="E105"/>
      <c r="F105"/>
      <c r="G105"/>
    </row>
    <row r="106" spans="5:7" x14ac:dyDescent="0.25">
      <c r="E106"/>
      <c r="F106"/>
      <c r="G106"/>
    </row>
    <row r="107" spans="5:7" x14ac:dyDescent="0.25">
      <c r="E107"/>
      <c r="F107"/>
      <c r="G107"/>
    </row>
    <row r="108" spans="5:7" x14ac:dyDescent="0.25">
      <c r="E108"/>
      <c r="F108"/>
      <c r="G108"/>
    </row>
    <row r="109" spans="5:7" x14ac:dyDescent="0.25">
      <c r="E109"/>
      <c r="F109"/>
      <c r="G109"/>
    </row>
    <row r="110" spans="5:7" x14ac:dyDescent="0.25">
      <c r="E110"/>
      <c r="F110"/>
      <c r="G110"/>
    </row>
    <row r="111" spans="5:7" x14ac:dyDescent="0.25">
      <c r="E111"/>
      <c r="F111"/>
      <c r="G111"/>
    </row>
    <row r="112" spans="5:7" x14ac:dyDescent="0.25">
      <c r="E112"/>
      <c r="F112"/>
      <c r="G112"/>
    </row>
    <row r="113" spans="5:7" x14ac:dyDescent="0.25">
      <c r="E113"/>
      <c r="F113"/>
      <c r="G113"/>
    </row>
    <row r="114" spans="5:7" x14ac:dyDescent="0.25">
      <c r="E114"/>
      <c r="F114"/>
      <c r="G114"/>
    </row>
    <row r="115" spans="5:7" x14ac:dyDescent="0.25">
      <c r="E115"/>
      <c r="F115"/>
      <c r="G115"/>
    </row>
    <row r="116" spans="5:7" x14ac:dyDescent="0.25">
      <c r="E116"/>
      <c r="F116"/>
      <c r="G116"/>
    </row>
    <row r="117" spans="5:7" x14ac:dyDescent="0.25">
      <c r="E117"/>
      <c r="F117"/>
      <c r="G117"/>
    </row>
    <row r="118" spans="5:7" x14ac:dyDescent="0.25">
      <c r="E118"/>
      <c r="F118"/>
      <c r="G118"/>
    </row>
    <row r="119" spans="5:7" x14ac:dyDescent="0.25">
      <c r="E119"/>
      <c r="F119"/>
      <c r="G119"/>
    </row>
    <row r="120" spans="5:7" x14ac:dyDescent="0.25">
      <c r="E120"/>
      <c r="F120"/>
      <c r="G120"/>
    </row>
    <row r="121" spans="5:7" x14ac:dyDescent="0.25">
      <c r="E121"/>
      <c r="F121"/>
      <c r="G121"/>
    </row>
    <row r="122" spans="5:7" x14ac:dyDescent="0.25">
      <c r="E122"/>
      <c r="F122"/>
      <c r="G122"/>
    </row>
    <row r="123" spans="5:7" x14ac:dyDescent="0.25">
      <c r="E123"/>
      <c r="F123"/>
      <c r="G123"/>
    </row>
    <row r="124" spans="5:7" x14ac:dyDescent="0.25">
      <c r="E124"/>
      <c r="F124"/>
      <c r="G124"/>
    </row>
    <row r="125" spans="5:7" x14ac:dyDescent="0.25">
      <c r="E125"/>
      <c r="F125"/>
      <c r="G125"/>
    </row>
    <row r="126" spans="5:7" x14ac:dyDescent="0.25">
      <c r="E126"/>
      <c r="F126"/>
      <c r="G126"/>
    </row>
    <row r="127" spans="5:7" x14ac:dyDescent="0.25">
      <c r="E127"/>
      <c r="F127"/>
      <c r="G127"/>
    </row>
    <row r="128" spans="5:7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  <row r="136" spans="5:7" x14ac:dyDescent="0.25">
      <c r="E136"/>
      <c r="F136"/>
      <c r="G136"/>
    </row>
    <row r="137" spans="5:7" x14ac:dyDescent="0.25">
      <c r="E137"/>
      <c r="F137"/>
      <c r="G137"/>
    </row>
    <row r="138" spans="5:7" x14ac:dyDescent="0.25">
      <c r="E138"/>
      <c r="F138"/>
      <c r="G138"/>
    </row>
    <row r="139" spans="5:7" x14ac:dyDescent="0.25">
      <c r="E139"/>
      <c r="F139"/>
      <c r="G139"/>
    </row>
    <row r="140" spans="5:7" x14ac:dyDescent="0.25">
      <c r="E140"/>
      <c r="F140"/>
      <c r="G140"/>
    </row>
    <row r="141" spans="5:7" x14ac:dyDescent="0.25">
      <c r="E141"/>
      <c r="F141"/>
      <c r="G141"/>
    </row>
    <row r="142" spans="5:7" x14ac:dyDescent="0.25">
      <c r="E142"/>
      <c r="F142"/>
      <c r="G142"/>
    </row>
    <row r="143" spans="5:7" x14ac:dyDescent="0.25">
      <c r="E143"/>
      <c r="F143"/>
      <c r="G143"/>
    </row>
    <row r="144" spans="5:7" x14ac:dyDescent="0.25">
      <c r="E144"/>
      <c r="F144"/>
      <c r="G144"/>
    </row>
    <row r="145" spans="5:7" x14ac:dyDescent="0.25">
      <c r="E145"/>
      <c r="F145"/>
      <c r="G145"/>
    </row>
    <row r="146" spans="5:7" x14ac:dyDescent="0.25">
      <c r="E146"/>
      <c r="F146"/>
      <c r="G146"/>
    </row>
    <row r="147" spans="5:7" x14ac:dyDescent="0.25">
      <c r="E147"/>
      <c r="F147"/>
      <c r="G147"/>
    </row>
    <row r="148" spans="5:7" x14ac:dyDescent="0.25">
      <c r="E148"/>
      <c r="F148"/>
      <c r="G148"/>
    </row>
    <row r="149" spans="5:7" x14ac:dyDescent="0.25">
      <c r="E149"/>
      <c r="F149"/>
      <c r="G149"/>
    </row>
    <row r="150" spans="5:7" x14ac:dyDescent="0.25">
      <c r="E150"/>
      <c r="F150"/>
      <c r="G150"/>
    </row>
    <row r="151" spans="5:7" x14ac:dyDescent="0.25">
      <c r="E151"/>
      <c r="F151"/>
      <c r="G151"/>
    </row>
    <row r="152" spans="5:7" x14ac:dyDescent="0.25">
      <c r="E152"/>
      <c r="F152"/>
      <c r="G152"/>
    </row>
    <row r="153" spans="5:7" x14ac:dyDescent="0.25">
      <c r="E153"/>
      <c r="F153"/>
      <c r="G153"/>
    </row>
    <row r="154" spans="5:7" x14ac:dyDescent="0.25">
      <c r="E154"/>
      <c r="F154"/>
      <c r="G154"/>
    </row>
    <row r="155" spans="5:7" x14ac:dyDescent="0.25">
      <c r="E155"/>
      <c r="F155"/>
      <c r="G155"/>
    </row>
    <row r="156" spans="5:7" x14ac:dyDescent="0.25">
      <c r="E156"/>
      <c r="F156"/>
      <c r="G156"/>
    </row>
    <row r="157" spans="5:7" x14ac:dyDescent="0.25">
      <c r="E157"/>
      <c r="F157"/>
      <c r="G157"/>
    </row>
    <row r="158" spans="5:7" x14ac:dyDescent="0.25">
      <c r="E158"/>
      <c r="F158"/>
      <c r="G158"/>
    </row>
    <row r="159" spans="5:7" x14ac:dyDescent="0.25">
      <c r="E159"/>
      <c r="F159"/>
      <c r="G159"/>
    </row>
    <row r="160" spans="5:7" x14ac:dyDescent="0.25">
      <c r="E160"/>
      <c r="F160"/>
      <c r="G160"/>
    </row>
    <row r="161" spans="5:7" x14ac:dyDescent="0.25">
      <c r="E161"/>
      <c r="F161"/>
      <c r="G161"/>
    </row>
    <row r="162" spans="5:7" x14ac:dyDescent="0.25">
      <c r="E162"/>
      <c r="F162"/>
      <c r="G162"/>
    </row>
    <row r="163" spans="5:7" x14ac:dyDescent="0.25">
      <c r="E163"/>
      <c r="F163"/>
      <c r="G163"/>
    </row>
    <row r="164" spans="5:7" x14ac:dyDescent="0.25">
      <c r="E164"/>
      <c r="F164"/>
      <c r="G164"/>
    </row>
    <row r="165" spans="5:7" x14ac:dyDescent="0.25">
      <c r="E165"/>
      <c r="F165"/>
      <c r="G165"/>
    </row>
    <row r="166" spans="5:7" x14ac:dyDescent="0.25">
      <c r="E166"/>
      <c r="F166"/>
      <c r="G166"/>
    </row>
    <row r="167" spans="5:7" x14ac:dyDescent="0.25">
      <c r="E167"/>
      <c r="F167"/>
      <c r="G167"/>
    </row>
    <row r="168" spans="5:7" x14ac:dyDescent="0.25">
      <c r="E168"/>
      <c r="F168"/>
      <c r="G168"/>
    </row>
    <row r="169" spans="5:7" x14ac:dyDescent="0.25">
      <c r="E169"/>
      <c r="F169"/>
      <c r="G169"/>
    </row>
    <row r="170" spans="5:7" x14ac:dyDescent="0.25">
      <c r="E170"/>
      <c r="F170"/>
      <c r="G170"/>
    </row>
    <row r="171" spans="5:7" x14ac:dyDescent="0.25">
      <c r="E171"/>
      <c r="F171"/>
      <c r="G171"/>
    </row>
    <row r="172" spans="5:7" x14ac:dyDescent="0.25">
      <c r="E172"/>
      <c r="F172"/>
      <c r="G172"/>
    </row>
    <row r="173" spans="5:7" x14ac:dyDescent="0.25">
      <c r="E173"/>
      <c r="F173"/>
      <c r="G173"/>
    </row>
    <row r="174" spans="5:7" x14ac:dyDescent="0.25">
      <c r="E174"/>
      <c r="F174"/>
      <c r="G174"/>
    </row>
    <row r="175" spans="5:7" x14ac:dyDescent="0.25">
      <c r="E175"/>
      <c r="F175"/>
      <c r="G175"/>
    </row>
    <row r="176" spans="5:7" x14ac:dyDescent="0.25">
      <c r="E176"/>
      <c r="F176"/>
      <c r="G176"/>
    </row>
    <row r="177" spans="5:7" x14ac:dyDescent="0.25">
      <c r="E177"/>
      <c r="F177"/>
      <c r="G177"/>
    </row>
    <row r="178" spans="5:7" x14ac:dyDescent="0.25">
      <c r="E178"/>
      <c r="F178"/>
      <c r="G178"/>
    </row>
    <row r="179" spans="5:7" x14ac:dyDescent="0.25">
      <c r="E179"/>
      <c r="F179"/>
      <c r="G179"/>
    </row>
    <row r="180" spans="5:7" x14ac:dyDescent="0.25">
      <c r="E180"/>
      <c r="F180"/>
      <c r="G180"/>
    </row>
    <row r="181" spans="5:7" x14ac:dyDescent="0.25">
      <c r="E181"/>
      <c r="F181"/>
      <c r="G181"/>
    </row>
    <row r="182" spans="5:7" x14ac:dyDescent="0.25">
      <c r="E182"/>
      <c r="F182"/>
      <c r="G182"/>
    </row>
    <row r="183" spans="5:7" x14ac:dyDescent="0.25">
      <c r="E183"/>
      <c r="F183"/>
      <c r="G183"/>
    </row>
    <row r="184" spans="5:7" x14ac:dyDescent="0.25">
      <c r="E184"/>
      <c r="F184"/>
      <c r="G184"/>
    </row>
    <row r="185" spans="5:7" x14ac:dyDescent="0.25">
      <c r="E185"/>
      <c r="F185"/>
      <c r="G185"/>
    </row>
    <row r="186" spans="5:7" x14ac:dyDescent="0.25">
      <c r="E186"/>
      <c r="F186"/>
      <c r="G186"/>
    </row>
    <row r="187" spans="5:7" x14ac:dyDescent="0.25">
      <c r="E187"/>
      <c r="F187"/>
      <c r="G187"/>
    </row>
    <row r="188" spans="5:7" x14ac:dyDescent="0.25">
      <c r="E188"/>
      <c r="F188"/>
      <c r="G188"/>
    </row>
    <row r="189" spans="5:7" x14ac:dyDescent="0.25">
      <c r="E189"/>
      <c r="F189"/>
      <c r="G189"/>
    </row>
    <row r="190" spans="5:7" x14ac:dyDescent="0.25">
      <c r="E190"/>
      <c r="F190"/>
      <c r="G190"/>
    </row>
    <row r="191" spans="5:7" x14ac:dyDescent="0.25">
      <c r="E191"/>
      <c r="F191"/>
      <c r="G191"/>
    </row>
    <row r="192" spans="5:7" x14ac:dyDescent="0.25">
      <c r="E192"/>
      <c r="F192"/>
      <c r="G192"/>
    </row>
    <row r="193" spans="5:7" x14ac:dyDescent="0.25">
      <c r="E193"/>
      <c r="F193"/>
      <c r="G193"/>
    </row>
    <row r="194" spans="5:7" x14ac:dyDescent="0.25">
      <c r="E194"/>
      <c r="F194"/>
      <c r="G194"/>
    </row>
    <row r="195" spans="5:7" x14ac:dyDescent="0.25">
      <c r="E195"/>
      <c r="F195"/>
      <c r="G195"/>
    </row>
    <row r="196" spans="5:7" x14ac:dyDescent="0.25">
      <c r="E196"/>
      <c r="F196"/>
      <c r="G196"/>
    </row>
    <row r="197" spans="5:7" x14ac:dyDescent="0.25">
      <c r="E197"/>
      <c r="F197"/>
      <c r="G197"/>
    </row>
    <row r="198" spans="5:7" x14ac:dyDescent="0.25">
      <c r="E198"/>
      <c r="F198"/>
      <c r="G198"/>
    </row>
    <row r="199" spans="5:7" x14ac:dyDescent="0.25">
      <c r="E199"/>
      <c r="F199"/>
      <c r="G199"/>
    </row>
    <row r="200" spans="5:7" x14ac:dyDescent="0.25">
      <c r="E200"/>
      <c r="F200"/>
      <c r="G200"/>
    </row>
    <row r="201" spans="5:7" x14ac:dyDescent="0.25">
      <c r="E201"/>
      <c r="F201"/>
      <c r="G201"/>
    </row>
    <row r="202" spans="5:7" x14ac:dyDescent="0.25">
      <c r="E202"/>
      <c r="F202"/>
      <c r="G202"/>
    </row>
    <row r="203" spans="5:7" x14ac:dyDescent="0.25">
      <c r="E203"/>
      <c r="F203"/>
      <c r="G203"/>
    </row>
    <row r="204" spans="5:7" x14ac:dyDescent="0.25">
      <c r="E204"/>
      <c r="F204"/>
      <c r="G204"/>
    </row>
    <row r="205" spans="5:7" x14ac:dyDescent="0.25">
      <c r="E205"/>
      <c r="F205"/>
      <c r="G205"/>
    </row>
    <row r="206" spans="5:7" x14ac:dyDescent="0.25">
      <c r="E206"/>
      <c r="F206"/>
      <c r="G206"/>
    </row>
    <row r="207" spans="5:7" x14ac:dyDescent="0.25">
      <c r="E207"/>
      <c r="F207"/>
      <c r="G207"/>
    </row>
    <row r="208" spans="5:7" x14ac:dyDescent="0.25">
      <c r="E208"/>
      <c r="F208"/>
      <c r="G208"/>
    </row>
    <row r="209" spans="5:7" x14ac:dyDescent="0.25">
      <c r="E209"/>
      <c r="F209"/>
      <c r="G209"/>
    </row>
    <row r="210" spans="5:7" x14ac:dyDescent="0.25">
      <c r="E210"/>
      <c r="F210"/>
      <c r="G210"/>
    </row>
    <row r="211" spans="5:7" x14ac:dyDescent="0.25">
      <c r="E211"/>
      <c r="F211"/>
      <c r="G211"/>
    </row>
    <row r="212" spans="5:7" x14ac:dyDescent="0.25">
      <c r="E212"/>
      <c r="F212"/>
      <c r="G212"/>
    </row>
    <row r="213" spans="5:7" x14ac:dyDescent="0.25">
      <c r="E213"/>
      <c r="F213"/>
      <c r="G213"/>
    </row>
    <row r="214" spans="5:7" x14ac:dyDescent="0.25">
      <c r="E214"/>
      <c r="F214"/>
      <c r="G214"/>
    </row>
    <row r="215" spans="5:7" x14ac:dyDescent="0.25">
      <c r="E215"/>
      <c r="F215"/>
      <c r="G215"/>
    </row>
    <row r="216" spans="5:7" x14ac:dyDescent="0.25">
      <c r="E216"/>
      <c r="F216"/>
      <c r="G216"/>
    </row>
    <row r="217" spans="5:7" x14ac:dyDescent="0.25">
      <c r="E217"/>
      <c r="F217"/>
      <c r="G217"/>
    </row>
    <row r="218" spans="5:7" x14ac:dyDescent="0.25">
      <c r="E218"/>
      <c r="F218"/>
      <c r="G218"/>
    </row>
    <row r="219" spans="5:7" x14ac:dyDescent="0.25">
      <c r="E219"/>
      <c r="F219"/>
      <c r="G219"/>
    </row>
    <row r="220" spans="5:7" x14ac:dyDescent="0.25">
      <c r="E220"/>
      <c r="F220"/>
      <c r="G220"/>
    </row>
    <row r="221" spans="5:7" x14ac:dyDescent="0.25">
      <c r="E221"/>
      <c r="F221"/>
      <c r="G221"/>
    </row>
    <row r="222" spans="5:7" x14ac:dyDescent="0.25">
      <c r="E222"/>
      <c r="F222"/>
      <c r="G222"/>
    </row>
    <row r="223" spans="5:7" x14ac:dyDescent="0.25">
      <c r="E223"/>
      <c r="F223"/>
      <c r="G223"/>
    </row>
    <row r="224" spans="5:7" x14ac:dyDescent="0.25">
      <c r="E224"/>
      <c r="F224"/>
      <c r="G224"/>
    </row>
    <row r="225" spans="5:7" x14ac:dyDescent="0.25">
      <c r="E225"/>
      <c r="F225"/>
      <c r="G225"/>
    </row>
    <row r="226" spans="5:7" x14ac:dyDescent="0.25">
      <c r="E226"/>
      <c r="F226"/>
      <c r="G226"/>
    </row>
    <row r="227" spans="5:7" x14ac:dyDescent="0.25">
      <c r="E227"/>
      <c r="F227"/>
      <c r="G227"/>
    </row>
    <row r="228" spans="5:7" x14ac:dyDescent="0.25">
      <c r="E228"/>
      <c r="F228"/>
      <c r="G228"/>
    </row>
    <row r="229" spans="5:7" x14ac:dyDescent="0.25">
      <c r="E229"/>
      <c r="F229"/>
      <c r="G229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7E0B-AB65-40BC-A00B-82C827FA3F6B}">
  <dimension ref="A1:R23"/>
  <sheetViews>
    <sheetView workbookViewId="0">
      <selection activeCell="K27" sqref="K27"/>
    </sheetView>
  </sheetViews>
  <sheetFormatPr defaultRowHeight="15" x14ac:dyDescent="0.25"/>
  <cols>
    <col min="1" max="1" width="22.42578125" bestFit="1" customWidth="1"/>
    <col min="2" max="2" width="12.140625" customWidth="1"/>
    <col min="3" max="3" width="16.5703125" customWidth="1"/>
    <col min="4" max="4" width="7.140625" customWidth="1"/>
    <col min="5" max="5" width="6.85546875" customWidth="1"/>
    <col min="6" max="6" width="9" customWidth="1"/>
    <col min="7" max="7" width="6.42578125" customWidth="1"/>
    <col min="8" max="8" width="8" customWidth="1"/>
    <col min="9" max="9" width="13.140625" style="2" customWidth="1"/>
    <col min="10" max="10" width="17.5703125" customWidth="1"/>
    <col min="11" max="11" width="20.42578125" bestFit="1" customWidth="1"/>
    <col min="12" max="12" width="15.5703125" bestFit="1" customWidth="1"/>
    <col min="13" max="13" width="80.85546875" customWidth="1"/>
    <col min="14" max="14" width="10.5703125" style="2" bestFit="1" customWidth="1"/>
    <col min="15" max="16" width="10.5703125" style="2" customWidth="1"/>
    <col min="17" max="17" width="30.85546875" bestFit="1" customWidth="1"/>
    <col min="18" max="18" width="13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98</v>
      </c>
      <c r="P1" s="2" t="s">
        <v>106</v>
      </c>
      <c r="Q1" t="s">
        <v>14</v>
      </c>
      <c r="R1" t="s">
        <v>100</v>
      </c>
    </row>
    <row r="2" spans="1:18" x14ac:dyDescent="0.25">
      <c r="A2" t="s">
        <v>84</v>
      </c>
      <c r="B2" s="1">
        <v>45271</v>
      </c>
      <c r="C2" s="1">
        <v>45272</v>
      </c>
      <c r="D2" t="s">
        <v>15</v>
      </c>
      <c r="E2">
        <v>2023</v>
      </c>
      <c r="F2">
        <v>12</v>
      </c>
      <c r="G2">
        <v>11</v>
      </c>
      <c r="H2">
        <v>50</v>
      </c>
      <c r="I2" s="2">
        <v>1</v>
      </c>
      <c r="J2" t="s">
        <v>25</v>
      </c>
      <c r="K2" t="s">
        <v>26</v>
      </c>
      <c r="L2" t="s">
        <v>16</v>
      </c>
      <c r="M2" t="s">
        <v>89</v>
      </c>
      <c r="N2" s="2">
        <v>157</v>
      </c>
      <c r="O2" s="2">
        <f>ApprovedTimeReport_000_202403[[#This Row],[CostRate]]/0.9075</f>
        <v>173.00275482093664</v>
      </c>
      <c r="P2" s="2">
        <f>ApprovedTimeReport_000_202403[[#This Row],[CostRate w/ Taxes]]*ApprovedTimeReport_000_202403[[#This Row],[Time Actual]]</f>
        <v>173.00275482093664</v>
      </c>
      <c r="Q2" t="s">
        <v>65</v>
      </c>
      <c r="R2" t="str">
        <f>VLOOKUP(A:A,Vlookup!A:B,2,0)</f>
        <v>T&amp;M</v>
      </c>
    </row>
    <row r="3" spans="1:18" x14ac:dyDescent="0.25">
      <c r="A3" t="s">
        <v>23</v>
      </c>
      <c r="B3" s="1">
        <v>45289</v>
      </c>
      <c r="C3" s="1">
        <v>45294</v>
      </c>
      <c r="D3" t="s">
        <v>15</v>
      </c>
      <c r="E3">
        <v>2023</v>
      </c>
      <c r="F3">
        <v>12</v>
      </c>
      <c r="G3">
        <v>29</v>
      </c>
      <c r="H3">
        <v>52</v>
      </c>
      <c r="I3" s="2">
        <v>2</v>
      </c>
      <c r="J3" t="s">
        <v>25</v>
      </c>
      <c r="K3" t="s">
        <v>26</v>
      </c>
      <c r="L3" t="s">
        <v>16</v>
      </c>
      <c r="M3" t="s">
        <v>27</v>
      </c>
      <c r="N3" s="2">
        <v>86.43</v>
      </c>
      <c r="O3" s="2">
        <f>ApprovedTimeReport_000_202403[[#This Row],[CostRate]]/0.9075</f>
        <v>95.239669421487619</v>
      </c>
      <c r="P3" s="2">
        <f>ApprovedTimeReport_000_202403[[#This Row],[CostRate w/ Taxes]]*ApprovedTimeReport_000_202403[[#This Row],[Time Actual]]</f>
        <v>190.47933884297524</v>
      </c>
      <c r="Q3" t="s">
        <v>17</v>
      </c>
      <c r="R3" t="str">
        <f>VLOOKUP(A:A,Vlookup!A:B,2,0)</f>
        <v>NB</v>
      </c>
    </row>
    <row r="4" spans="1:18" x14ac:dyDescent="0.25">
      <c r="A4" t="s">
        <v>23</v>
      </c>
      <c r="B4" s="1">
        <v>45288</v>
      </c>
      <c r="C4" s="1">
        <v>45294</v>
      </c>
      <c r="D4" t="s">
        <v>15</v>
      </c>
      <c r="E4">
        <v>2023</v>
      </c>
      <c r="F4">
        <v>12</v>
      </c>
      <c r="G4">
        <v>28</v>
      </c>
      <c r="H4">
        <v>52</v>
      </c>
      <c r="I4" s="2">
        <v>7</v>
      </c>
      <c r="J4" t="s">
        <v>25</v>
      </c>
      <c r="K4" t="s">
        <v>26</v>
      </c>
      <c r="L4" t="s">
        <v>16</v>
      </c>
      <c r="M4" t="s">
        <v>49</v>
      </c>
      <c r="N4" s="2">
        <v>86.43</v>
      </c>
      <c r="O4" s="2">
        <f>ApprovedTimeReport_000_202403[[#This Row],[CostRate]]/0.9075</f>
        <v>95.239669421487619</v>
      </c>
      <c r="P4" s="2">
        <f>ApprovedTimeReport_000_202403[[#This Row],[CostRate w/ Taxes]]*ApprovedTimeReport_000_202403[[#This Row],[Time Actual]]</f>
        <v>666.67768595041332</v>
      </c>
      <c r="Q4" t="s">
        <v>17</v>
      </c>
      <c r="R4" t="str">
        <f>VLOOKUP(A:A,Vlookup!A:B,2,0)</f>
        <v>NB</v>
      </c>
    </row>
    <row r="5" spans="1:18" x14ac:dyDescent="0.25">
      <c r="A5" t="s">
        <v>23</v>
      </c>
      <c r="B5" s="1">
        <v>45286</v>
      </c>
      <c r="C5" s="1">
        <v>45294</v>
      </c>
      <c r="D5" t="s">
        <v>15</v>
      </c>
      <c r="E5">
        <v>2023</v>
      </c>
      <c r="F5">
        <v>12</v>
      </c>
      <c r="G5">
        <v>26</v>
      </c>
      <c r="H5">
        <v>52</v>
      </c>
      <c r="I5" s="2">
        <v>8</v>
      </c>
      <c r="J5" t="s">
        <v>25</v>
      </c>
      <c r="K5" t="s">
        <v>26</v>
      </c>
      <c r="L5" t="s">
        <v>16</v>
      </c>
      <c r="M5" t="s">
        <v>56</v>
      </c>
      <c r="N5" s="2">
        <v>86.43</v>
      </c>
      <c r="O5" s="2">
        <f>ApprovedTimeReport_000_202403[[#This Row],[CostRate]]/0.9075</f>
        <v>95.239669421487619</v>
      </c>
      <c r="P5" s="2">
        <f>ApprovedTimeReport_000_202403[[#This Row],[CostRate w/ Taxes]]*ApprovedTimeReport_000_202403[[#This Row],[Time Actual]]</f>
        <v>761.91735537190095</v>
      </c>
      <c r="Q5" t="s">
        <v>17</v>
      </c>
      <c r="R5" t="str">
        <f>VLOOKUP(A:A,Vlookup!A:B,2,0)</f>
        <v>NB</v>
      </c>
    </row>
    <row r="6" spans="1:18" x14ac:dyDescent="0.25">
      <c r="A6" t="s">
        <v>23</v>
      </c>
      <c r="B6" s="1">
        <v>45282</v>
      </c>
      <c r="C6" s="1">
        <v>45286</v>
      </c>
      <c r="D6" t="s">
        <v>15</v>
      </c>
      <c r="E6">
        <v>2023</v>
      </c>
      <c r="F6">
        <v>12</v>
      </c>
      <c r="G6">
        <v>22</v>
      </c>
      <c r="H6">
        <v>51</v>
      </c>
      <c r="I6" s="2">
        <v>8</v>
      </c>
      <c r="J6" t="s">
        <v>25</v>
      </c>
      <c r="K6" t="s">
        <v>26</v>
      </c>
      <c r="L6" t="s">
        <v>16</v>
      </c>
      <c r="M6" t="s">
        <v>58</v>
      </c>
      <c r="N6" s="2">
        <v>86.43</v>
      </c>
      <c r="O6" s="2">
        <f>ApprovedTimeReport_000_202403[[#This Row],[CostRate]]/0.9075</f>
        <v>95.239669421487619</v>
      </c>
      <c r="P6" s="2">
        <f>ApprovedTimeReport_000_202403[[#This Row],[CostRate w/ Taxes]]*ApprovedTimeReport_000_202403[[#This Row],[Time Actual]]</f>
        <v>761.91735537190095</v>
      </c>
      <c r="Q6" t="s">
        <v>17</v>
      </c>
      <c r="R6" t="str">
        <f>VLOOKUP(A:A,Vlookup!A:B,2,0)</f>
        <v>NB</v>
      </c>
    </row>
    <row r="7" spans="1:18" x14ac:dyDescent="0.25">
      <c r="A7" t="s">
        <v>23</v>
      </c>
      <c r="B7" s="1">
        <v>45281</v>
      </c>
      <c r="C7" s="1">
        <v>45286</v>
      </c>
      <c r="D7" t="s">
        <v>15</v>
      </c>
      <c r="E7">
        <v>2023</v>
      </c>
      <c r="F7">
        <v>12</v>
      </c>
      <c r="G7">
        <v>21</v>
      </c>
      <c r="H7">
        <v>51</v>
      </c>
      <c r="I7" s="2">
        <v>9</v>
      </c>
      <c r="J7" t="s">
        <v>25</v>
      </c>
      <c r="K7" t="s">
        <v>26</v>
      </c>
      <c r="L7" t="s">
        <v>16</v>
      </c>
      <c r="M7" t="s">
        <v>61</v>
      </c>
      <c r="N7" s="2">
        <v>86.43</v>
      </c>
      <c r="O7" s="2">
        <f>ApprovedTimeReport_000_202403[[#This Row],[CostRate]]/0.9075</f>
        <v>95.239669421487619</v>
      </c>
      <c r="P7" s="2">
        <f>ApprovedTimeReport_000_202403[[#This Row],[CostRate w/ Taxes]]*ApprovedTimeReport_000_202403[[#This Row],[Time Actual]]</f>
        <v>857.15702479338859</v>
      </c>
      <c r="Q7" t="s">
        <v>17</v>
      </c>
      <c r="R7" t="str">
        <f>VLOOKUP(A:A,Vlookup!A:B,2,0)</f>
        <v>NB</v>
      </c>
    </row>
    <row r="8" spans="1:18" x14ac:dyDescent="0.25">
      <c r="A8" t="s">
        <v>23</v>
      </c>
      <c r="B8" s="1">
        <v>45280</v>
      </c>
      <c r="C8" s="1">
        <v>45281</v>
      </c>
      <c r="D8" t="s">
        <v>15</v>
      </c>
      <c r="E8">
        <v>2023</v>
      </c>
      <c r="F8">
        <v>12</v>
      </c>
      <c r="G8">
        <v>20</v>
      </c>
      <c r="H8">
        <v>51</v>
      </c>
      <c r="I8" s="2">
        <v>7</v>
      </c>
      <c r="J8" t="s">
        <v>25</v>
      </c>
      <c r="K8" t="s">
        <v>26</v>
      </c>
      <c r="L8" t="s">
        <v>16</v>
      </c>
      <c r="M8" t="s">
        <v>67</v>
      </c>
      <c r="N8" s="2">
        <v>86.43</v>
      </c>
      <c r="O8" s="2">
        <f>ApprovedTimeReport_000_202403[[#This Row],[CostRate]]/0.9075</f>
        <v>95.239669421487619</v>
      </c>
      <c r="P8" s="2">
        <f>ApprovedTimeReport_000_202403[[#This Row],[CostRate w/ Taxes]]*ApprovedTimeReport_000_202403[[#This Row],[Time Actual]]</f>
        <v>666.67768595041332</v>
      </c>
      <c r="Q8" t="s">
        <v>17</v>
      </c>
      <c r="R8" t="str">
        <f>VLOOKUP(A:A,Vlookup!A:B,2,0)</f>
        <v>NB</v>
      </c>
    </row>
    <row r="9" spans="1:18" x14ac:dyDescent="0.25">
      <c r="A9" t="s">
        <v>23</v>
      </c>
      <c r="B9" s="1">
        <v>45279</v>
      </c>
      <c r="C9" s="1">
        <v>45281</v>
      </c>
      <c r="D9" t="s">
        <v>15</v>
      </c>
      <c r="E9">
        <v>2023</v>
      </c>
      <c r="F9">
        <v>12</v>
      </c>
      <c r="G9">
        <v>19</v>
      </c>
      <c r="H9">
        <v>51</v>
      </c>
      <c r="I9" s="2">
        <v>8</v>
      </c>
      <c r="J9" t="s">
        <v>25</v>
      </c>
      <c r="K9" t="s">
        <v>26</v>
      </c>
      <c r="L9" t="s">
        <v>16</v>
      </c>
      <c r="M9" t="s">
        <v>70</v>
      </c>
      <c r="N9" s="2">
        <v>86.43</v>
      </c>
      <c r="O9" s="2">
        <f>ApprovedTimeReport_000_202403[[#This Row],[CostRate]]/0.9075</f>
        <v>95.239669421487619</v>
      </c>
      <c r="P9" s="2">
        <f>ApprovedTimeReport_000_202403[[#This Row],[CostRate w/ Taxes]]*ApprovedTimeReport_000_202403[[#This Row],[Time Actual]]</f>
        <v>761.91735537190095</v>
      </c>
      <c r="Q9" t="s">
        <v>17</v>
      </c>
      <c r="R9" t="str">
        <f>VLOOKUP(A:A,Vlookup!A:B,2,0)</f>
        <v>NB</v>
      </c>
    </row>
    <row r="10" spans="1:18" x14ac:dyDescent="0.25">
      <c r="A10" t="s">
        <v>23</v>
      </c>
      <c r="B10" s="1">
        <v>45278</v>
      </c>
      <c r="C10" s="1">
        <v>45281</v>
      </c>
      <c r="D10" t="s">
        <v>15</v>
      </c>
      <c r="E10">
        <v>2023</v>
      </c>
      <c r="F10">
        <v>12</v>
      </c>
      <c r="G10">
        <v>18</v>
      </c>
      <c r="H10">
        <v>51</v>
      </c>
      <c r="I10" s="2">
        <v>8</v>
      </c>
      <c r="J10" t="s">
        <v>25</v>
      </c>
      <c r="K10" t="s">
        <v>26</v>
      </c>
      <c r="L10" t="s">
        <v>16</v>
      </c>
      <c r="M10" t="s">
        <v>75</v>
      </c>
      <c r="N10" s="2">
        <v>86.43</v>
      </c>
      <c r="O10" s="2">
        <f>ApprovedTimeReport_000_202403[[#This Row],[CostRate]]/0.9075</f>
        <v>95.239669421487619</v>
      </c>
      <c r="P10" s="2">
        <f>ApprovedTimeReport_000_202403[[#This Row],[CostRate w/ Taxes]]*ApprovedTimeReport_000_202403[[#This Row],[Time Actual]]</f>
        <v>761.91735537190095</v>
      </c>
      <c r="Q10" t="s">
        <v>17</v>
      </c>
      <c r="R10" t="str">
        <f>VLOOKUP(A:A,Vlookup!A:B,2,0)</f>
        <v>NB</v>
      </c>
    </row>
    <row r="11" spans="1:18" x14ac:dyDescent="0.25">
      <c r="A11" t="s">
        <v>23</v>
      </c>
      <c r="B11" s="1">
        <v>45275</v>
      </c>
      <c r="C11" s="1">
        <v>45279</v>
      </c>
      <c r="D11" t="s">
        <v>15</v>
      </c>
      <c r="E11">
        <v>2023</v>
      </c>
      <c r="F11">
        <v>12</v>
      </c>
      <c r="G11">
        <v>15</v>
      </c>
      <c r="H11">
        <v>50</v>
      </c>
      <c r="I11" s="2">
        <v>7</v>
      </c>
      <c r="J11" t="s">
        <v>25</v>
      </c>
      <c r="K11" t="s">
        <v>26</v>
      </c>
      <c r="L11" t="s">
        <v>16</v>
      </c>
      <c r="M11" t="s">
        <v>77</v>
      </c>
      <c r="N11" s="2">
        <v>86.43</v>
      </c>
      <c r="O11" s="2">
        <f>ApprovedTimeReport_000_202403[[#This Row],[CostRate]]/0.9075</f>
        <v>95.239669421487619</v>
      </c>
      <c r="P11" s="2">
        <f>ApprovedTimeReport_000_202403[[#This Row],[CostRate w/ Taxes]]*ApprovedTimeReport_000_202403[[#This Row],[Time Actual]]</f>
        <v>666.67768595041332</v>
      </c>
      <c r="Q11" t="s">
        <v>17</v>
      </c>
      <c r="R11" t="str">
        <f>VLOOKUP(A:A,Vlookup!A:B,2,0)</f>
        <v>NB</v>
      </c>
    </row>
    <row r="12" spans="1:18" x14ac:dyDescent="0.25">
      <c r="A12" t="s">
        <v>23</v>
      </c>
      <c r="B12" s="1">
        <v>45274</v>
      </c>
      <c r="C12" s="1">
        <v>45279</v>
      </c>
      <c r="D12" t="s">
        <v>15</v>
      </c>
      <c r="E12">
        <v>2023</v>
      </c>
      <c r="F12">
        <v>12</v>
      </c>
      <c r="G12">
        <v>14</v>
      </c>
      <c r="H12">
        <v>50</v>
      </c>
      <c r="I12" s="2">
        <v>9</v>
      </c>
      <c r="J12" t="s">
        <v>25</v>
      </c>
      <c r="K12" t="s">
        <v>26</v>
      </c>
      <c r="L12" t="s">
        <v>16</v>
      </c>
      <c r="M12" t="s">
        <v>80</v>
      </c>
      <c r="N12" s="2">
        <v>86.43</v>
      </c>
      <c r="O12" s="2">
        <f>ApprovedTimeReport_000_202403[[#This Row],[CostRate]]/0.9075</f>
        <v>95.239669421487619</v>
      </c>
      <c r="P12" s="2">
        <f>ApprovedTimeReport_000_202403[[#This Row],[CostRate w/ Taxes]]*ApprovedTimeReport_000_202403[[#This Row],[Time Actual]]</f>
        <v>857.15702479338859</v>
      </c>
      <c r="Q12" t="s">
        <v>17</v>
      </c>
      <c r="R12" t="str">
        <f>VLOOKUP(A:A,Vlookup!A:B,2,0)</f>
        <v>NB</v>
      </c>
    </row>
    <row r="13" spans="1:18" x14ac:dyDescent="0.25">
      <c r="A13" t="s">
        <v>23</v>
      </c>
      <c r="B13" s="1">
        <v>45273</v>
      </c>
      <c r="C13" s="1">
        <v>45279</v>
      </c>
      <c r="D13" t="s">
        <v>15</v>
      </c>
      <c r="E13">
        <v>2023</v>
      </c>
      <c r="F13">
        <v>12</v>
      </c>
      <c r="G13">
        <v>13</v>
      </c>
      <c r="H13">
        <v>50</v>
      </c>
      <c r="I13" s="2">
        <v>8</v>
      </c>
      <c r="J13" t="s">
        <v>25</v>
      </c>
      <c r="K13" t="s">
        <v>26</v>
      </c>
      <c r="L13" t="s">
        <v>16</v>
      </c>
      <c r="M13" t="s">
        <v>82</v>
      </c>
      <c r="N13" s="2">
        <v>86.43</v>
      </c>
      <c r="O13" s="2">
        <f>ApprovedTimeReport_000_202403[[#This Row],[CostRate]]/0.9075</f>
        <v>95.239669421487619</v>
      </c>
      <c r="P13" s="2">
        <f>ApprovedTimeReport_000_202403[[#This Row],[CostRate w/ Taxes]]*ApprovedTimeReport_000_202403[[#This Row],[Time Actual]]</f>
        <v>761.91735537190095</v>
      </c>
      <c r="Q13" t="s">
        <v>17</v>
      </c>
      <c r="R13" t="str">
        <f>VLOOKUP(A:A,Vlookup!A:B,2,0)</f>
        <v>NB</v>
      </c>
    </row>
    <row r="14" spans="1:18" x14ac:dyDescent="0.25">
      <c r="A14" t="s">
        <v>23</v>
      </c>
      <c r="B14" s="1">
        <v>45272</v>
      </c>
      <c r="C14" s="1">
        <v>45279</v>
      </c>
      <c r="D14" t="s">
        <v>15</v>
      </c>
      <c r="E14">
        <v>2023</v>
      </c>
      <c r="F14">
        <v>12</v>
      </c>
      <c r="G14">
        <v>12</v>
      </c>
      <c r="H14">
        <v>50</v>
      </c>
      <c r="I14" s="2">
        <v>8</v>
      </c>
      <c r="J14" t="s">
        <v>25</v>
      </c>
      <c r="K14" t="s">
        <v>26</v>
      </c>
      <c r="L14" t="s">
        <v>16</v>
      </c>
      <c r="M14" t="s">
        <v>86</v>
      </c>
      <c r="N14" s="2">
        <v>86.43</v>
      </c>
      <c r="O14" s="2">
        <f>ApprovedTimeReport_000_202403[[#This Row],[CostRate]]/0.9075</f>
        <v>95.239669421487619</v>
      </c>
      <c r="P14" s="2">
        <f>ApprovedTimeReport_000_202403[[#This Row],[CostRate w/ Taxes]]*ApprovedTimeReport_000_202403[[#This Row],[Time Actual]]</f>
        <v>761.91735537190095</v>
      </c>
      <c r="Q14" t="s">
        <v>17</v>
      </c>
      <c r="R14" t="str">
        <f>VLOOKUP(A:A,Vlookup!A:B,2,0)</f>
        <v>NB</v>
      </c>
    </row>
    <row r="15" spans="1:18" x14ac:dyDescent="0.25">
      <c r="A15" t="s">
        <v>23</v>
      </c>
      <c r="B15" s="1">
        <v>45271</v>
      </c>
      <c r="C15" s="1">
        <v>45272</v>
      </c>
      <c r="D15" t="s">
        <v>15</v>
      </c>
      <c r="E15">
        <v>2023</v>
      </c>
      <c r="F15">
        <v>12</v>
      </c>
      <c r="G15">
        <v>11</v>
      </c>
      <c r="H15">
        <v>50</v>
      </c>
      <c r="I15" s="2">
        <v>7</v>
      </c>
      <c r="J15" t="s">
        <v>25</v>
      </c>
      <c r="K15" t="s">
        <v>26</v>
      </c>
      <c r="L15" t="s">
        <v>16</v>
      </c>
      <c r="M15" t="s">
        <v>88</v>
      </c>
      <c r="N15" s="2">
        <v>86.43</v>
      </c>
      <c r="O15" s="2">
        <f>ApprovedTimeReport_000_202403[[#This Row],[CostRate]]/0.9075</f>
        <v>95.239669421487619</v>
      </c>
      <c r="P15" s="2">
        <f>ApprovedTimeReport_000_202403[[#This Row],[CostRate w/ Taxes]]*ApprovedTimeReport_000_202403[[#This Row],[Time Actual]]</f>
        <v>666.67768595041332</v>
      </c>
      <c r="Q15" t="s">
        <v>17</v>
      </c>
      <c r="R15" t="str">
        <f>VLOOKUP(A:A,Vlookup!A:B,2,0)</f>
        <v>NB</v>
      </c>
    </row>
    <row r="16" spans="1:18" x14ac:dyDescent="0.25">
      <c r="A16" t="s">
        <v>23</v>
      </c>
      <c r="B16" s="1">
        <v>45268</v>
      </c>
      <c r="C16" s="1">
        <v>45272</v>
      </c>
      <c r="D16" t="s">
        <v>15</v>
      </c>
      <c r="E16">
        <v>2023</v>
      </c>
      <c r="F16">
        <v>12</v>
      </c>
      <c r="G16">
        <v>8</v>
      </c>
      <c r="H16">
        <v>49</v>
      </c>
      <c r="I16" s="2">
        <v>9</v>
      </c>
      <c r="J16" t="s">
        <v>25</v>
      </c>
      <c r="K16" t="s">
        <v>26</v>
      </c>
      <c r="L16" t="s">
        <v>16</v>
      </c>
      <c r="M16" t="s">
        <v>91</v>
      </c>
      <c r="N16" s="2">
        <v>86.43</v>
      </c>
      <c r="O16" s="2">
        <f>ApprovedTimeReport_000_202403[[#This Row],[CostRate]]/0.9075</f>
        <v>95.239669421487619</v>
      </c>
      <c r="P16" s="2">
        <f>ApprovedTimeReport_000_202403[[#This Row],[CostRate w/ Taxes]]*ApprovedTimeReport_000_202403[[#This Row],[Time Actual]]</f>
        <v>857.15702479338859</v>
      </c>
      <c r="Q16" t="s">
        <v>17</v>
      </c>
      <c r="R16" t="str">
        <f>VLOOKUP(A:A,Vlookup!A:B,2,0)</f>
        <v>NB</v>
      </c>
    </row>
    <row r="17" spans="1:18" x14ac:dyDescent="0.25">
      <c r="A17" t="s">
        <v>23</v>
      </c>
      <c r="B17" s="1">
        <v>45267</v>
      </c>
      <c r="C17" s="1">
        <v>45272</v>
      </c>
      <c r="D17" t="s">
        <v>15</v>
      </c>
      <c r="E17">
        <v>2023</v>
      </c>
      <c r="F17">
        <v>12</v>
      </c>
      <c r="G17">
        <v>7</v>
      </c>
      <c r="H17">
        <v>49</v>
      </c>
      <c r="I17" s="2">
        <v>8</v>
      </c>
      <c r="J17" t="s">
        <v>25</v>
      </c>
      <c r="K17" t="s">
        <v>26</v>
      </c>
      <c r="L17" t="s">
        <v>16</v>
      </c>
      <c r="M17" t="s">
        <v>92</v>
      </c>
      <c r="N17" s="2">
        <v>86.43</v>
      </c>
      <c r="O17" s="2">
        <f>ApprovedTimeReport_000_202403[[#This Row],[CostRate]]/0.9075</f>
        <v>95.239669421487619</v>
      </c>
      <c r="P17" s="2">
        <f>ApprovedTimeReport_000_202403[[#This Row],[CostRate w/ Taxes]]*ApprovedTimeReport_000_202403[[#This Row],[Time Actual]]</f>
        <v>761.91735537190095</v>
      </c>
      <c r="Q17" t="s">
        <v>17</v>
      </c>
      <c r="R17" t="str">
        <f>VLOOKUP(A:A,Vlookup!A:B,2,0)</f>
        <v>NB</v>
      </c>
    </row>
    <row r="18" spans="1:18" x14ac:dyDescent="0.25">
      <c r="A18" t="s">
        <v>23</v>
      </c>
      <c r="B18" s="1">
        <v>45266</v>
      </c>
      <c r="C18" s="1">
        <v>45272</v>
      </c>
      <c r="D18" t="s">
        <v>15</v>
      </c>
      <c r="E18">
        <v>2023</v>
      </c>
      <c r="F18">
        <v>12</v>
      </c>
      <c r="G18">
        <v>6</v>
      </c>
      <c r="H18">
        <v>49</v>
      </c>
      <c r="I18" s="2">
        <v>8</v>
      </c>
      <c r="J18" t="s">
        <v>25</v>
      </c>
      <c r="K18" t="s">
        <v>26</v>
      </c>
      <c r="L18" t="s">
        <v>16</v>
      </c>
      <c r="M18" t="s">
        <v>94</v>
      </c>
      <c r="N18" s="2">
        <v>86.43</v>
      </c>
      <c r="O18" s="2">
        <f>ApprovedTimeReport_000_202403[[#This Row],[CostRate]]/0.9075</f>
        <v>95.239669421487619</v>
      </c>
      <c r="P18" s="2">
        <f>ApprovedTimeReport_000_202403[[#This Row],[CostRate w/ Taxes]]*ApprovedTimeReport_000_202403[[#This Row],[Time Actual]]</f>
        <v>761.91735537190095</v>
      </c>
      <c r="Q18" t="s">
        <v>17</v>
      </c>
      <c r="R18" t="str">
        <f>VLOOKUP(A:A,Vlookup!A:B,2,0)</f>
        <v>NB</v>
      </c>
    </row>
    <row r="19" spans="1:18" x14ac:dyDescent="0.25">
      <c r="A19" t="s">
        <v>23</v>
      </c>
      <c r="B19" s="1">
        <v>45265</v>
      </c>
      <c r="C19" s="1">
        <v>45266</v>
      </c>
      <c r="D19" t="s">
        <v>15</v>
      </c>
      <c r="E19">
        <v>2023</v>
      </c>
      <c r="F19">
        <v>12</v>
      </c>
      <c r="G19">
        <v>5</v>
      </c>
      <c r="H19">
        <v>49</v>
      </c>
      <c r="I19" s="2">
        <v>8</v>
      </c>
      <c r="J19" t="s">
        <v>25</v>
      </c>
      <c r="K19" t="s">
        <v>26</v>
      </c>
      <c r="L19" t="s">
        <v>16</v>
      </c>
      <c r="M19" t="s">
        <v>95</v>
      </c>
      <c r="N19" s="2">
        <v>86.43</v>
      </c>
      <c r="O19" s="2">
        <f>ApprovedTimeReport_000_202403[[#This Row],[CostRate]]/0.9075</f>
        <v>95.239669421487619</v>
      </c>
      <c r="P19" s="2">
        <f>ApprovedTimeReport_000_202403[[#This Row],[CostRate w/ Taxes]]*ApprovedTimeReport_000_202403[[#This Row],[Time Actual]]</f>
        <v>761.91735537190095</v>
      </c>
      <c r="Q19" t="s">
        <v>17</v>
      </c>
      <c r="R19" t="str">
        <f>VLOOKUP(A:A,Vlookup!A:B,2,0)</f>
        <v>NB</v>
      </c>
    </row>
    <row r="20" spans="1:18" x14ac:dyDescent="0.25">
      <c r="A20" t="s">
        <v>23</v>
      </c>
      <c r="B20" s="1">
        <v>45264</v>
      </c>
      <c r="C20" s="1">
        <v>45266</v>
      </c>
      <c r="D20" t="s">
        <v>15</v>
      </c>
      <c r="E20">
        <v>2023</v>
      </c>
      <c r="F20">
        <v>12</v>
      </c>
      <c r="G20">
        <v>4</v>
      </c>
      <c r="H20">
        <v>49</v>
      </c>
      <c r="I20" s="2">
        <v>8</v>
      </c>
      <c r="J20" t="s">
        <v>25</v>
      </c>
      <c r="K20" t="s">
        <v>26</v>
      </c>
      <c r="L20" t="s">
        <v>16</v>
      </c>
      <c r="M20" t="s">
        <v>96</v>
      </c>
      <c r="N20" s="2">
        <v>86.43</v>
      </c>
      <c r="O20" s="2">
        <f>ApprovedTimeReport_000_202403[[#This Row],[CostRate]]/0.9075</f>
        <v>95.239669421487619</v>
      </c>
      <c r="P20" s="2">
        <f>ApprovedTimeReport_000_202403[[#This Row],[CostRate w/ Taxes]]*ApprovedTimeReport_000_202403[[#This Row],[Time Actual]]</f>
        <v>761.91735537190095</v>
      </c>
      <c r="Q20" t="s">
        <v>17</v>
      </c>
      <c r="R20" t="str">
        <f>VLOOKUP(A:A,Vlookup!A:B,2,0)</f>
        <v>NB</v>
      </c>
    </row>
    <row r="21" spans="1:18" x14ac:dyDescent="0.25">
      <c r="A21" t="s">
        <v>23</v>
      </c>
      <c r="B21" s="1">
        <v>45261</v>
      </c>
      <c r="C21" s="1">
        <v>45264</v>
      </c>
      <c r="D21" t="s">
        <v>15</v>
      </c>
      <c r="E21">
        <v>2023</v>
      </c>
      <c r="F21">
        <v>12</v>
      </c>
      <c r="G21">
        <v>1</v>
      </c>
      <c r="H21">
        <v>48</v>
      </c>
      <c r="I21" s="2">
        <v>8</v>
      </c>
      <c r="J21" t="s">
        <v>25</v>
      </c>
      <c r="K21" t="s">
        <v>26</v>
      </c>
      <c r="L21" t="s">
        <v>16</v>
      </c>
      <c r="M21" t="s">
        <v>97</v>
      </c>
      <c r="N21" s="2">
        <v>86.43</v>
      </c>
      <c r="O21" s="2">
        <f>ApprovedTimeReport_000_202403[[#This Row],[CostRate]]/0.9075</f>
        <v>95.239669421487619</v>
      </c>
      <c r="P21" s="2">
        <f>ApprovedTimeReport_000_202403[[#This Row],[CostRate w/ Taxes]]*ApprovedTimeReport_000_202403[[#This Row],[Time Actual]]</f>
        <v>761.91735537190095</v>
      </c>
      <c r="Q21" t="s">
        <v>17</v>
      </c>
      <c r="R21" t="str">
        <f>VLOOKUP(A:A,Vlookup!A:B,2,0)</f>
        <v>NB</v>
      </c>
    </row>
    <row r="22" spans="1:18" x14ac:dyDescent="0.25">
      <c r="A22" t="s">
        <v>46</v>
      </c>
      <c r="B22" s="1">
        <v>45288</v>
      </c>
      <c r="C22" s="1">
        <v>45294</v>
      </c>
      <c r="D22" t="s">
        <v>15</v>
      </c>
      <c r="E22">
        <v>2023</v>
      </c>
      <c r="F22">
        <v>12</v>
      </c>
      <c r="G22">
        <v>28</v>
      </c>
      <c r="H22">
        <v>52</v>
      </c>
      <c r="I22" s="2">
        <v>1</v>
      </c>
      <c r="J22" t="s">
        <v>25</v>
      </c>
      <c r="K22" t="s">
        <v>26</v>
      </c>
      <c r="L22" t="s">
        <v>16</v>
      </c>
      <c r="M22" t="s">
        <v>47</v>
      </c>
      <c r="N22" s="2">
        <v>86.43</v>
      </c>
      <c r="O22" s="2">
        <f>ApprovedTimeReport_000_202403[[#This Row],[CostRate]]/0.9075</f>
        <v>95.239669421487619</v>
      </c>
      <c r="P22" s="2">
        <f>ApprovedTimeReport_000_202403[[#This Row],[CostRate w/ Taxes]]*ApprovedTimeReport_000_202403[[#This Row],[Time Actual]]</f>
        <v>95.239669421487619</v>
      </c>
      <c r="Q22" t="s">
        <v>17</v>
      </c>
      <c r="R22" t="str">
        <f>VLOOKUP(A:A,Vlookup!A:B,2,0)</f>
        <v>NB</v>
      </c>
    </row>
    <row r="23" spans="1:18" x14ac:dyDescent="0.25">
      <c r="A23" t="s">
        <v>46</v>
      </c>
      <c r="B23" s="1">
        <v>45280</v>
      </c>
      <c r="C23" s="1">
        <v>45281</v>
      </c>
      <c r="D23" t="s">
        <v>15</v>
      </c>
      <c r="E23">
        <v>2023</v>
      </c>
      <c r="F23">
        <v>12</v>
      </c>
      <c r="G23">
        <v>20</v>
      </c>
      <c r="H23">
        <v>51</v>
      </c>
      <c r="I23" s="2">
        <v>1</v>
      </c>
      <c r="J23" t="s">
        <v>25</v>
      </c>
      <c r="K23" t="s">
        <v>26</v>
      </c>
      <c r="L23" t="s">
        <v>16</v>
      </c>
      <c r="M23" t="s">
        <v>68</v>
      </c>
      <c r="N23" s="2">
        <v>86.43</v>
      </c>
      <c r="O23" s="2">
        <f>ApprovedTimeReport_000_202403[[#This Row],[CostRate]]/0.9075</f>
        <v>95.239669421487619</v>
      </c>
      <c r="P23" s="2">
        <f>ApprovedTimeReport_000_202403[[#This Row],[CostRate w/ Taxes]]*ApprovedTimeReport_000_202403[[#This Row],[Time Actual]]</f>
        <v>95.239669421487619</v>
      </c>
      <c r="Q23" t="s">
        <v>17</v>
      </c>
      <c r="R23" t="str">
        <f>VLOOKUP(A:A,Vlookup!A:B,2,0)</f>
        <v>NB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F405-37DF-4859-B8C7-8CC15C3A8890}">
  <dimension ref="A1:B59"/>
  <sheetViews>
    <sheetView workbookViewId="0">
      <selection activeCell="B9" sqref="B9"/>
    </sheetView>
  </sheetViews>
  <sheetFormatPr defaultRowHeight="15" x14ac:dyDescent="0.25"/>
  <cols>
    <col min="1" max="1" width="22.42578125" bestFit="1" customWidth="1"/>
    <col min="2" max="2" width="11.42578125" bestFit="1" customWidth="1"/>
  </cols>
  <sheetData>
    <row r="1" spans="1:2" x14ac:dyDescent="0.25">
      <c r="A1" t="s">
        <v>0</v>
      </c>
      <c r="B1" t="s">
        <v>100</v>
      </c>
    </row>
    <row r="2" spans="1:2" x14ac:dyDescent="0.25">
      <c r="A2" t="s">
        <v>83</v>
      </c>
      <c r="B2" t="s">
        <v>102</v>
      </c>
    </row>
    <row r="3" spans="1:2" x14ac:dyDescent="0.25">
      <c r="A3" t="s">
        <v>52</v>
      </c>
      <c r="B3" t="s">
        <v>99</v>
      </c>
    </row>
    <row r="4" spans="1:2" x14ac:dyDescent="0.25">
      <c r="A4" t="s">
        <v>30</v>
      </c>
      <c r="B4" t="s">
        <v>99</v>
      </c>
    </row>
    <row r="5" spans="1:2" x14ac:dyDescent="0.25">
      <c r="A5" t="s">
        <v>33</v>
      </c>
      <c r="B5" t="s">
        <v>99</v>
      </c>
    </row>
    <row r="6" spans="1:2" x14ac:dyDescent="0.25">
      <c r="A6" t="s">
        <v>42</v>
      </c>
      <c r="B6" t="s">
        <v>99</v>
      </c>
    </row>
    <row r="7" spans="1:2" x14ac:dyDescent="0.25">
      <c r="A7" t="s">
        <v>73</v>
      </c>
      <c r="B7" t="s">
        <v>99</v>
      </c>
    </row>
    <row r="8" spans="1:2" x14ac:dyDescent="0.25">
      <c r="A8" t="s">
        <v>85</v>
      </c>
      <c r="B8" t="s">
        <v>99</v>
      </c>
    </row>
    <row r="9" spans="1:2" x14ac:dyDescent="0.25">
      <c r="A9" t="s">
        <v>71</v>
      </c>
      <c r="B9" t="s">
        <v>102</v>
      </c>
    </row>
    <row r="10" spans="1:2" x14ac:dyDescent="0.25">
      <c r="A10" t="s">
        <v>18</v>
      </c>
      <c r="B10" t="s">
        <v>101</v>
      </c>
    </row>
    <row r="11" spans="1:2" x14ac:dyDescent="0.25">
      <c r="A11" t="s">
        <v>20</v>
      </c>
      <c r="B11" t="s">
        <v>99</v>
      </c>
    </row>
    <row r="12" spans="1:2" x14ac:dyDescent="0.25">
      <c r="A12" t="s">
        <v>41</v>
      </c>
      <c r="B12" t="s">
        <v>99</v>
      </c>
    </row>
    <row r="13" spans="1:2" x14ac:dyDescent="0.25">
      <c r="A13" t="s">
        <v>39</v>
      </c>
      <c r="B13" t="s">
        <v>99</v>
      </c>
    </row>
    <row r="14" spans="1:2" x14ac:dyDescent="0.25">
      <c r="A14" t="s">
        <v>44</v>
      </c>
      <c r="B14" t="s">
        <v>102</v>
      </c>
    </row>
    <row r="15" spans="1:2" x14ac:dyDescent="0.25">
      <c r="A15" t="s">
        <v>63</v>
      </c>
      <c r="B15" t="s">
        <v>102</v>
      </c>
    </row>
    <row r="16" spans="1:2" x14ac:dyDescent="0.25">
      <c r="A16" t="s">
        <v>34</v>
      </c>
      <c r="B16" t="s">
        <v>102</v>
      </c>
    </row>
    <row r="17" spans="1:2" x14ac:dyDescent="0.25">
      <c r="A17" t="s">
        <v>31</v>
      </c>
      <c r="B17" t="s">
        <v>99</v>
      </c>
    </row>
    <row r="18" spans="1:2" x14ac:dyDescent="0.25">
      <c r="A18" t="s">
        <v>51</v>
      </c>
      <c r="B18" t="s">
        <v>99</v>
      </c>
    </row>
    <row r="19" spans="1:2" x14ac:dyDescent="0.25">
      <c r="A19" t="s">
        <v>79</v>
      </c>
      <c r="B19" t="s">
        <v>102</v>
      </c>
    </row>
    <row r="20" spans="1:2" x14ac:dyDescent="0.25">
      <c r="A20" t="s">
        <v>19</v>
      </c>
      <c r="B20" t="s">
        <v>102</v>
      </c>
    </row>
    <row r="21" spans="1:2" x14ac:dyDescent="0.25">
      <c r="A21" t="s">
        <v>57</v>
      </c>
      <c r="B21" t="s">
        <v>99</v>
      </c>
    </row>
    <row r="22" spans="1:2" x14ac:dyDescent="0.25">
      <c r="A22" t="s">
        <v>53</v>
      </c>
      <c r="B22" t="s">
        <v>99</v>
      </c>
    </row>
    <row r="23" spans="1:2" x14ac:dyDescent="0.25">
      <c r="A23" t="s">
        <v>104</v>
      </c>
      <c r="B23" t="s">
        <v>99</v>
      </c>
    </row>
    <row r="24" spans="1:2" x14ac:dyDescent="0.25">
      <c r="A24" t="s">
        <v>40</v>
      </c>
      <c r="B24" t="s">
        <v>99</v>
      </c>
    </row>
    <row r="25" spans="1:2" x14ac:dyDescent="0.25">
      <c r="A25" t="s">
        <v>35</v>
      </c>
      <c r="B25" t="s">
        <v>99</v>
      </c>
    </row>
    <row r="26" spans="1:2" x14ac:dyDescent="0.25">
      <c r="A26" t="s">
        <v>28</v>
      </c>
      <c r="B26" t="s">
        <v>99</v>
      </c>
    </row>
    <row r="27" spans="1:2" x14ac:dyDescent="0.25">
      <c r="A27" t="s">
        <v>37</v>
      </c>
      <c r="B27" t="s">
        <v>99</v>
      </c>
    </row>
    <row r="28" spans="1:2" x14ac:dyDescent="0.25">
      <c r="A28" t="s">
        <v>76</v>
      </c>
      <c r="B28" t="s">
        <v>102</v>
      </c>
    </row>
    <row r="29" spans="1:2" x14ac:dyDescent="0.25">
      <c r="A29" t="s">
        <v>66</v>
      </c>
      <c r="B29" t="s">
        <v>102</v>
      </c>
    </row>
    <row r="30" spans="1:2" x14ac:dyDescent="0.25">
      <c r="A30" t="s">
        <v>54</v>
      </c>
      <c r="B30" t="s">
        <v>99</v>
      </c>
    </row>
    <row r="31" spans="1:2" x14ac:dyDescent="0.25">
      <c r="A31" t="s">
        <v>43</v>
      </c>
      <c r="B31" t="s">
        <v>99</v>
      </c>
    </row>
    <row r="32" spans="1:2" x14ac:dyDescent="0.25">
      <c r="A32" t="s">
        <v>29</v>
      </c>
      <c r="B32" t="s">
        <v>102</v>
      </c>
    </row>
    <row r="33" spans="1:2" x14ac:dyDescent="0.25">
      <c r="A33" t="s">
        <v>24</v>
      </c>
      <c r="B33" t="s">
        <v>99</v>
      </c>
    </row>
    <row r="34" spans="1:2" x14ac:dyDescent="0.25">
      <c r="A34" t="s">
        <v>62</v>
      </c>
      <c r="B34" t="s">
        <v>102</v>
      </c>
    </row>
    <row r="35" spans="1:2" x14ac:dyDescent="0.25">
      <c r="A35" t="s">
        <v>60</v>
      </c>
      <c r="B35" t="s">
        <v>101</v>
      </c>
    </row>
    <row r="36" spans="1:2" x14ac:dyDescent="0.25">
      <c r="A36" t="s">
        <v>90</v>
      </c>
      <c r="B36" t="s">
        <v>102</v>
      </c>
    </row>
    <row r="37" spans="1:2" x14ac:dyDescent="0.25">
      <c r="A37" t="s">
        <v>103</v>
      </c>
      <c r="B37" t="s">
        <v>102</v>
      </c>
    </row>
    <row r="38" spans="1:2" x14ac:dyDescent="0.25">
      <c r="A38" t="s">
        <v>36</v>
      </c>
      <c r="B38" t="s">
        <v>99</v>
      </c>
    </row>
    <row r="39" spans="1:2" x14ac:dyDescent="0.25">
      <c r="A39" t="s">
        <v>55</v>
      </c>
      <c r="B39" t="s">
        <v>102</v>
      </c>
    </row>
    <row r="40" spans="1:2" x14ac:dyDescent="0.25">
      <c r="A40" t="s">
        <v>45</v>
      </c>
      <c r="B40" t="s">
        <v>102</v>
      </c>
    </row>
    <row r="41" spans="1:2" x14ac:dyDescent="0.25">
      <c r="A41" t="s">
        <v>78</v>
      </c>
      <c r="B41" t="s">
        <v>102</v>
      </c>
    </row>
    <row r="42" spans="1:2" x14ac:dyDescent="0.25">
      <c r="A42" t="s">
        <v>32</v>
      </c>
      <c r="B42" t="s">
        <v>99</v>
      </c>
    </row>
    <row r="43" spans="1:2" x14ac:dyDescent="0.25">
      <c r="A43" t="s">
        <v>59</v>
      </c>
      <c r="B43" t="s">
        <v>99</v>
      </c>
    </row>
    <row r="44" spans="1:2" x14ac:dyDescent="0.25">
      <c r="A44" t="s">
        <v>84</v>
      </c>
      <c r="B44" t="s">
        <v>102</v>
      </c>
    </row>
    <row r="45" spans="1:2" x14ac:dyDescent="0.25">
      <c r="A45" t="s">
        <v>64</v>
      </c>
      <c r="B45" t="s">
        <v>99</v>
      </c>
    </row>
    <row r="46" spans="1:2" x14ac:dyDescent="0.25">
      <c r="A46" t="s">
        <v>21</v>
      </c>
      <c r="B46" t="s">
        <v>101</v>
      </c>
    </row>
    <row r="47" spans="1:2" x14ac:dyDescent="0.25">
      <c r="A47" t="s">
        <v>23</v>
      </c>
      <c r="B47" t="s">
        <v>101</v>
      </c>
    </row>
    <row r="48" spans="1:2" x14ac:dyDescent="0.25">
      <c r="A48" t="s">
        <v>69</v>
      </c>
      <c r="B48" t="s">
        <v>101</v>
      </c>
    </row>
    <row r="49" spans="1:2" x14ac:dyDescent="0.25">
      <c r="A49" t="s">
        <v>46</v>
      </c>
      <c r="B49" t="s">
        <v>101</v>
      </c>
    </row>
    <row r="50" spans="1:2" x14ac:dyDescent="0.25">
      <c r="A50" t="s">
        <v>22</v>
      </c>
      <c r="B50" t="s">
        <v>101</v>
      </c>
    </row>
    <row r="51" spans="1:2" x14ac:dyDescent="0.25">
      <c r="A51" t="s">
        <v>74</v>
      </c>
      <c r="B51" t="s">
        <v>101</v>
      </c>
    </row>
    <row r="52" spans="1:2" x14ac:dyDescent="0.25">
      <c r="A52" t="s">
        <v>81</v>
      </c>
      <c r="B52" t="s">
        <v>101</v>
      </c>
    </row>
    <row r="53" spans="1:2" x14ac:dyDescent="0.25">
      <c r="A53" t="s">
        <v>87</v>
      </c>
      <c r="B53" t="s">
        <v>101</v>
      </c>
    </row>
    <row r="54" spans="1:2" x14ac:dyDescent="0.25">
      <c r="A54" t="s">
        <v>48</v>
      </c>
      <c r="B54" t="s">
        <v>101</v>
      </c>
    </row>
    <row r="55" spans="1:2" x14ac:dyDescent="0.25">
      <c r="A55" t="s">
        <v>105</v>
      </c>
      <c r="B55" t="s">
        <v>102</v>
      </c>
    </row>
    <row r="56" spans="1:2" x14ac:dyDescent="0.25">
      <c r="A56" t="s">
        <v>93</v>
      </c>
      <c r="B56" t="s">
        <v>102</v>
      </c>
    </row>
    <row r="57" spans="1:2" x14ac:dyDescent="0.25">
      <c r="A57" t="s">
        <v>50</v>
      </c>
      <c r="B57" t="s">
        <v>99</v>
      </c>
    </row>
    <row r="58" spans="1:2" x14ac:dyDescent="0.25">
      <c r="A58" t="s">
        <v>38</v>
      </c>
      <c r="B58" t="s">
        <v>102</v>
      </c>
    </row>
    <row r="59" spans="1:2" x14ac:dyDescent="0.25">
      <c r="A59" t="s">
        <v>72</v>
      </c>
      <c r="B59" t="s">
        <v>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u o k j W D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u o k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J I 1 j a 1 5 S Q y A E A A K o D A A A T A B w A R m 9 y b X V s Y X M v U 2 V j d G l v b j E u b S C i G A A o o B Q A A A A A A A A A A A A A A A A A A A A A A A A A A A C N U 9 G K 0 0 A U f S / 0 H y 7 x p Y U Q 0 n V d Z E s e a m K x o G V t s y 6 y l T J N r m b o Z G 6 Y u a m W s t / j h / h j O 2 l d j K a K e Z n h n J l 7 z r l z Y z F j S R q W p 3 U 0 7 v f 6 P V s I g z l M q s r Q D v N U l r j A i g y v w z B c X 4 Q X l + F z i E A h 9 3 v g v i l p R g f E d h c k l N U l a h 5 M p c I g b h j N d u D F 1 6 t b i 8 a u P l C 2 F X o d j l Y J f d W K R G 5 X / 1 Q K M r v z h v 5 9 g k q W k t F E 3 t j z I S Z V l 9 p G o 5 c + v N Y Z 5 V J / i a 5 e h O H I h / c 1 M S 5 5 r z D 6 t Q 3 m p P H T 0 D 9 5 f u b d W m F A w I 1 x o t I I e C t 1 I S C j k i A W G / z x X a i C P B c r F R t 3 + 8 Y 4 h v E N i t z F G B w z + 3 D / E 5 4 o t c y E E s Z G b O q 2 z E Q 5 y 0 4 p l V W r W m q E t p / J l K c Y 6 b 5 C O / h f T / 7 h 4 E 1 r r V H N E t c J d p e B 8 R s / + H D w 7 s h s I R G M T 0 z u 9 k e m A a F p 8 b J A 5 A 4 d x 2 e q f U R h H D j T f H U Z N C 6 P 6 D s X v u j C i d h 3 w T v E b R d t b M A k 4 1 q o J 0 1 d l x s 0 J y t U V k L v O 2 4 W a K k 2 G c J c l N h l S X V B V 6 o Z R 3 u G s L x o t a k l / 0 o q 5 a b p L 2 x c W 6 Y S z X k T M 7 0 j m b m / 5 8 8 n Y J e 4 f Q L m x 5 K / F X g Y 9 n t S n 5 2 c 8 S N Q S w E C L Q A U A A I A C A C 6 i S N Y M k N X q a Q A A A D 2 A A A A E g A A A A A A A A A A A A A A A A A A A A A A Q 2 9 u Z m l n L 1 B h Y 2 t h Z 2 U u e G 1 s U E s B A i 0 A F A A C A A g A u o k j W A / K 6 a u k A A A A 6 Q A A A B M A A A A A A A A A A A A A A A A A 8 A A A A F t D b 2 5 0 Z W 5 0 X 1 R 5 c G V z X S 5 4 b W x Q S w E C L Q A U A A I A C A C 6 i S N Y 2 t e U k M g B A A C q A w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F Q A A A A A A A K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H B y b 3 Z l Z F R p b W V S Z X B v c n R f M D A w X z I w M j Q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I w O j E z O j U z L j c 3 N j g 0 N T Z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B f M j A y N D A z L 0 F 1 d G 9 S Z W 1 v d m V k Q 2 9 s d W 1 u c z E u e 0 Z 1 b m 5 l b E l E L D B 9 J n F 1 b 3 Q 7 L C Z x d W 9 0 O 1 N l Y 3 R p b 2 4 x L 0 F w c H J v d m V k V G l t Z V J l c G 9 y d F 8 w M D B f M j A y N D A z L 0 F 1 d G 9 S Z W 1 v d m V k Q 2 9 s d W 1 u c z E u e 1 d v c m s g R G F 0 Z S w x f S Z x d W 9 0 O y w m c X V v d D t T Z W N 0 a W 9 u M S 9 B c H B y b 3 Z l Z F R p b W V S Z X B v c n R f M D A w X z I w M j Q w M y 9 B d X R v U m V t b 3 Z l Z E N v b H V t b n M x L n t E Y X R l I F R p b W V T a G V l d C w y f S Z x d W 9 0 O y w m c X V v d D t T Z W N 0 a W 9 u M S 9 B c H B y b 3 Z l Z F R p b W V S Z X B v c n R f M D A w X z I w M j Q w M y 9 B d X R v U m V t b 3 Z l Z E N v b H V t b n M x L n t D Q 0 l E L D N 9 J n F 1 b 3 Q 7 L C Z x d W 9 0 O 1 N l Y 3 R p b 2 4 x L 0 F w c H J v d m V k V G l t Z V J l c G 9 y d F 8 w M D B f M j A y N D A z L 0 F 1 d G 9 S Z W 1 v d m V k Q 2 9 s d W 1 u c z E u e 1 l l Y X I s N H 0 m c X V v d D s s J n F 1 b 3 Q 7 U 2 V j d G l v b j E v Q X B w c m 9 2 Z W R U a W 1 l U m V w b 3 J 0 X z A w M F 8 y M D I 0 M D M v Q X V 0 b 1 J l b W 9 2 Z W R D b 2 x 1 b W 5 z M S 5 7 T W 9 u d G g s N X 0 m c X V v d D s s J n F 1 b 3 Q 7 U 2 V j d G l v b j E v Q X B w c m 9 2 Z W R U a W 1 l U m V w b 3 J 0 X z A w M F 8 y M D I 0 M D M v Q X V 0 b 1 J l b W 9 2 Z W R D b 2 x 1 b W 5 z M S 5 7 R G F 5 L D Z 9 J n F 1 b 3 Q 7 L C Z x d W 9 0 O 1 N l Y 3 R p b 2 4 x L 0 F w c H J v d m V k V G l t Z V J l c G 9 y d F 8 w M D B f M j A y N D A z L 0 F 1 d G 9 S Z W 1 v d m V k Q 2 9 s d W 1 u c z E u e 1 d l Z W s s N 3 0 m c X V v d D s s J n F 1 b 3 Q 7 U 2 V j d G l v b j E v Q X B w c m 9 2 Z W R U a W 1 l U m V w b 3 J 0 X z A w M F 8 y M D I 0 M D M v Q X V 0 b 1 J l b W 9 2 Z W R D b 2 x 1 b W 5 z M S 5 7 V G l t Z S B B Y 3 R 1 Y W w s O H 0 m c X V v d D s s J n F 1 b 3 Q 7 U 2 V j d G l v b j E v Q X B w c m 9 2 Z W R U a W 1 l U m V w b 3 J 0 X z A w M F 8 y M D I 0 M D M v Q X V 0 b 1 J l b W 9 2 Z W R D b 2 x 1 b W 5 z M S 5 7 Q 2 9 t c G F u e S w 5 f S Z x d W 9 0 O y w m c X V v d D t T Z W N 0 a W 9 u M S 9 B c H B y b 3 Z l Z F R p b W V S Z X B v c n R f M D A w X z I w M j Q w M y 9 B d X R v U m V t b 3 Z l Z E N v b H V t b n M x L n t S Z X N v d X J j Z S B O Y W 1 l L D E w f S Z x d W 9 0 O y w m c X V v d D t T Z W N 0 a W 9 u M S 9 B c H B y b 3 Z l Z F R p b W V S Z X B v c n R f M D A w X z I w M j Q w M y 9 B d X R v U m V t b 3 Z l Z E N v b H V t b n M x L n t S b 2 x l L D E x f S Z x d W 9 0 O y w m c X V v d D t T Z W N 0 a W 9 u M S 9 B c H B y b 3 Z l Z F R p b W V S Z X B v c n R f M D A w X z I w M j Q w M y 9 B d X R v U m V t b 3 Z l Z E N v b H V t b n M x L n t D b 2 1 t Z W 5 0 c y w x M n 0 m c X V v d D s s J n F 1 b 3 Q 7 U 2 V j d G l v b j E v Q X B w c m 9 2 Z W R U a W 1 l U m V w b 3 J 0 X z A w M F 8 y M D I 0 M D M v Q X V 0 b 1 J l b W 9 2 Z W R D b 2 x 1 b W 5 z M S 5 7 Q 2 9 z d F J h d G U s M T N 9 J n F 1 b 3 Q 7 L C Z x d W 9 0 O 1 N l Y 3 R p b 2 4 x L 0 F w c H J v d m V k V G l t Z V J l c G 9 y d F 8 w M D B f M j A y N D A z L 0 F 1 d G 9 S Z W 1 v d m V k Q 2 9 s d W 1 u c z E u e 0 J p b G x p b m d S Y X R l L D E 0 f S Z x d W 9 0 O y w m c X V v d D t T Z W N 0 a W 9 u M S 9 B c H B y b 3 Z l Z F R p b W V S Z X B v c n R f M D A w X z I w M j Q w M y 9 B d X R v U m V t b 3 Z l Z E N v b H V t b n M x L n t D d X N 0 b 2 1 l c i B O Y W 1 l L D E 1 f S Z x d W 9 0 O y w m c X V v d D t T Z W N 0 a W 9 u M S 9 B c H B y b 3 Z l Z F R p b W V S Z X B v c n R f M D A w X z I w M j Q w M y 9 B d X R v U m V t b 3 Z l Z E N v b H V t b n M x L n t J b n Z v a W N l Z C B E Y X R l L D E 2 f S Z x d W 9 0 O y w m c X V v d D t T Z W N 0 a W 9 u M S 9 B c H B y b 3 Z l Z F R p b W V S Z X B v c n R f M D A w X z I w M j Q w M y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B f M j A y N D A z L 0 F 1 d G 9 S Z W 1 v d m V k Q 2 9 s d W 1 u c z E u e 0 Z 1 b m 5 l b E l E L D B 9 J n F 1 b 3 Q 7 L C Z x d W 9 0 O 1 N l Y 3 R p b 2 4 x L 0 F w c H J v d m V k V G l t Z V J l c G 9 y d F 8 w M D B f M j A y N D A z L 0 F 1 d G 9 S Z W 1 v d m V k Q 2 9 s d W 1 u c z E u e 1 d v c m s g R G F 0 Z S w x f S Z x d W 9 0 O y w m c X V v d D t T Z W N 0 a W 9 u M S 9 B c H B y b 3 Z l Z F R p b W V S Z X B v c n R f M D A w X z I w M j Q w M y 9 B d X R v U m V t b 3 Z l Z E N v b H V t b n M x L n t E Y X R l I F R p b W V T a G V l d C w y f S Z x d W 9 0 O y w m c X V v d D t T Z W N 0 a W 9 u M S 9 B c H B y b 3 Z l Z F R p b W V S Z X B v c n R f M D A w X z I w M j Q w M y 9 B d X R v U m V t b 3 Z l Z E N v b H V t b n M x L n t D Q 0 l E L D N 9 J n F 1 b 3 Q 7 L C Z x d W 9 0 O 1 N l Y 3 R p b 2 4 x L 0 F w c H J v d m V k V G l t Z V J l c G 9 y d F 8 w M D B f M j A y N D A z L 0 F 1 d G 9 S Z W 1 v d m V k Q 2 9 s d W 1 u c z E u e 1 l l Y X I s N H 0 m c X V v d D s s J n F 1 b 3 Q 7 U 2 V j d G l v b j E v Q X B w c m 9 2 Z W R U a W 1 l U m V w b 3 J 0 X z A w M F 8 y M D I 0 M D M v Q X V 0 b 1 J l b W 9 2 Z W R D b 2 x 1 b W 5 z M S 5 7 T W 9 u d G g s N X 0 m c X V v d D s s J n F 1 b 3 Q 7 U 2 V j d G l v b j E v Q X B w c m 9 2 Z W R U a W 1 l U m V w b 3 J 0 X z A w M F 8 y M D I 0 M D M v Q X V 0 b 1 J l b W 9 2 Z W R D b 2 x 1 b W 5 z M S 5 7 R G F 5 L D Z 9 J n F 1 b 3 Q 7 L C Z x d W 9 0 O 1 N l Y 3 R p b 2 4 x L 0 F w c H J v d m V k V G l t Z V J l c G 9 y d F 8 w M D B f M j A y N D A z L 0 F 1 d G 9 S Z W 1 v d m V k Q 2 9 s d W 1 u c z E u e 1 d l Z W s s N 3 0 m c X V v d D s s J n F 1 b 3 Q 7 U 2 V j d G l v b j E v Q X B w c m 9 2 Z W R U a W 1 l U m V w b 3 J 0 X z A w M F 8 y M D I 0 M D M v Q X V 0 b 1 J l b W 9 2 Z W R D b 2 x 1 b W 5 z M S 5 7 V G l t Z S B B Y 3 R 1 Y W w s O H 0 m c X V v d D s s J n F 1 b 3 Q 7 U 2 V j d G l v b j E v Q X B w c m 9 2 Z W R U a W 1 l U m V w b 3 J 0 X z A w M F 8 y M D I 0 M D M v Q X V 0 b 1 J l b W 9 2 Z W R D b 2 x 1 b W 5 z M S 5 7 Q 2 9 t c G F u e S w 5 f S Z x d W 9 0 O y w m c X V v d D t T Z W N 0 a W 9 u M S 9 B c H B y b 3 Z l Z F R p b W V S Z X B v c n R f M D A w X z I w M j Q w M y 9 B d X R v U m V t b 3 Z l Z E N v b H V t b n M x L n t S Z X N v d X J j Z S B O Y W 1 l L D E w f S Z x d W 9 0 O y w m c X V v d D t T Z W N 0 a W 9 u M S 9 B c H B y b 3 Z l Z F R p b W V S Z X B v c n R f M D A w X z I w M j Q w M y 9 B d X R v U m V t b 3 Z l Z E N v b H V t b n M x L n t S b 2 x l L D E x f S Z x d W 9 0 O y w m c X V v d D t T Z W N 0 a W 9 u M S 9 B c H B y b 3 Z l Z F R p b W V S Z X B v c n R f M D A w X z I w M j Q w M y 9 B d X R v U m V t b 3 Z l Z E N v b H V t b n M x L n t D b 2 1 t Z W 5 0 c y w x M n 0 m c X V v d D s s J n F 1 b 3 Q 7 U 2 V j d G l v b j E v Q X B w c m 9 2 Z W R U a W 1 l U m V w b 3 J 0 X z A w M F 8 y M D I 0 M D M v Q X V 0 b 1 J l b W 9 2 Z W R D b 2 x 1 b W 5 z M S 5 7 Q 2 9 z d F J h d G U s M T N 9 J n F 1 b 3 Q 7 L C Z x d W 9 0 O 1 N l Y 3 R p b 2 4 x L 0 F w c H J v d m V k V G l t Z V J l c G 9 y d F 8 w M D B f M j A y N D A z L 0 F 1 d G 9 S Z W 1 v d m V k Q 2 9 s d W 1 u c z E u e 0 J p b G x p b m d S Y X R l L D E 0 f S Z x d W 9 0 O y w m c X V v d D t T Z W N 0 a W 9 u M S 9 B c H B y b 3 Z l Z F R p b W V S Z X B v c n R f M D A w X z I w M j Q w M y 9 B d X R v U m V t b 3 Z l Z E N v b H V t b n M x L n t D d X N 0 b 2 1 l c i B O Y W 1 l L D E 1 f S Z x d W 9 0 O y w m c X V v d D t T Z W N 0 a W 9 u M S 9 B c H B y b 3 Z l Z F R p b W V S Z X B v c n R f M D A w X z I w M j Q w M y 9 B d X R v U m V t b 3 Z l Z E N v b H V t b n M x L n t J b n Z v a W N l Z C B E Y X R l L D E 2 f S Z x d W 9 0 O y w m c X V v d D t T Z W N 0 a W 9 u M S 9 B c H B y b 3 Z l Z F R p b W V S Z X B v c n R f M D A w X z I w M j Q w M y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B f M j A y N D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M D M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M D M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a 2 h J v R O P U 2 + V 4 F W 2 0 Z X I Q A A A A A C A A A A A A A Q Z g A A A A E A A C A A A A C r e F s b 1 g / 2 S r V 5 I T C k N a s f b 3 s t W r X R p O Y Y x v c 3 W b i A d g A A A A A O g A A A A A I A A C A A A A A w 6 k p W N G f B G H F 1 L D F 0 I w b V T b J 5 B 0 J 7 / K M z e v 2 G G p v 2 q V A A A A D s k J r w o M k 2 y C / O / 9 F W 2 8 k K Z 8 1 2 i E u s r z q n s f n q b P 8 z l 1 8 i E h N + 4 Z R T r h b N X 2 2 z i j f g w W e M e 4 o f x t U V w O j D 6 H e J W W T 2 D R g b p E D C j h g J M 8 k x 8 0 A A A A A 0 B J 8 a p s 3 m n N 7 k H d b O 2 A y t 3 R I + T y b Z M R a s O R i P D w C 6 H V b b k y u o Q v i B w 5 8 Q w c k y Q D z l u T G o N 1 K T F K l P W S 4 w 3 X t H < / D a t a M a s h u p > 
</file>

<file path=customXml/itemProps1.xml><?xml version="1.0" encoding="utf-8"?>
<ds:datastoreItem xmlns:ds="http://schemas.openxmlformats.org/officeDocument/2006/customXml" ds:itemID="{A695F6D0-1C14-4C40-B37E-27F354C80F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Summary</vt:lpstr>
      <vt:lpstr>ApprovedTimeReport_000_202403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Miranda</dc:creator>
  <cp:lastModifiedBy>Enzo Wazen</cp:lastModifiedBy>
  <dcterms:created xsi:type="dcterms:W3CDTF">2024-01-03T20:13:36Z</dcterms:created>
  <dcterms:modified xsi:type="dcterms:W3CDTF">2024-01-05T13:11:36Z</dcterms:modified>
</cp:coreProperties>
</file>