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0" windowHeight="6855"/>
  </bookViews>
  <sheets>
    <sheet name="Plan1" sheetId="1" r:id="rId1"/>
  </sheets>
  <calcPr calcId="124519"/>
</workbook>
</file>

<file path=xl/calcChain.xml><?xml version="1.0" encoding="utf-8"?>
<calcChain xmlns="http://schemas.openxmlformats.org/spreadsheetml/2006/main">
  <c r="AM4" i="1"/>
  <c r="AM5"/>
  <c r="AN5"/>
  <c r="AO5"/>
  <c r="AM6"/>
  <c r="AN6"/>
  <c r="AO6"/>
  <c r="AM7"/>
  <c r="AN7"/>
  <c r="AO7"/>
  <c r="AM8"/>
  <c r="AN8"/>
  <c r="AO8"/>
  <c r="AM9"/>
  <c r="AN9"/>
  <c r="AO9"/>
  <c r="AM10"/>
  <c r="AN10"/>
  <c r="AO10"/>
  <c r="AM11"/>
  <c r="AN11"/>
  <c r="AO11"/>
  <c r="AM12"/>
  <c r="AN12"/>
  <c r="AO12"/>
  <c r="AM13"/>
  <c r="AN13"/>
  <c r="AO13"/>
  <c r="AM14"/>
  <c r="AN14"/>
  <c r="AO14"/>
  <c r="AM15"/>
  <c r="AN15"/>
  <c r="AO15"/>
  <c r="AM16"/>
  <c r="AN16"/>
  <c r="AO16"/>
  <c r="AM17"/>
  <c r="AN17"/>
  <c r="AO17"/>
  <c r="AM18"/>
  <c r="AN18"/>
  <c r="AO18"/>
  <c r="AM19"/>
  <c r="AN19"/>
  <c r="AO19"/>
  <c r="AM20"/>
  <c r="AN20"/>
  <c r="AO20"/>
  <c r="AM21"/>
  <c r="AN21"/>
  <c r="AO21"/>
  <c r="AM22"/>
  <c r="AN22"/>
  <c r="AO22"/>
  <c r="AM23"/>
  <c r="AN23"/>
  <c r="AO23"/>
  <c r="AM24"/>
  <c r="AN24"/>
  <c r="AO24"/>
  <c r="AM25"/>
  <c r="AN25"/>
  <c r="AO25"/>
  <c r="AM26"/>
  <c r="AN26"/>
  <c r="AO26"/>
  <c r="AM27"/>
  <c r="AN27"/>
  <c r="AO27"/>
  <c r="AM28"/>
  <c r="AN28"/>
  <c r="AO28"/>
  <c r="AM29"/>
  <c r="AN29"/>
  <c r="AO29"/>
  <c r="AM30"/>
  <c r="AN30"/>
  <c r="AO30"/>
  <c r="AM31"/>
  <c r="AN31"/>
  <c r="AO31"/>
  <c r="AM32"/>
  <c r="AN32"/>
  <c r="AO32"/>
  <c r="AM33"/>
  <c r="AN33"/>
  <c r="AO33"/>
  <c r="AN4"/>
  <c r="AO4"/>
  <c r="AQ35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4"/>
  <c r="AP3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5"/>
  <c r="AP4"/>
  <c r="Z35"/>
  <c r="AU35"/>
  <c r="AL35"/>
  <c r="AH35"/>
  <c r="AD35"/>
  <c r="V35"/>
  <c r="R35"/>
  <c r="N35"/>
  <c r="J35"/>
  <c r="AU34"/>
  <c r="AT34"/>
  <c r="AS34"/>
  <c r="AR34"/>
  <c r="AK34"/>
  <c r="AJ34"/>
  <c r="AI34"/>
  <c r="AG34"/>
  <c r="AF34"/>
  <c r="AE34"/>
  <c r="AC34"/>
  <c r="AB34"/>
  <c r="AA34"/>
  <c r="Y34"/>
  <c r="X34"/>
  <c r="W34"/>
  <c r="U34"/>
  <c r="T34"/>
  <c r="S34"/>
  <c r="Q34"/>
  <c r="P34"/>
  <c r="O34"/>
  <c r="M34"/>
  <c r="L34"/>
  <c r="K34"/>
  <c r="I34"/>
  <c r="H34"/>
  <c r="G35"/>
  <c r="G34"/>
  <c r="C35"/>
  <c r="F35"/>
  <c r="E35"/>
  <c r="D35"/>
  <c r="W35"/>
  <c r="S35"/>
  <c r="K35"/>
  <c r="AR35"/>
  <c r="AI35"/>
  <c r="AA35"/>
  <c r="AE35"/>
  <c r="O35"/>
</calcChain>
</file>

<file path=xl/sharedStrings.xml><?xml version="1.0" encoding="utf-8"?>
<sst xmlns="http://schemas.openxmlformats.org/spreadsheetml/2006/main" count="143" uniqueCount="88">
  <si>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</si>
  <si>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</si>
  <si>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</si>
  <si>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</si>
  <si>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</si>
  <si>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</si>
  <si>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</si>
  <si>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</si>
  <si>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</si>
  <si>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Contrato</t>
  </si>
  <si>
    <t>Empresa</t>
  </si>
  <si>
    <t>AGREGADO</t>
  </si>
  <si>
    <t>DEPENDENTE</t>
  </si>
  <si>
    <t>TITULAR</t>
  </si>
  <si>
    <t>Total</t>
  </si>
  <si>
    <t>CONSIG</t>
  </si>
  <si>
    <t>PATRONAL</t>
  </si>
  <si>
    <t>FACULTATIVO</t>
  </si>
  <si>
    <t>DESPESA</t>
  </si>
  <si>
    <t>PAGAMENTO EFETUADO POR</t>
  </si>
  <si>
    <t>111</t>
  </si>
  <si>
    <t>PREVBAHIA- Fundação Previdenciária Complementar dos Servidores Públicos do Estado da Bahia</t>
  </si>
  <si>
    <t>EMPRESA</t>
  </si>
  <si>
    <t>112</t>
  </si>
  <si>
    <t>FESF SUS</t>
  </si>
  <si>
    <t>EMPRESA - PATRONAL SERÁ REPASSADO PELA SAEB - AINDA NÃO FEZ NENHUM PAGAMENTO REFERENTE</t>
  </si>
  <si>
    <t>BAHIA INVEST</t>
  </si>
  <si>
    <t>134</t>
  </si>
  <si>
    <t>BANEB- Banco do Estado da Bahia</t>
  </si>
  <si>
    <t>31</t>
  </si>
  <si>
    <t>BAHIAFARMA- Fundação Baiana de Pesquisa Científica e Desenvolvimento Tecnológico</t>
  </si>
  <si>
    <t>32</t>
  </si>
  <si>
    <t>BAHIA PESCA</t>
  </si>
  <si>
    <t>33</t>
  </si>
  <si>
    <t>BAHIATURSA- Empresa de Turismo da Bahia S/A</t>
  </si>
  <si>
    <t>DEIXOU DE SER EMPRESA E PASSOU A SER SUPERINTENDÊNCIA (SETUR) CONTRATO 2 - DEPAT</t>
  </si>
  <si>
    <t>34</t>
  </si>
  <si>
    <t>CTB - Companhia de Transporte do Estado da Bahia</t>
  </si>
  <si>
    <t>35</t>
  </si>
  <si>
    <t>CAR- Companhia de Desenvolvimento de Ação Regional</t>
  </si>
  <si>
    <t>36</t>
  </si>
  <si>
    <t>CBPM- Companhia Baiana de Pesquisa Mineral</t>
  </si>
  <si>
    <t>39</t>
  </si>
  <si>
    <t>CERB- Companhia de Engenharia Rural da Bahia</t>
  </si>
  <si>
    <t>41</t>
  </si>
  <si>
    <t>CNB- Companhia de Navegação Bahiana</t>
  </si>
  <si>
    <t>CNB FOI EXTINTA E OS PRONTUARIOS FORAM TRANSFERIDOS PARA AGERBA (81) - DEPAT</t>
  </si>
  <si>
    <t>43</t>
  </si>
  <si>
    <t>CONDER- Companhia de Desenvolvimento Urbano do Estado da Bahia</t>
  </si>
  <si>
    <t>47</t>
  </si>
  <si>
    <t>DERBA- Departamento de Infra-Estrutura de Transportes da Bahia</t>
  </si>
  <si>
    <t>48</t>
  </si>
  <si>
    <t>Desenbanco- Banco de Desenvolvimento do Estado da Bahia (Desenbahia)</t>
  </si>
  <si>
    <t>50</t>
  </si>
  <si>
    <t>EBAL- Empresa Baiana de Alimentos S/A</t>
  </si>
  <si>
    <t>51</t>
  </si>
  <si>
    <t>EBDA- Empresa Baiana de Desenvolvimento Agrícola S/A</t>
  </si>
  <si>
    <t>ÚLTIMO REPASSE EM AGOSTO/2016 - EXTINTA EM SET/2016</t>
  </si>
  <si>
    <t>52</t>
  </si>
  <si>
    <t>EGBA- Empresa Gráfica da Bahia</t>
  </si>
  <si>
    <t>54</t>
  </si>
  <si>
    <t>FUNCEB- Fundação Cultural do Estado da Bahia</t>
  </si>
  <si>
    <t>DEPAT</t>
  </si>
  <si>
    <t>55</t>
  </si>
  <si>
    <t>FUNDAC- Fundação da Criança e do Adolescente</t>
  </si>
  <si>
    <t>56</t>
  </si>
  <si>
    <t>HEMOBA- Fundação de Hematologia e Hemoterapia da Bahia</t>
  </si>
  <si>
    <t>57</t>
  </si>
  <si>
    <t>FPC- Fundação Pedro Calmon</t>
  </si>
  <si>
    <t>60</t>
  </si>
  <si>
    <t>Instituto de Artesanato Visconde Maua</t>
  </si>
  <si>
    <t>62</t>
  </si>
  <si>
    <t>IPAC- Instituto do Patrimonio Artistico e Cultural</t>
  </si>
  <si>
    <t>63</t>
  </si>
  <si>
    <t>IRDEB- Isntituto de Radiodifusão Educativa da Bahia</t>
  </si>
  <si>
    <t>64</t>
  </si>
  <si>
    <t>JUCEB- Junta Comercial da Bahia</t>
  </si>
  <si>
    <t>65</t>
  </si>
  <si>
    <t>PRODEB- Companhia de Processamento de Dados do Estado da Bahia</t>
  </si>
  <si>
    <t>75</t>
  </si>
  <si>
    <t>URBIS- Habitação e Urbanização da Bahia S/A</t>
  </si>
  <si>
    <t>97</t>
  </si>
  <si>
    <t>FLEM- Fundação Luís Eduardo Magalhães</t>
  </si>
  <si>
    <t>EMPRESA - PATRONAL REFERENTE AO 1º EMPREGO SERÁ REPASSADO PELA SAEB</t>
  </si>
  <si>
    <t>98</t>
  </si>
  <si>
    <t>EMBASA - Empresa Baiana de Águas e Saneamento</t>
  </si>
  <si>
    <t>TOTAL</t>
  </si>
  <si>
    <t>RECEITA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</si>
</sst>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0">
    <xf numFmtId="0" fontId="0" fillId="0" borderId="0" xfId="0"/>
    <xf numFmtId="43" fontId="1" fillId="0" borderId="0" xfId="1" applyFont="1"/>
    <xf numFmtId="49" fontId="0" fillId="0" borderId="0" xfId="0" applyNumberFormat="1"/>
    <xf numFmtId="4" fontId="2" fillId="2" borderId="1" xfId="0" applyNumberFormat="1" applyFont="1" applyFill="1" applyBorder="1"/>
    <xf numFmtId="4" fontId="2" fillId="2" borderId="0" xfId="0" applyNumberFormat="1" applyFont="1" applyFill="1" applyBorder="1"/>
    <xf numFmtId="4" fontId="2" fillId="3" borderId="2" xfId="0" applyNumberFormat="1" applyFont="1" applyFill="1" applyBorder="1"/>
    <xf numFmtId="49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5" xfId="0" applyFont="1" applyBorder="1"/>
    <xf numFmtId="4" fontId="3" fillId="0" borderId="7" xfId="0" applyNumberFormat="1" applyFont="1" applyBorder="1"/>
    <xf numFmtId="4" fontId="3" fillId="0" borderId="5" xfId="0" applyNumberFormat="1" applyFont="1" applyBorder="1"/>
    <xf numFmtId="4" fontId="3" fillId="0" borderId="8" xfId="0" applyNumberFormat="1" applyFont="1" applyBorder="1"/>
    <xf numFmtId="4" fontId="4" fillId="0" borderId="9" xfId="0" applyNumberFormat="1" applyFont="1" applyBorder="1"/>
    <xf numFmtId="4" fontId="4" fillId="0" borderId="8" xfId="0" applyNumberFormat="1" applyFont="1" applyBorder="1"/>
    <xf numFmtId="4" fontId="3" fillId="0" borderId="0" xfId="0" applyNumberFormat="1" applyFont="1" applyBorder="1"/>
    <xf numFmtId="0" fontId="3" fillId="0" borderId="0" xfId="0" applyFont="1"/>
    <xf numFmtId="0" fontId="3" fillId="0" borderId="10" xfId="0" applyFont="1" applyBorder="1"/>
    <xf numFmtId="0" fontId="3" fillId="0" borderId="11" xfId="0" applyFont="1" applyBorder="1"/>
    <xf numFmtId="4" fontId="3" fillId="0" borderId="10" xfId="0" applyNumberFormat="1" applyFont="1" applyBorder="1"/>
    <xf numFmtId="4" fontId="3" fillId="0" borderId="11" xfId="0" applyNumberFormat="1" applyFont="1" applyBorder="1"/>
    <xf numFmtId="4" fontId="3" fillId="0" borderId="12" xfId="0" applyNumberFormat="1" applyFont="1" applyBorder="1"/>
    <xf numFmtId="49" fontId="3" fillId="0" borderId="13" xfId="0" applyNumberFormat="1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3" xfId="0" applyFont="1" applyBorder="1"/>
    <xf numFmtId="4" fontId="3" fillId="0" borderId="15" xfId="0" applyNumberFormat="1" applyFont="1" applyBorder="1"/>
    <xf numFmtId="4" fontId="3" fillId="0" borderId="13" xfId="0" applyNumberFormat="1" applyFont="1" applyBorder="1"/>
    <xf numFmtId="4" fontId="3" fillId="0" borderId="16" xfId="0" applyNumberFormat="1" applyFont="1" applyBorder="1"/>
    <xf numFmtId="4" fontId="4" fillId="0" borderId="17" xfId="0" applyNumberFormat="1" applyFont="1" applyBorder="1"/>
    <xf numFmtId="4" fontId="4" fillId="0" borderId="16" xfId="0" applyNumberFormat="1" applyFont="1" applyBorder="1"/>
    <xf numFmtId="0" fontId="3" fillId="0" borderId="16" xfId="0" applyFont="1" applyBorder="1"/>
    <xf numFmtId="0" fontId="3" fillId="0" borderId="8" xfId="0" applyFont="1" applyBorder="1"/>
    <xf numFmtId="0" fontId="3" fillId="0" borderId="12" xfId="0" applyFont="1" applyBorder="1"/>
    <xf numFmtId="0" fontId="2" fillId="5" borderId="3" xfId="0" applyFont="1" applyFill="1" applyBorder="1" applyAlignment="1"/>
    <xf numFmtId="0" fontId="2" fillId="5" borderId="18" xfId="0" applyFont="1" applyFill="1" applyBorder="1" applyAlignment="1"/>
    <xf numFmtId="0" fontId="2" fillId="5" borderId="4" xfId="0" applyFont="1" applyFill="1" applyBorder="1" applyAlignment="1"/>
    <xf numFmtId="0" fontId="2" fillId="5" borderId="1" xfId="0" applyFont="1" applyFill="1" applyBorder="1" applyAlignment="1"/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43" fontId="5" fillId="5" borderId="26" xfId="1" applyFont="1" applyFill="1" applyBorder="1" applyAlignment="1">
      <alignment horizontal="center"/>
    </xf>
    <xf numFmtId="0" fontId="6" fillId="0" borderId="26" xfId="0" applyFont="1" applyBorder="1"/>
    <xf numFmtId="49" fontId="5" fillId="5" borderId="27" xfId="0" applyNumberFormat="1" applyFont="1" applyFill="1" applyBorder="1" applyAlignment="1">
      <alignment horizontal="center"/>
    </xf>
    <xf numFmtId="0" fontId="5" fillId="5" borderId="28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/>
    </xf>
    <xf numFmtId="0" fontId="5" fillId="5" borderId="29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43" fontId="5" fillId="3" borderId="3" xfId="1" applyFont="1" applyFill="1" applyBorder="1" applyAlignment="1">
      <alignment horizontal="center"/>
    </xf>
    <xf numFmtId="43" fontId="5" fillId="3" borderId="4" xfId="1" applyFont="1" applyFill="1" applyBorder="1" applyAlignment="1">
      <alignment horizontal="center"/>
    </xf>
    <xf numFmtId="43" fontId="5" fillId="2" borderId="1" xfId="1" applyFont="1" applyFill="1" applyBorder="1" applyAlignment="1">
      <alignment horizontal="center"/>
    </xf>
    <xf numFmtId="43" fontId="5" fillId="3" borderId="31" xfId="1" applyFont="1" applyFill="1" applyBorder="1" applyAlignment="1">
      <alignment horizontal="center"/>
    </xf>
    <xf numFmtId="43" fontId="5" fillId="2" borderId="32" xfId="1" applyFont="1" applyFill="1" applyBorder="1" applyAlignment="1">
      <alignment horizontal="center"/>
    </xf>
    <xf numFmtId="0" fontId="5" fillId="5" borderId="32" xfId="0" applyFont="1" applyFill="1" applyBorder="1" applyAlignment="1">
      <alignment horizontal="center"/>
    </xf>
    <xf numFmtId="0" fontId="6" fillId="0" borderId="32" xfId="0" applyFont="1" applyBorder="1"/>
    <xf numFmtId="49" fontId="3" fillId="0" borderId="0" xfId="0" applyNumberFormat="1" applyFont="1"/>
    <xf numFmtId="4" fontId="3" fillId="6" borderId="7" xfId="0" applyNumberFormat="1" applyFont="1" applyFill="1" applyBorder="1"/>
    <xf numFmtId="4" fontId="3" fillId="6" borderId="5" xfId="0" applyNumberFormat="1" applyFont="1" applyFill="1" applyBorder="1"/>
    <xf numFmtId="4" fontId="3" fillId="6" borderId="8" xfId="0" applyNumberFormat="1" applyFont="1" applyFill="1" applyBorder="1"/>
    <xf numFmtId="4" fontId="4" fillId="6" borderId="9" xfId="0" applyNumberFormat="1" applyFont="1" applyFill="1" applyBorder="1"/>
    <xf numFmtId="4" fontId="4" fillId="6" borderId="8" xfId="0" applyNumberFormat="1" applyFont="1" applyFill="1" applyBorder="1"/>
    <xf numFmtId="4" fontId="3" fillId="6" borderId="0" xfId="0" applyNumberFormat="1" applyFont="1" applyFill="1" applyBorder="1"/>
    <xf numFmtId="0" fontId="5" fillId="5" borderId="19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4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43" fontId="5" fillId="5" borderId="23" xfId="1" applyFont="1" applyFill="1" applyBorder="1" applyAlignment="1">
      <alignment horizontal="center"/>
    </xf>
    <xf numFmtId="43" fontId="5" fillId="5" borderId="24" xfId="1" applyFont="1" applyFill="1" applyBorder="1" applyAlignment="1">
      <alignment horizontal="center"/>
    </xf>
    <xf numFmtId="43" fontId="5" fillId="5" borderId="25" xfId="1" applyFont="1" applyFill="1" applyBorder="1" applyAlignment="1">
      <alignment horizontal="center"/>
    </xf>
    <xf numFmtId="43" fontId="5" fillId="5" borderId="19" xfId="1" applyFont="1" applyFill="1" applyBorder="1" applyAlignment="1">
      <alignment horizontal="center"/>
    </xf>
    <xf numFmtId="43" fontId="5" fillId="5" borderId="21" xfId="1" applyFont="1" applyFill="1" applyBorder="1" applyAlignment="1">
      <alignment horizontal="center"/>
    </xf>
    <xf numFmtId="43" fontId="5" fillId="5" borderId="22" xfId="1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4" fontId="3" fillId="0" borderId="17" xfId="0" applyNumberFormat="1" applyFont="1" applyBorder="1"/>
    <xf numFmtId="4" fontId="3" fillId="6" borderId="9" xfId="0" applyNumberFormat="1" applyFont="1" applyFill="1" applyBorder="1"/>
    <xf numFmtId="4" fontId="2" fillId="2" borderId="2" xfId="0" applyNumberFormat="1" applyFont="1" applyFill="1" applyBorder="1"/>
    <xf numFmtId="43" fontId="5" fillId="7" borderId="19" xfId="1" applyFont="1" applyFill="1" applyBorder="1" applyAlignment="1">
      <alignment horizontal="center"/>
    </xf>
    <xf numFmtId="43" fontId="5" fillId="7" borderId="21" xfId="1" applyFont="1" applyFill="1" applyBorder="1" applyAlignment="1">
      <alignment horizontal="center"/>
    </xf>
    <xf numFmtId="43" fontId="5" fillId="7" borderId="22" xfId="1" applyFont="1" applyFill="1" applyBorder="1" applyAlignment="1">
      <alignment horizontal="center"/>
    </xf>
  </cellXfs>
  <cellStyles count="2">
    <cellStyle name="Normal" xfId="0" builtinId="0"/>
    <cellStyle name="Separador de milhares" xfId="1" builtin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W35"/>
  <sheetViews>
    <sheetView tabSelected="1" workbookViewId="0">
      <pane xSplit="6" ySplit="3" topLeftCell="AM4" activePane="bottomRight" state="frozen"/>
      <selection pane="topRight" activeCell="G1" sqref="G1"/>
      <selection pane="bottomLeft" activeCell="A4" sqref="A4"/>
      <selection pane="bottomRight" activeCell="AP3" sqref="AP3"/>
    </sheetView>
  </sheetViews>
  <sheetFormatPr defaultRowHeight="15"/>
  <cols>
    <col min="1" max="1" width="9.140625" style="2"/>
    <col min="2" max="2" width="33.5703125" customWidth="1"/>
    <col min="3" max="3" width="9.85546875" bestFit="1" customWidth="1"/>
    <col min="4" max="4" width="11.140625" bestFit="1" customWidth="1"/>
    <col min="5" max="5" width="7.28515625" bestFit="1" customWidth="1"/>
    <col min="6" max="6" width="6" bestFit="1" customWidth="1"/>
    <col min="7" max="7" width="11.7109375" bestFit="1" customWidth="1"/>
    <col min="8" max="8" width="10.7109375" bestFit="1" customWidth="1"/>
    <col min="9" max="9" width="12.85546875" bestFit="1" customWidth="1"/>
    <col min="10" max="11" width="11.7109375" bestFit="1" customWidth="1"/>
    <col min="12" max="12" width="10.7109375" bestFit="1" customWidth="1"/>
    <col min="13" max="13" width="12.85546875" bestFit="1" customWidth="1"/>
    <col min="14" max="15" width="11.7109375" bestFit="1" customWidth="1"/>
    <col min="16" max="16" width="10.7109375" bestFit="1" customWidth="1"/>
    <col min="17" max="17" width="12.85546875" bestFit="1" customWidth="1"/>
    <col min="18" max="19" width="11.7109375" bestFit="1" customWidth="1"/>
    <col min="20" max="20" width="10.7109375" bestFit="1" customWidth="1"/>
    <col min="21" max="21" width="12.85546875" bestFit="1" customWidth="1"/>
    <col min="22" max="23" width="11.7109375" bestFit="1" customWidth="1"/>
    <col min="24" max="24" width="10.7109375" bestFit="1" customWidth="1"/>
    <col min="25" max="25" width="12.85546875" bestFit="1" customWidth="1"/>
    <col min="26" max="27" width="11.7109375" bestFit="1" customWidth="1"/>
    <col min="28" max="28" width="10.7109375" bestFit="1" customWidth="1"/>
    <col min="29" max="29" width="12.85546875" bestFit="1" customWidth="1"/>
    <col min="30" max="31" width="11.7109375" bestFit="1" customWidth="1"/>
    <col min="32" max="32" width="10.7109375" bestFit="1" customWidth="1"/>
    <col min="33" max="33" width="12.85546875" bestFit="1" customWidth="1"/>
    <col min="34" max="35" width="11.7109375" bestFit="1" customWidth="1"/>
    <col min="36" max="36" width="10.7109375" bestFit="1" customWidth="1"/>
    <col min="37" max="37" width="12.85546875" bestFit="1" customWidth="1"/>
    <col min="38" max="38" width="11.7109375" bestFit="1" customWidth="1"/>
    <col min="39" max="41" width="11.7109375" customWidth="1"/>
    <col min="42" max="43" width="12.7109375" bestFit="1" customWidth="1"/>
    <col min="44" max="44" width="11.7109375" hidden="1" customWidth="1"/>
    <col min="45" max="45" width="12" hidden="1" customWidth="1"/>
    <col min="46" max="46" width="14.85546875" hidden="1" customWidth="1"/>
    <col min="47" max="47" width="10.140625" hidden="1" customWidth="1"/>
    <col min="48" max="48" width="13.28515625" hidden="1" customWidth="1"/>
    <col min="49" max="49" width="94.85546875" bestFit="1" customWidth="1"/>
  </cols>
  <sheetData>
    <row r="1" spans="1:49" ht="15.75" thickBot="1"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9" s="41" customFormat="1" ht="15.75" customHeight="1">
      <c r="A2" s="38"/>
      <c r="B2" s="39"/>
      <c r="C2" s="61"/>
      <c r="D2" s="62"/>
      <c r="E2" s="62"/>
      <c r="F2" s="63"/>
      <c r="G2" s="66" t="s">
        <v>0</v>
      </c>
      <c r="H2" s="67"/>
      <c r="I2" s="67"/>
      <c r="J2" s="68"/>
      <c r="K2" s="69" t="s">
        <v>1</v>
      </c>
      <c r="L2" s="70"/>
      <c r="M2" s="70"/>
      <c r="N2" s="71"/>
      <c r="O2" s="69" t="s">
        <v>2</v>
      </c>
      <c r="P2" s="70"/>
      <c r="Q2" s="70"/>
      <c r="R2" s="71"/>
      <c r="S2" s="69" t="s">
        <v>3</v>
      </c>
      <c r="T2" s="70"/>
      <c r="U2" s="70"/>
      <c r="V2" s="71"/>
      <c r="W2" s="69" t="s">
        <v>4</v>
      </c>
      <c r="X2" s="70"/>
      <c r="Y2" s="70"/>
      <c r="Z2" s="71"/>
      <c r="AA2" s="69" t="s">
        <v>5</v>
      </c>
      <c r="AB2" s="70"/>
      <c r="AC2" s="70"/>
      <c r="AD2" s="71"/>
      <c r="AE2" s="69" t="s">
        <v>6</v>
      </c>
      <c r="AF2" s="70"/>
      <c r="AG2" s="70"/>
      <c r="AH2" s="71"/>
      <c r="AI2" s="69" t="s">
        <v>7</v>
      </c>
      <c r="AJ2" s="70"/>
      <c r="AK2" s="70"/>
      <c r="AL2" s="71"/>
      <c r="AM2" s="77" t="s">
        <v>86</v>
      </c>
      <c r="AN2" s="78"/>
      <c r="AO2" s="78"/>
      <c r="AP2" s="78"/>
      <c r="AQ2" s="79"/>
      <c r="AR2" s="66" t="s">
        <v>8</v>
      </c>
      <c r="AS2" s="67"/>
      <c r="AT2" s="67"/>
      <c r="AU2" s="68"/>
      <c r="AV2" s="40"/>
    </row>
    <row r="3" spans="1:49" s="53" customFormat="1" ht="13.5" thickBot="1">
      <c r="A3" s="42" t="s">
        <v>9</v>
      </c>
      <c r="B3" s="43" t="s">
        <v>10</v>
      </c>
      <c r="C3" s="44" t="s">
        <v>11</v>
      </c>
      <c r="D3" s="45" t="s">
        <v>12</v>
      </c>
      <c r="E3" s="45" t="s">
        <v>13</v>
      </c>
      <c r="F3" s="46" t="s">
        <v>14</v>
      </c>
      <c r="G3" s="47" t="s">
        <v>15</v>
      </c>
      <c r="H3" s="48" t="s">
        <v>16</v>
      </c>
      <c r="I3" s="48" t="s">
        <v>17</v>
      </c>
      <c r="J3" s="49" t="s">
        <v>18</v>
      </c>
      <c r="K3" s="47" t="s">
        <v>15</v>
      </c>
      <c r="L3" s="48" t="s">
        <v>16</v>
      </c>
      <c r="M3" s="48" t="s">
        <v>17</v>
      </c>
      <c r="N3" s="49" t="s">
        <v>18</v>
      </c>
      <c r="O3" s="47" t="s">
        <v>15</v>
      </c>
      <c r="P3" s="48" t="s">
        <v>16</v>
      </c>
      <c r="Q3" s="48" t="s">
        <v>17</v>
      </c>
      <c r="R3" s="49" t="s">
        <v>18</v>
      </c>
      <c r="S3" s="47" t="s">
        <v>15</v>
      </c>
      <c r="T3" s="48" t="s">
        <v>16</v>
      </c>
      <c r="U3" s="48" t="s">
        <v>17</v>
      </c>
      <c r="V3" s="49" t="s">
        <v>18</v>
      </c>
      <c r="W3" s="47" t="s">
        <v>15</v>
      </c>
      <c r="X3" s="48" t="s">
        <v>16</v>
      </c>
      <c r="Y3" s="48" t="s">
        <v>17</v>
      </c>
      <c r="Z3" s="49" t="s">
        <v>18</v>
      </c>
      <c r="AA3" s="47" t="s">
        <v>15</v>
      </c>
      <c r="AB3" s="48" t="s">
        <v>16</v>
      </c>
      <c r="AC3" s="48" t="s">
        <v>17</v>
      </c>
      <c r="AD3" s="49" t="s">
        <v>18</v>
      </c>
      <c r="AE3" s="47" t="s">
        <v>15</v>
      </c>
      <c r="AF3" s="48" t="s">
        <v>16</v>
      </c>
      <c r="AG3" s="48" t="s">
        <v>17</v>
      </c>
      <c r="AH3" s="49" t="s">
        <v>18</v>
      </c>
      <c r="AI3" s="47" t="s">
        <v>15</v>
      </c>
      <c r="AJ3" s="48" t="s">
        <v>16</v>
      </c>
      <c r="AK3" s="48" t="s">
        <v>17</v>
      </c>
      <c r="AL3" s="49" t="s">
        <v>18</v>
      </c>
      <c r="AM3" s="47" t="s">
        <v>15</v>
      </c>
      <c r="AN3" s="48" t="s">
        <v>16</v>
      </c>
      <c r="AO3" s="48" t="s">
        <v>17</v>
      </c>
      <c r="AP3" s="50" t="s">
        <v>87</v>
      </c>
      <c r="AQ3" s="49" t="s">
        <v>18</v>
      </c>
      <c r="AR3" s="47" t="s">
        <v>15</v>
      </c>
      <c r="AS3" s="48" t="s">
        <v>16</v>
      </c>
      <c r="AT3" s="48" t="s">
        <v>17</v>
      </c>
      <c r="AU3" s="49" t="s">
        <v>18</v>
      </c>
      <c r="AV3" s="51"/>
      <c r="AW3" s="52" t="s">
        <v>19</v>
      </c>
    </row>
    <row r="4" spans="1:49">
      <c r="A4" s="22" t="s">
        <v>20</v>
      </c>
      <c r="B4" s="23" t="s">
        <v>21</v>
      </c>
      <c r="C4" s="24">
        <v>0</v>
      </c>
      <c r="D4" s="25">
        <v>2</v>
      </c>
      <c r="E4" s="25">
        <v>3</v>
      </c>
      <c r="F4" s="31">
        <v>5</v>
      </c>
      <c r="G4" s="26">
        <v>0</v>
      </c>
      <c r="H4" s="27">
        <v>0</v>
      </c>
      <c r="I4" s="27">
        <v>1055.1400000000001</v>
      </c>
      <c r="J4" s="28">
        <v>0</v>
      </c>
      <c r="K4" s="26">
        <v>0</v>
      </c>
      <c r="L4" s="27">
        <v>0</v>
      </c>
      <c r="M4" s="27">
        <v>0</v>
      </c>
      <c r="N4" s="28">
        <v>0</v>
      </c>
      <c r="O4" s="26">
        <v>0</v>
      </c>
      <c r="P4" s="27">
        <v>0</v>
      </c>
      <c r="Q4" s="27">
        <v>0</v>
      </c>
      <c r="R4" s="28">
        <v>0</v>
      </c>
      <c r="S4" s="26">
        <v>0</v>
      </c>
      <c r="T4" s="27">
        <v>0</v>
      </c>
      <c r="U4" s="27">
        <v>0</v>
      </c>
      <c r="V4" s="28">
        <v>104.6</v>
      </c>
      <c r="W4" s="26">
        <v>1356.55</v>
      </c>
      <c r="X4" s="27">
        <v>537.07000000000005</v>
      </c>
      <c r="Y4" s="27">
        <v>0</v>
      </c>
      <c r="Z4" s="28">
        <v>213.4</v>
      </c>
      <c r="AA4" s="26">
        <v>1356.55</v>
      </c>
      <c r="AB4" s="27">
        <v>537.07000000000005</v>
      </c>
      <c r="AC4" s="27">
        <v>0</v>
      </c>
      <c r="AD4" s="28">
        <v>591.47</v>
      </c>
      <c r="AE4" s="26">
        <v>1356.55</v>
      </c>
      <c r="AF4" s="27">
        <v>537.07000000000005</v>
      </c>
      <c r="AG4" s="27">
        <v>0</v>
      </c>
      <c r="AH4" s="28">
        <v>432.4</v>
      </c>
      <c r="AI4" s="26">
        <v>1356.55</v>
      </c>
      <c r="AJ4" s="27">
        <v>537.07000000000005</v>
      </c>
      <c r="AK4" s="27">
        <v>0</v>
      </c>
      <c r="AL4" s="28">
        <v>1007.4</v>
      </c>
      <c r="AM4" s="74">
        <f>SUM(G4,K4,O4,S4,W4,AA4,AE4,AI4)</f>
        <v>5426.2</v>
      </c>
      <c r="AN4" s="74">
        <f t="shared" ref="AN4:AO4" si="0">SUM(H4,L4,P4,T4,X4,AB4,AF4,AJ4)</f>
        <v>2148.2800000000002</v>
      </c>
      <c r="AO4" s="74">
        <f t="shared" si="0"/>
        <v>1055.1400000000001</v>
      </c>
      <c r="AP4" s="29">
        <f>SUM(G4:I4)+SUM(K4:M4)+SUM(O4:Q4)+SUM(S4:U4)+SUM(W4:Y4)+SUM(AA4:AC4)+SUM(AE4:AG4)+SUM(AI4:AK4)</f>
        <v>8629.619999999999</v>
      </c>
      <c r="AQ4" s="30">
        <f>SUM(J4,N4,R4,V4,Z4,AD4,AH4,AL4)</f>
        <v>2349.27</v>
      </c>
      <c r="AR4" s="26">
        <v>1356.55</v>
      </c>
      <c r="AS4" s="27">
        <v>537.07000000000005</v>
      </c>
      <c r="AT4" s="27">
        <v>0</v>
      </c>
      <c r="AU4" s="28">
        <v>0</v>
      </c>
      <c r="AV4" s="15"/>
      <c r="AW4" s="16" t="s">
        <v>22</v>
      </c>
    </row>
    <row r="5" spans="1:49">
      <c r="A5" s="6" t="s">
        <v>23</v>
      </c>
      <c r="B5" s="7" t="s">
        <v>24</v>
      </c>
      <c r="C5" s="8">
        <v>0</v>
      </c>
      <c r="D5" s="9">
        <v>0</v>
      </c>
      <c r="E5" s="9">
        <v>112</v>
      </c>
      <c r="F5" s="32">
        <v>112</v>
      </c>
      <c r="G5" s="10">
        <v>0</v>
      </c>
      <c r="H5" s="11">
        <v>0</v>
      </c>
      <c r="I5" s="11">
        <v>0</v>
      </c>
      <c r="J5" s="12">
        <v>0</v>
      </c>
      <c r="K5" s="10">
        <v>0</v>
      </c>
      <c r="L5" s="11">
        <v>0</v>
      </c>
      <c r="M5" s="11">
        <v>0</v>
      </c>
      <c r="N5" s="12">
        <v>0</v>
      </c>
      <c r="O5" s="10">
        <v>0</v>
      </c>
      <c r="P5" s="11">
        <v>0</v>
      </c>
      <c r="Q5" s="11">
        <v>0</v>
      </c>
      <c r="R5" s="12">
        <v>0</v>
      </c>
      <c r="S5" s="10">
        <v>0</v>
      </c>
      <c r="T5" s="11">
        <v>0</v>
      </c>
      <c r="U5" s="11">
        <v>0</v>
      </c>
      <c r="V5" s="12">
        <v>0</v>
      </c>
      <c r="W5" s="10">
        <v>3338.4</v>
      </c>
      <c r="X5" s="11">
        <v>1579.38</v>
      </c>
      <c r="Y5" s="11">
        <v>0</v>
      </c>
      <c r="Z5" s="12">
        <v>0</v>
      </c>
      <c r="AA5" s="10">
        <v>5595.2</v>
      </c>
      <c r="AB5" s="11">
        <v>2613.11</v>
      </c>
      <c r="AC5" s="11">
        <v>0</v>
      </c>
      <c r="AD5" s="12">
        <v>4272.01</v>
      </c>
      <c r="AE5" s="10">
        <v>7488</v>
      </c>
      <c r="AF5" s="11">
        <v>3486.64</v>
      </c>
      <c r="AG5" s="11">
        <v>0</v>
      </c>
      <c r="AH5" s="12">
        <v>16620.5</v>
      </c>
      <c r="AI5" s="10">
        <v>8349.9</v>
      </c>
      <c r="AJ5" s="11">
        <v>3912.91</v>
      </c>
      <c r="AK5" s="11">
        <v>0</v>
      </c>
      <c r="AL5" s="12">
        <v>12878.3</v>
      </c>
      <c r="AM5" s="74">
        <f t="shared" ref="AM5:AM33" si="1">SUM(G5,K5,O5,S5,W5,AA5,AE5,AI5)</f>
        <v>24771.5</v>
      </c>
      <c r="AN5" s="74">
        <f t="shared" ref="AN5:AN33" si="2">SUM(H5,L5,P5,T5,X5,AB5,AF5,AJ5)</f>
        <v>11592.039999999999</v>
      </c>
      <c r="AO5" s="74">
        <f t="shared" ref="AO5:AO33" si="3">SUM(I5,M5,Q5,U5,Y5,AC5,AG5,AK5)</f>
        <v>0</v>
      </c>
      <c r="AP5" s="13">
        <f>SUM(G5:I5)+SUM(K5:M5)+SUM(O5:Q5)+SUM(S5:U5)+SUM(W5:Y5)+SUM(AA5:AC5)+SUM(AE5:AG5)+SUM(AI5:AK5)</f>
        <v>36363.54</v>
      </c>
      <c r="AQ5" s="14">
        <f t="shared" ref="AQ5:AQ33" si="4">SUM(J5,N5,R5,V5,Z5,AD5,AH5,AL5)</f>
        <v>33770.81</v>
      </c>
      <c r="AR5" s="10">
        <v>10264.799999999999</v>
      </c>
      <c r="AS5" s="11">
        <v>4824.93</v>
      </c>
      <c r="AT5" s="11">
        <v>0</v>
      </c>
      <c r="AU5" s="12">
        <v>0</v>
      </c>
      <c r="AV5" s="15"/>
      <c r="AW5" s="16" t="s">
        <v>25</v>
      </c>
    </row>
    <row r="6" spans="1:49">
      <c r="A6" s="6">
        <v>113</v>
      </c>
      <c r="B6" s="7" t="s">
        <v>26</v>
      </c>
      <c r="C6" s="8">
        <v>0</v>
      </c>
      <c r="D6" s="9">
        <v>5</v>
      </c>
      <c r="E6" s="9">
        <v>3</v>
      </c>
      <c r="F6" s="32">
        <v>8</v>
      </c>
      <c r="G6" s="10">
        <v>0</v>
      </c>
      <c r="H6" s="11">
        <v>0</v>
      </c>
      <c r="I6" s="11">
        <v>0</v>
      </c>
      <c r="J6" s="12">
        <v>0</v>
      </c>
      <c r="K6" s="10">
        <v>0</v>
      </c>
      <c r="L6" s="11">
        <v>0</v>
      </c>
      <c r="M6" s="11">
        <v>0</v>
      </c>
      <c r="N6" s="12">
        <v>0</v>
      </c>
      <c r="O6" s="10">
        <v>0</v>
      </c>
      <c r="P6" s="11">
        <v>0</v>
      </c>
      <c r="Q6" s="11">
        <v>0</v>
      </c>
      <c r="R6" s="12">
        <v>0</v>
      </c>
      <c r="S6" s="10">
        <v>0</v>
      </c>
      <c r="T6" s="11">
        <v>0</v>
      </c>
      <c r="U6" s="11">
        <v>0</v>
      </c>
      <c r="V6" s="12">
        <v>0</v>
      </c>
      <c r="W6" s="10">
        <v>1649.64</v>
      </c>
      <c r="X6" s="11">
        <v>800</v>
      </c>
      <c r="Y6" s="11">
        <v>0</v>
      </c>
      <c r="Z6" s="12">
        <v>0</v>
      </c>
      <c r="AA6" s="10">
        <v>2356.84</v>
      </c>
      <c r="AB6" s="11">
        <v>1787.33</v>
      </c>
      <c r="AC6" s="11">
        <v>0</v>
      </c>
      <c r="AD6" s="12">
        <v>178.5</v>
      </c>
      <c r="AE6" s="10">
        <v>2419.9899999999998</v>
      </c>
      <c r="AF6" s="11">
        <v>1787.33</v>
      </c>
      <c r="AG6" s="11">
        <v>0</v>
      </c>
      <c r="AH6" s="12">
        <v>228.5</v>
      </c>
      <c r="AI6" s="10">
        <v>2546.29</v>
      </c>
      <c r="AJ6" s="11">
        <v>1787.33</v>
      </c>
      <c r="AK6" s="11">
        <v>0</v>
      </c>
      <c r="AL6" s="12">
        <v>1786</v>
      </c>
      <c r="AM6" s="74">
        <f t="shared" si="1"/>
        <v>8972.76</v>
      </c>
      <c r="AN6" s="74">
        <f t="shared" si="2"/>
        <v>6161.99</v>
      </c>
      <c r="AO6" s="74">
        <f t="shared" si="3"/>
        <v>0</v>
      </c>
      <c r="AP6" s="13">
        <f t="shared" ref="AP6:AP33" si="5">SUM(G6:I6)+SUM(K6:M6)+SUM(O6:Q6)+SUM(S6:U6)+SUM(W6:Y6)+SUM(AA6:AC6)+SUM(AE6:AG6)+SUM(AI6:AK6)</f>
        <v>15134.75</v>
      </c>
      <c r="AQ6" s="14">
        <f t="shared" si="4"/>
        <v>2193</v>
      </c>
      <c r="AR6" s="10">
        <v>2802.31</v>
      </c>
      <c r="AS6" s="11">
        <v>1854.53</v>
      </c>
      <c r="AT6" s="11">
        <v>0</v>
      </c>
      <c r="AU6" s="12">
        <v>0</v>
      </c>
      <c r="AV6" s="15"/>
      <c r="AW6" s="16" t="s">
        <v>22</v>
      </c>
    </row>
    <row r="7" spans="1:49">
      <c r="A7" s="6" t="s">
        <v>27</v>
      </c>
      <c r="B7" s="7" t="s">
        <v>28</v>
      </c>
      <c r="C7" s="8">
        <v>117</v>
      </c>
      <c r="D7" s="9">
        <v>140</v>
      </c>
      <c r="E7" s="9">
        <v>233</v>
      </c>
      <c r="F7" s="32">
        <v>490</v>
      </c>
      <c r="G7" s="10">
        <v>0</v>
      </c>
      <c r="H7" s="11">
        <v>0</v>
      </c>
      <c r="I7" s="11">
        <v>108787.33</v>
      </c>
      <c r="J7" s="12">
        <v>227025.68</v>
      </c>
      <c r="K7" s="10">
        <v>0</v>
      </c>
      <c r="L7" s="11">
        <v>0</v>
      </c>
      <c r="M7" s="11">
        <v>107856.3</v>
      </c>
      <c r="N7" s="12">
        <v>94743.46</v>
      </c>
      <c r="O7" s="10">
        <v>0</v>
      </c>
      <c r="P7" s="11">
        <v>0</v>
      </c>
      <c r="Q7" s="11">
        <v>109219.79</v>
      </c>
      <c r="R7" s="12">
        <v>167956.06</v>
      </c>
      <c r="S7" s="10">
        <v>0</v>
      </c>
      <c r="T7" s="11">
        <v>0</v>
      </c>
      <c r="U7" s="11">
        <v>108955.95</v>
      </c>
      <c r="V7" s="12">
        <v>107665.77</v>
      </c>
      <c r="W7" s="10">
        <v>0</v>
      </c>
      <c r="X7" s="11">
        <v>0</v>
      </c>
      <c r="Y7" s="11">
        <v>110628.03</v>
      </c>
      <c r="Z7" s="12">
        <v>132105.29</v>
      </c>
      <c r="AA7" s="10">
        <v>0</v>
      </c>
      <c r="AB7" s="11">
        <v>0</v>
      </c>
      <c r="AC7" s="11">
        <v>111887.52</v>
      </c>
      <c r="AD7" s="12">
        <v>134980.57999999999</v>
      </c>
      <c r="AE7" s="10">
        <v>0</v>
      </c>
      <c r="AF7" s="11">
        <v>0</v>
      </c>
      <c r="AG7" s="11">
        <v>111286.09</v>
      </c>
      <c r="AH7" s="12">
        <v>120462.25</v>
      </c>
      <c r="AI7" s="10">
        <v>0</v>
      </c>
      <c r="AJ7" s="11">
        <v>0</v>
      </c>
      <c r="AK7" s="11">
        <v>113536.69</v>
      </c>
      <c r="AL7" s="12">
        <v>202639.65</v>
      </c>
      <c r="AM7" s="74">
        <f t="shared" si="1"/>
        <v>0</v>
      </c>
      <c r="AN7" s="74">
        <f t="shared" si="2"/>
        <v>0</v>
      </c>
      <c r="AO7" s="74">
        <f t="shared" si="3"/>
        <v>882157.7</v>
      </c>
      <c r="AP7" s="13">
        <f t="shared" si="5"/>
        <v>882157.7</v>
      </c>
      <c r="AQ7" s="14">
        <f t="shared" si="4"/>
        <v>1187578.74</v>
      </c>
      <c r="AR7" s="10">
        <v>0</v>
      </c>
      <c r="AS7" s="11">
        <v>0</v>
      </c>
      <c r="AT7" s="11">
        <v>113932.78</v>
      </c>
      <c r="AU7" s="12">
        <v>0</v>
      </c>
      <c r="AV7" s="15"/>
      <c r="AW7" s="16"/>
    </row>
    <row r="8" spans="1:49">
      <c r="A8" s="6" t="s">
        <v>29</v>
      </c>
      <c r="B8" s="7" t="s">
        <v>30</v>
      </c>
      <c r="C8" s="8">
        <v>7</v>
      </c>
      <c r="D8" s="9">
        <v>27</v>
      </c>
      <c r="E8" s="9">
        <v>42</v>
      </c>
      <c r="F8" s="32">
        <v>76</v>
      </c>
      <c r="G8" s="10">
        <v>15683.68</v>
      </c>
      <c r="H8" s="11">
        <v>6362.88</v>
      </c>
      <c r="I8" s="11">
        <v>306.29000000000002</v>
      </c>
      <c r="J8" s="12">
        <v>14218.62</v>
      </c>
      <c r="K8" s="10">
        <v>15160.49</v>
      </c>
      <c r="L8" s="11">
        <v>6227.95</v>
      </c>
      <c r="M8" s="11">
        <v>297.7</v>
      </c>
      <c r="N8" s="12">
        <v>10143.700000000001</v>
      </c>
      <c r="O8" s="10">
        <v>16226.22</v>
      </c>
      <c r="P8" s="11">
        <v>6581.42</v>
      </c>
      <c r="Q8" s="11">
        <v>302.31</v>
      </c>
      <c r="R8" s="12">
        <v>10293.16</v>
      </c>
      <c r="S8" s="10">
        <v>16251.97</v>
      </c>
      <c r="T8" s="11">
        <v>6581.42</v>
      </c>
      <c r="U8" s="11">
        <v>298.02</v>
      </c>
      <c r="V8" s="12">
        <v>10033.11</v>
      </c>
      <c r="W8" s="10">
        <v>17061.73</v>
      </c>
      <c r="X8" s="11">
        <v>7505.33</v>
      </c>
      <c r="Y8" s="11">
        <v>302.18</v>
      </c>
      <c r="Z8" s="12">
        <v>7322.8</v>
      </c>
      <c r="AA8" s="10">
        <v>18086.22</v>
      </c>
      <c r="AB8" s="11">
        <v>7954.56</v>
      </c>
      <c r="AC8" s="11">
        <v>297.7</v>
      </c>
      <c r="AD8" s="12">
        <v>17308.77</v>
      </c>
      <c r="AE8" s="10">
        <v>18734.810000000001</v>
      </c>
      <c r="AF8" s="11">
        <v>8733.4699999999993</v>
      </c>
      <c r="AG8" s="11">
        <v>323.18</v>
      </c>
      <c r="AH8" s="12">
        <v>8297.4699999999993</v>
      </c>
      <c r="AI8" s="10">
        <v>18818.13</v>
      </c>
      <c r="AJ8" s="11">
        <v>8733.4699999999993</v>
      </c>
      <c r="AK8" s="11">
        <v>297.7</v>
      </c>
      <c r="AL8" s="12">
        <v>10002.959999999999</v>
      </c>
      <c r="AM8" s="74">
        <f t="shared" si="1"/>
        <v>136023.25</v>
      </c>
      <c r="AN8" s="74">
        <f t="shared" si="2"/>
        <v>58680.5</v>
      </c>
      <c r="AO8" s="74">
        <f t="shared" si="3"/>
        <v>2425.08</v>
      </c>
      <c r="AP8" s="13">
        <f t="shared" si="5"/>
        <v>197128.83</v>
      </c>
      <c r="AQ8" s="14">
        <f t="shared" si="4"/>
        <v>87620.59</v>
      </c>
      <c r="AR8" s="10">
        <v>18749.7</v>
      </c>
      <c r="AS8" s="11">
        <v>8717.65</v>
      </c>
      <c r="AT8" s="11">
        <v>297.7</v>
      </c>
      <c r="AU8" s="12">
        <v>0</v>
      </c>
      <c r="AV8" s="15"/>
      <c r="AW8" s="16" t="s">
        <v>22</v>
      </c>
    </row>
    <row r="9" spans="1:49">
      <c r="A9" s="6" t="s">
        <v>31</v>
      </c>
      <c r="B9" s="7" t="s">
        <v>32</v>
      </c>
      <c r="C9" s="8">
        <v>43</v>
      </c>
      <c r="D9" s="9">
        <v>79</v>
      </c>
      <c r="E9" s="9">
        <v>93</v>
      </c>
      <c r="F9" s="32">
        <v>215</v>
      </c>
      <c r="G9" s="10">
        <v>39028.47</v>
      </c>
      <c r="H9" s="11">
        <v>14727.18</v>
      </c>
      <c r="I9" s="11">
        <v>2288.96</v>
      </c>
      <c r="J9" s="12">
        <v>26131.86</v>
      </c>
      <c r="K9" s="10">
        <v>37022.239999999998</v>
      </c>
      <c r="L9" s="11">
        <v>14316.21</v>
      </c>
      <c r="M9" s="11">
        <v>1786.67</v>
      </c>
      <c r="N9" s="12">
        <v>24504.26</v>
      </c>
      <c r="O9" s="10">
        <v>38601.26</v>
      </c>
      <c r="P9" s="11">
        <v>14678.39</v>
      </c>
      <c r="Q9" s="11">
        <v>1389.55</v>
      </c>
      <c r="R9" s="12">
        <v>26677.37</v>
      </c>
      <c r="S9" s="10">
        <v>37058.57</v>
      </c>
      <c r="T9" s="11">
        <v>14431.6</v>
      </c>
      <c r="U9" s="11">
        <v>1835.9</v>
      </c>
      <c r="V9" s="12">
        <v>26573.17</v>
      </c>
      <c r="W9" s="10">
        <v>38355.480000000003</v>
      </c>
      <c r="X9" s="11">
        <v>14986.29</v>
      </c>
      <c r="Y9" s="11">
        <v>2307.0300000000002</v>
      </c>
      <c r="Z9" s="12">
        <v>64078.89</v>
      </c>
      <c r="AA9" s="10">
        <v>38681.81</v>
      </c>
      <c r="AB9" s="11">
        <v>15102.68</v>
      </c>
      <c r="AC9" s="11">
        <v>3227.2</v>
      </c>
      <c r="AD9" s="12">
        <v>30277.67</v>
      </c>
      <c r="AE9" s="10">
        <v>38084.46</v>
      </c>
      <c r="AF9" s="11">
        <v>14871.92</v>
      </c>
      <c r="AG9" s="11">
        <v>2136.19</v>
      </c>
      <c r="AH9" s="12">
        <v>37094.620000000003</v>
      </c>
      <c r="AI9" s="10">
        <v>40408.82</v>
      </c>
      <c r="AJ9" s="11">
        <v>15897.38</v>
      </c>
      <c r="AK9" s="11">
        <v>2299.06</v>
      </c>
      <c r="AL9" s="12">
        <v>22916.93</v>
      </c>
      <c r="AM9" s="74">
        <f t="shared" si="1"/>
        <v>307241.11000000004</v>
      </c>
      <c r="AN9" s="74">
        <f t="shared" si="2"/>
        <v>119011.65000000001</v>
      </c>
      <c r="AO9" s="74">
        <f t="shared" si="3"/>
        <v>17270.560000000001</v>
      </c>
      <c r="AP9" s="13">
        <f t="shared" si="5"/>
        <v>443523.32</v>
      </c>
      <c r="AQ9" s="14">
        <f t="shared" si="4"/>
        <v>258254.76999999996</v>
      </c>
      <c r="AR9" s="10">
        <v>41095.93</v>
      </c>
      <c r="AS9" s="11">
        <v>15748.11</v>
      </c>
      <c r="AT9" s="11">
        <v>1888.03</v>
      </c>
      <c r="AU9" s="12">
        <v>0</v>
      </c>
      <c r="AV9" s="15"/>
      <c r="AW9" s="16" t="s">
        <v>22</v>
      </c>
    </row>
    <row r="10" spans="1:49">
      <c r="A10" s="6" t="s">
        <v>33</v>
      </c>
      <c r="B10" s="7" t="s">
        <v>34</v>
      </c>
      <c r="C10" s="8">
        <v>77</v>
      </c>
      <c r="D10" s="9">
        <v>73</v>
      </c>
      <c r="E10" s="9">
        <v>150</v>
      </c>
      <c r="F10" s="32">
        <v>300</v>
      </c>
      <c r="G10" s="10">
        <v>35792.11</v>
      </c>
      <c r="H10" s="11">
        <v>13076.0664</v>
      </c>
      <c r="I10" s="11">
        <v>68931.149999999994</v>
      </c>
      <c r="J10" s="12">
        <v>113479.01</v>
      </c>
      <c r="K10" s="10">
        <v>35738.51</v>
      </c>
      <c r="L10" s="11">
        <v>12938.3356</v>
      </c>
      <c r="M10" s="11">
        <v>66260.649999999994</v>
      </c>
      <c r="N10" s="12">
        <v>82282.69</v>
      </c>
      <c r="O10" s="10">
        <v>35644.19</v>
      </c>
      <c r="P10" s="11">
        <v>12921.4956</v>
      </c>
      <c r="Q10" s="11">
        <v>67398.23</v>
      </c>
      <c r="R10" s="12">
        <v>101796.78</v>
      </c>
      <c r="S10" s="10">
        <v>35158.239999999998</v>
      </c>
      <c r="T10" s="11">
        <v>12973.876000000002</v>
      </c>
      <c r="U10" s="11">
        <v>64800.93</v>
      </c>
      <c r="V10" s="12">
        <v>139162.23000000001</v>
      </c>
      <c r="W10" s="10">
        <v>34516.58</v>
      </c>
      <c r="X10" s="11">
        <v>12790.062400000001</v>
      </c>
      <c r="Y10" s="11">
        <v>66739.53</v>
      </c>
      <c r="Z10" s="12">
        <v>116960.4</v>
      </c>
      <c r="AA10" s="10">
        <v>34590.93</v>
      </c>
      <c r="AB10" s="11">
        <v>12888.468400000002</v>
      </c>
      <c r="AC10" s="11">
        <v>68982.509999999995</v>
      </c>
      <c r="AD10" s="12">
        <v>138087.29</v>
      </c>
      <c r="AE10" s="10">
        <v>35304.03</v>
      </c>
      <c r="AF10" s="11">
        <v>13298.0972</v>
      </c>
      <c r="AG10" s="11">
        <v>66756.08</v>
      </c>
      <c r="AH10" s="12">
        <v>163075.65</v>
      </c>
      <c r="AI10" s="10">
        <v>33849.24</v>
      </c>
      <c r="AJ10" s="11">
        <v>12845.113600000001</v>
      </c>
      <c r="AK10" s="11">
        <v>66870.16</v>
      </c>
      <c r="AL10" s="12">
        <v>82676.570000000007</v>
      </c>
      <c r="AM10" s="74">
        <f t="shared" si="1"/>
        <v>280593.83</v>
      </c>
      <c r="AN10" s="74">
        <f t="shared" si="2"/>
        <v>103731.51520000001</v>
      </c>
      <c r="AO10" s="74">
        <f t="shared" si="3"/>
        <v>536739.24</v>
      </c>
      <c r="AP10" s="13">
        <f t="shared" si="5"/>
        <v>921064.58519999986</v>
      </c>
      <c r="AQ10" s="14">
        <f t="shared" si="4"/>
        <v>937520.62000000011</v>
      </c>
      <c r="AR10" s="10">
        <v>34131.879999999997</v>
      </c>
      <c r="AS10" s="11">
        <v>12761.1448</v>
      </c>
      <c r="AT10" s="11">
        <v>66621.13</v>
      </c>
      <c r="AU10" s="12">
        <v>0</v>
      </c>
      <c r="AV10" s="15"/>
      <c r="AW10" s="16" t="s">
        <v>35</v>
      </c>
    </row>
    <row r="11" spans="1:49">
      <c r="A11" s="6" t="s">
        <v>36</v>
      </c>
      <c r="B11" s="7" t="s">
        <v>37</v>
      </c>
      <c r="C11" s="8">
        <v>89</v>
      </c>
      <c r="D11" s="9">
        <v>112</v>
      </c>
      <c r="E11" s="9">
        <v>120</v>
      </c>
      <c r="F11" s="32">
        <v>321</v>
      </c>
      <c r="G11" s="10">
        <v>58475.57</v>
      </c>
      <c r="H11" s="11">
        <v>19693.79</v>
      </c>
      <c r="I11" s="11">
        <v>10249.27</v>
      </c>
      <c r="J11" s="12">
        <v>80507.22</v>
      </c>
      <c r="K11" s="10">
        <v>57037.03</v>
      </c>
      <c r="L11" s="11">
        <v>18980.2</v>
      </c>
      <c r="M11" s="11">
        <v>10331.129999999999</v>
      </c>
      <c r="N11" s="12">
        <v>61697.2</v>
      </c>
      <c r="O11" s="10">
        <v>53828.31</v>
      </c>
      <c r="P11" s="11">
        <v>17044.75</v>
      </c>
      <c r="Q11" s="11">
        <v>10249.27</v>
      </c>
      <c r="R11" s="12">
        <v>99023.49</v>
      </c>
      <c r="S11" s="10">
        <v>54673.65</v>
      </c>
      <c r="T11" s="11">
        <v>18275.009999999998</v>
      </c>
      <c r="U11" s="11">
        <v>13574.48</v>
      </c>
      <c r="V11" s="12">
        <v>47067</v>
      </c>
      <c r="W11" s="10">
        <v>56043.3</v>
      </c>
      <c r="X11" s="11">
        <v>18531.560000000001</v>
      </c>
      <c r="Y11" s="11">
        <v>10616.24</v>
      </c>
      <c r="Z11" s="12">
        <v>81625.8</v>
      </c>
      <c r="AA11" s="10">
        <v>57149.52</v>
      </c>
      <c r="AB11" s="11">
        <v>19203.63</v>
      </c>
      <c r="AC11" s="11">
        <v>12337.74</v>
      </c>
      <c r="AD11" s="12">
        <v>159207.29999999999</v>
      </c>
      <c r="AE11" s="10">
        <v>57143.57</v>
      </c>
      <c r="AF11" s="11">
        <v>18613.810000000001</v>
      </c>
      <c r="AG11" s="11">
        <v>13241.35</v>
      </c>
      <c r="AH11" s="12">
        <v>76565.97</v>
      </c>
      <c r="AI11" s="10">
        <v>58036.13</v>
      </c>
      <c r="AJ11" s="11">
        <v>19271.009999999998</v>
      </c>
      <c r="AK11" s="11">
        <v>13770.1</v>
      </c>
      <c r="AL11" s="12">
        <v>48173.47</v>
      </c>
      <c r="AM11" s="74">
        <f t="shared" si="1"/>
        <v>452387.08</v>
      </c>
      <c r="AN11" s="74">
        <f t="shared" si="2"/>
        <v>149613.76000000001</v>
      </c>
      <c r="AO11" s="74">
        <f t="shared" si="3"/>
        <v>94369.580000000016</v>
      </c>
      <c r="AP11" s="13">
        <f t="shared" si="5"/>
        <v>696370.42</v>
      </c>
      <c r="AQ11" s="14">
        <f t="shared" si="4"/>
        <v>653867.44999999995</v>
      </c>
      <c r="AR11" s="10">
        <v>56991.08</v>
      </c>
      <c r="AS11" s="11">
        <v>17976.55</v>
      </c>
      <c r="AT11" s="11">
        <v>13428.97</v>
      </c>
      <c r="AU11" s="12">
        <v>0</v>
      </c>
      <c r="AV11" s="15"/>
      <c r="AW11" s="16" t="s">
        <v>22</v>
      </c>
    </row>
    <row r="12" spans="1:49">
      <c r="A12" s="6" t="s">
        <v>38</v>
      </c>
      <c r="B12" s="7" t="s">
        <v>39</v>
      </c>
      <c r="C12" s="8">
        <v>221</v>
      </c>
      <c r="D12" s="9">
        <v>192</v>
      </c>
      <c r="E12" s="9">
        <v>301</v>
      </c>
      <c r="F12" s="32">
        <v>714</v>
      </c>
      <c r="G12" s="10">
        <v>165556.71</v>
      </c>
      <c r="H12" s="11">
        <v>56394.59</v>
      </c>
      <c r="I12" s="11">
        <v>41845.120000000003</v>
      </c>
      <c r="J12" s="12">
        <v>151550.31</v>
      </c>
      <c r="K12" s="10">
        <v>162543.07</v>
      </c>
      <c r="L12" s="11">
        <v>56119.25</v>
      </c>
      <c r="M12" s="11">
        <v>41418.97</v>
      </c>
      <c r="N12" s="12">
        <v>139258.04999999999</v>
      </c>
      <c r="O12" s="10">
        <v>160885.82999999999</v>
      </c>
      <c r="P12" s="11">
        <v>55774.82</v>
      </c>
      <c r="Q12" s="11">
        <v>41938.239999999998</v>
      </c>
      <c r="R12" s="12">
        <v>248471.3</v>
      </c>
      <c r="S12" s="10">
        <v>158489.1</v>
      </c>
      <c r="T12" s="11">
        <v>55700.62</v>
      </c>
      <c r="U12" s="11">
        <v>41464.58</v>
      </c>
      <c r="V12" s="12">
        <v>181623.81</v>
      </c>
      <c r="W12" s="10">
        <v>155902.07</v>
      </c>
      <c r="X12" s="11">
        <v>55130.8</v>
      </c>
      <c r="Y12" s="11">
        <v>42620.35</v>
      </c>
      <c r="Z12" s="12">
        <v>192258.96</v>
      </c>
      <c r="AA12" s="10">
        <v>156333.93</v>
      </c>
      <c r="AB12" s="11">
        <v>55517.23</v>
      </c>
      <c r="AC12" s="11">
        <v>43531.99</v>
      </c>
      <c r="AD12" s="12">
        <v>145436.26999999999</v>
      </c>
      <c r="AE12" s="10">
        <v>160287.54999999999</v>
      </c>
      <c r="AF12" s="11">
        <v>56591.58</v>
      </c>
      <c r="AG12" s="11">
        <v>42875.68</v>
      </c>
      <c r="AH12" s="12">
        <v>198218.28</v>
      </c>
      <c r="AI12" s="10">
        <v>159227.45000000001</v>
      </c>
      <c r="AJ12" s="11">
        <v>58097.72</v>
      </c>
      <c r="AK12" s="11">
        <v>43608.23</v>
      </c>
      <c r="AL12" s="12">
        <v>261871.65</v>
      </c>
      <c r="AM12" s="74">
        <f t="shared" si="1"/>
        <v>1279225.71</v>
      </c>
      <c r="AN12" s="74">
        <f t="shared" si="2"/>
        <v>449326.61</v>
      </c>
      <c r="AO12" s="74">
        <f t="shared" si="3"/>
        <v>339303.16</v>
      </c>
      <c r="AP12" s="13">
        <f t="shared" si="5"/>
        <v>2067855.48</v>
      </c>
      <c r="AQ12" s="14">
        <f t="shared" si="4"/>
        <v>1518688.63</v>
      </c>
      <c r="AR12" s="10">
        <v>158898.75</v>
      </c>
      <c r="AS12" s="11">
        <v>57797.279999999999</v>
      </c>
      <c r="AT12" s="11">
        <v>42399.48</v>
      </c>
      <c r="AU12" s="12">
        <v>0</v>
      </c>
      <c r="AV12" s="15"/>
      <c r="AW12" s="16" t="s">
        <v>22</v>
      </c>
    </row>
    <row r="13" spans="1:49">
      <c r="A13" s="6" t="s">
        <v>40</v>
      </c>
      <c r="B13" s="7" t="s">
        <v>41</v>
      </c>
      <c r="C13" s="8">
        <v>65</v>
      </c>
      <c r="D13" s="9">
        <v>211</v>
      </c>
      <c r="E13" s="9">
        <v>225</v>
      </c>
      <c r="F13" s="32">
        <v>501</v>
      </c>
      <c r="G13" s="10">
        <v>58327.89</v>
      </c>
      <c r="H13" s="11">
        <v>22695.35</v>
      </c>
      <c r="I13" s="11">
        <v>49763.54</v>
      </c>
      <c r="J13" s="12">
        <v>110760.12</v>
      </c>
      <c r="K13" s="10">
        <v>57452.06</v>
      </c>
      <c r="L13" s="11">
        <v>23055.51</v>
      </c>
      <c r="M13" s="11">
        <v>50608.57</v>
      </c>
      <c r="N13" s="12">
        <v>100041.65</v>
      </c>
      <c r="O13" s="10">
        <v>56350.51</v>
      </c>
      <c r="P13" s="11">
        <v>22596.240000000002</v>
      </c>
      <c r="Q13" s="11">
        <v>51380.36</v>
      </c>
      <c r="R13" s="12">
        <v>130526.39</v>
      </c>
      <c r="S13" s="10">
        <v>55966.31</v>
      </c>
      <c r="T13" s="11">
        <v>22417.89</v>
      </c>
      <c r="U13" s="11">
        <v>49992.3</v>
      </c>
      <c r="V13" s="12">
        <v>121727.98</v>
      </c>
      <c r="W13" s="10">
        <v>55466.64</v>
      </c>
      <c r="X13" s="11">
        <v>22095.14</v>
      </c>
      <c r="Y13" s="11">
        <v>49909.69</v>
      </c>
      <c r="Z13" s="12">
        <v>201826.28</v>
      </c>
      <c r="AA13" s="10">
        <v>55945.440000000002</v>
      </c>
      <c r="AB13" s="11">
        <v>22204.07</v>
      </c>
      <c r="AC13" s="11">
        <v>49639.9</v>
      </c>
      <c r="AD13" s="12">
        <v>154636.21</v>
      </c>
      <c r="AE13" s="10">
        <v>55197.77</v>
      </c>
      <c r="AF13" s="11">
        <v>22418.2</v>
      </c>
      <c r="AG13" s="11">
        <v>48652.43</v>
      </c>
      <c r="AH13" s="12">
        <v>172515.09</v>
      </c>
      <c r="AI13" s="10">
        <v>55318.97</v>
      </c>
      <c r="AJ13" s="11">
        <v>22458.44</v>
      </c>
      <c r="AK13" s="11">
        <v>50137.64</v>
      </c>
      <c r="AL13" s="12">
        <v>161481.95000000001</v>
      </c>
      <c r="AM13" s="74">
        <f t="shared" si="1"/>
        <v>450025.58999999997</v>
      </c>
      <c r="AN13" s="74">
        <f t="shared" si="2"/>
        <v>179940.84000000003</v>
      </c>
      <c r="AO13" s="74">
        <f t="shared" si="3"/>
        <v>400084.43000000005</v>
      </c>
      <c r="AP13" s="13">
        <f t="shared" si="5"/>
        <v>1030050.8600000001</v>
      </c>
      <c r="AQ13" s="14">
        <f t="shared" si="4"/>
        <v>1153515.67</v>
      </c>
      <c r="AR13" s="10">
        <v>54256.74</v>
      </c>
      <c r="AS13" s="11">
        <v>22252.3</v>
      </c>
      <c r="AT13" s="11">
        <v>49248.480000000003</v>
      </c>
      <c r="AU13" s="12">
        <v>0</v>
      </c>
      <c r="AV13" s="15"/>
      <c r="AW13" s="16" t="s">
        <v>22</v>
      </c>
    </row>
    <row r="14" spans="1:49">
      <c r="A14" s="6" t="s">
        <v>42</v>
      </c>
      <c r="B14" s="7" t="s">
        <v>43</v>
      </c>
      <c r="C14" s="8">
        <v>229</v>
      </c>
      <c r="D14" s="9">
        <v>531</v>
      </c>
      <c r="E14" s="9">
        <v>567</v>
      </c>
      <c r="F14" s="32">
        <v>1327</v>
      </c>
      <c r="G14" s="10">
        <v>252435.73</v>
      </c>
      <c r="H14" s="11">
        <v>113441.51</v>
      </c>
      <c r="I14" s="11">
        <v>66850.009999999995</v>
      </c>
      <c r="J14" s="12">
        <v>453469.84</v>
      </c>
      <c r="K14" s="10">
        <v>248088.49</v>
      </c>
      <c r="L14" s="11">
        <v>112054.74</v>
      </c>
      <c r="M14" s="11">
        <v>68850.570000000007</v>
      </c>
      <c r="N14" s="12">
        <v>286886.46999999997</v>
      </c>
      <c r="O14" s="10">
        <v>245985.95</v>
      </c>
      <c r="P14" s="11">
        <v>111858.51</v>
      </c>
      <c r="Q14" s="11">
        <v>67058.64</v>
      </c>
      <c r="R14" s="12">
        <v>533302.38</v>
      </c>
      <c r="S14" s="10">
        <v>247183.45</v>
      </c>
      <c r="T14" s="11">
        <v>112275.38</v>
      </c>
      <c r="U14" s="11">
        <v>69807.27</v>
      </c>
      <c r="V14" s="12">
        <v>306953.59999999998</v>
      </c>
      <c r="W14" s="10">
        <v>246441.42</v>
      </c>
      <c r="X14" s="11">
        <v>111415.53</v>
      </c>
      <c r="Y14" s="11">
        <v>71305.48</v>
      </c>
      <c r="Z14" s="12">
        <v>302351.52</v>
      </c>
      <c r="AA14" s="10">
        <v>246905.85</v>
      </c>
      <c r="AB14" s="11">
        <v>111683.43</v>
      </c>
      <c r="AC14" s="11">
        <v>74689.009999999995</v>
      </c>
      <c r="AD14" s="12">
        <v>409671.48</v>
      </c>
      <c r="AE14" s="10">
        <v>249228.87</v>
      </c>
      <c r="AF14" s="11">
        <v>115639.79</v>
      </c>
      <c r="AG14" s="11">
        <v>71743.740000000005</v>
      </c>
      <c r="AH14" s="12">
        <v>447363.86</v>
      </c>
      <c r="AI14" s="10">
        <v>249487.55</v>
      </c>
      <c r="AJ14" s="11">
        <v>114105.51</v>
      </c>
      <c r="AK14" s="11">
        <v>75101.64</v>
      </c>
      <c r="AL14" s="12">
        <v>329431.39</v>
      </c>
      <c r="AM14" s="74">
        <f t="shared" si="1"/>
        <v>1985757.3099999998</v>
      </c>
      <c r="AN14" s="74">
        <f t="shared" si="2"/>
        <v>902474.40000000014</v>
      </c>
      <c r="AO14" s="74">
        <f t="shared" si="3"/>
        <v>565406.36</v>
      </c>
      <c r="AP14" s="13">
        <f t="shared" si="5"/>
        <v>3453638.0700000003</v>
      </c>
      <c r="AQ14" s="14">
        <f t="shared" si="4"/>
        <v>3069430.54</v>
      </c>
      <c r="AR14" s="10">
        <v>249935.03</v>
      </c>
      <c r="AS14" s="11">
        <v>113963.61</v>
      </c>
      <c r="AT14" s="11">
        <v>73252.09</v>
      </c>
      <c r="AU14" s="12">
        <v>0</v>
      </c>
      <c r="AV14" s="15"/>
      <c r="AW14" s="16" t="s">
        <v>22</v>
      </c>
    </row>
    <row r="15" spans="1:49">
      <c r="A15" s="6" t="s">
        <v>44</v>
      </c>
      <c r="B15" s="7" t="s">
        <v>45</v>
      </c>
      <c r="C15" s="8">
        <v>46</v>
      </c>
      <c r="D15" s="9">
        <v>31</v>
      </c>
      <c r="E15" s="9">
        <v>50</v>
      </c>
      <c r="F15" s="32">
        <v>127</v>
      </c>
      <c r="G15" s="10">
        <v>53457.09</v>
      </c>
      <c r="H15" s="11">
        <v>20152.768799999998</v>
      </c>
      <c r="I15" s="11">
        <v>27467.51</v>
      </c>
      <c r="J15" s="12">
        <v>29379.9</v>
      </c>
      <c r="K15" s="10">
        <v>52397.279999999999</v>
      </c>
      <c r="L15" s="11">
        <v>19130.950800000002</v>
      </c>
      <c r="M15" s="11">
        <v>25731.43</v>
      </c>
      <c r="N15" s="12">
        <v>32488.61</v>
      </c>
      <c r="O15" s="10">
        <v>55158.879999999997</v>
      </c>
      <c r="P15" s="11">
        <v>19816.513200000001</v>
      </c>
      <c r="Q15" s="11">
        <v>25101.200000000001</v>
      </c>
      <c r="R15" s="12">
        <v>35375.089999999997</v>
      </c>
      <c r="S15" s="10">
        <v>55843.85</v>
      </c>
      <c r="T15" s="11">
        <v>20282.8184</v>
      </c>
      <c r="U15" s="11">
        <v>26355.26</v>
      </c>
      <c r="V15" s="12">
        <v>106606.8</v>
      </c>
      <c r="W15" s="10">
        <v>55605.29</v>
      </c>
      <c r="X15" s="11">
        <v>20044.734</v>
      </c>
      <c r="Y15" s="11">
        <v>26363.7</v>
      </c>
      <c r="Z15" s="12">
        <v>37129.86</v>
      </c>
      <c r="AA15" s="10">
        <v>53965.93</v>
      </c>
      <c r="AB15" s="11">
        <v>19901.679199999999</v>
      </c>
      <c r="AC15" s="11">
        <v>26724.36</v>
      </c>
      <c r="AD15" s="12">
        <v>35914.230000000003</v>
      </c>
      <c r="AE15" s="10">
        <v>53933.59</v>
      </c>
      <c r="AF15" s="11">
        <v>19918.618400000003</v>
      </c>
      <c r="AG15" s="11">
        <v>27418.57</v>
      </c>
      <c r="AH15" s="12">
        <v>119237.67</v>
      </c>
      <c r="AI15" s="10">
        <v>54125.43</v>
      </c>
      <c r="AJ15" s="11">
        <v>20134.7068</v>
      </c>
      <c r="AK15" s="11">
        <v>27513.919999999998</v>
      </c>
      <c r="AL15" s="12">
        <v>105343.56</v>
      </c>
      <c r="AM15" s="74">
        <f t="shared" si="1"/>
        <v>434487.34</v>
      </c>
      <c r="AN15" s="74">
        <f t="shared" si="2"/>
        <v>159382.78960000002</v>
      </c>
      <c r="AO15" s="74">
        <f t="shared" si="3"/>
        <v>212675.95</v>
      </c>
      <c r="AP15" s="13">
        <f t="shared" si="5"/>
        <v>806546.07959999994</v>
      </c>
      <c r="AQ15" s="14">
        <f t="shared" si="4"/>
        <v>501475.72</v>
      </c>
      <c r="AR15" s="10">
        <v>53859.55</v>
      </c>
      <c r="AS15" s="11">
        <v>19862.201200000003</v>
      </c>
      <c r="AT15" s="11">
        <v>27497.07</v>
      </c>
      <c r="AU15" s="12">
        <v>0</v>
      </c>
      <c r="AV15" s="15"/>
      <c r="AW15" s="16" t="s">
        <v>46</v>
      </c>
    </row>
    <row r="16" spans="1:49">
      <c r="A16" s="6" t="s">
        <v>47</v>
      </c>
      <c r="B16" s="7" t="s">
        <v>48</v>
      </c>
      <c r="C16" s="8">
        <v>57</v>
      </c>
      <c r="D16" s="9">
        <v>77</v>
      </c>
      <c r="E16" s="9">
        <v>171</v>
      </c>
      <c r="F16" s="32">
        <v>305</v>
      </c>
      <c r="G16" s="10">
        <v>38092.75</v>
      </c>
      <c r="H16" s="11">
        <v>16720.88</v>
      </c>
      <c r="I16" s="11">
        <v>39709.1</v>
      </c>
      <c r="J16" s="12">
        <v>94030.16</v>
      </c>
      <c r="K16" s="10">
        <v>37390.379999999997</v>
      </c>
      <c r="L16" s="11">
        <v>16821.27</v>
      </c>
      <c r="M16" s="11">
        <v>35192.33</v>
      </c>
      <c r="N16" s="12">
        <v>98100.98</v>
      </c>
      <c r="O16" s="10">
        <v>37471.589999999997</v>
      </c>
      <c r="P16" s="11">
        <v>17128.37</v>
      </c>
      <c r="Q16" s="11">
        <v>37365.79</v>
      </c>
      <c r="R16" s="12">
        <v>70171.7</v>
      </c>
      <c r="S16" s="10">
        <v>39568.51</v>
      </c>
      <c r="T16" s="11">
        <v>20557.259999999998</v>
      </c>
      <c r="U16" s="11">
        <v>37782.660000000003</v>
      </c>
      <c r="V16" s="12">
        <v>84690.32</v>
      </c>
      <c r="W16" s="10">
        <v>40417.800000000003</v>
      </c>
      <c r="X16" s="11">
        <v>19419.25</v>
      </c>
      <c r="Y16" s="11">
        <v>35503.97</v>
      </c>
      <c r="Z16" s="12">
        <v>85858.32</v>
      </c>
      <c r="AA16" s="10">
        <v>41405.800000000003</v>
      </c>
      <c r="AB16" s="11">
        <v>20398.2</v>
      </c>
      <c r="AC16" s="11">
        <v>36346.43</v>
      </c>
      <c r="AD16" s="12">
        <v>82689.919999999998</v>
      </c>
      <c r="AE16" s="10">
        <v>42224.76</v>
      </c>
      <c r="AF16" s="11">
        <v>20498.41</v>
      </c>
      <c r="AG16" s="11">
        <v>37385.83</v>
      </c>
      <c r="AH16" s="12">
        <v>66871.27</v>
      </c>
      <c r="AI16" s="10">
        <v>44293.71</v>
      </c>
      <c r="AJ16" s="11">
        <v>23233.83</v>
      </c>
      <c r="AK16" s="11">
        <v>37353.83</v>
      </c>
      <c r="AL16" s="12">
        <v>63183.28</v>
      </c>
      <c r="AM16" s="74">
        <f t="shared" si="1"/>
        <v>320865.30000000005</v>
      </c>
      <c r="AN16" s="74">
        <f t="shared" si="2"/>
        <v>154777.46999999997</v>
      </c>
      <c r="AO16" s="74">
        <f t="shared" si="3"/>
        <v>296639.94</v>
      </c>
      <c r="AP16" s="13">
        <f t="shared" si="5"/>
        <v>772282.71000000008</v>
      </c>
      <c r="AQ16" s="14">
        <f t="shared" si="4"/>
        <v>645595.95000000007</v>
      </c>
      <c r="AR16" s="10">
        <v>45866.84</v>
      </c>
      <c r="AS16" s="11">
        <v>23331.23</v>
      </c>
      <c r="AT16" s="11">
        <v>37207.870000000003</v>
      </c>
      <c r="AU16" s="12">
        <v>0</v>
      </c>
      <c r="AV16" s="15"/>
      <c r="AW16" s="16" t="s">
        <v>22</v>
      </c>
    </row>
    <row r="17" spans="1:49">
      <c r="A17" s="6" t="s">
        <v>49</v>
      </c>
      <c r="B17" s="7" t="s">
        <v>50</v>
      </c>
      <c r="C17" s="8">
        <v>16</v>
      </c>
      <c r="D17" s="9">
        <v>13</v>
      </c>
      <c r="E17" s="9">
        <v>17</v>
      </c>
      <c r="F17" s="32">
        <v>46</v>
      </c>
      <c r="G17" s="10">
        <v>0</v>
      </c>
      <c r="H17" s="11">
        <v>0</v>
      </c>
      <c r="I17" s="11">
        <v>6481.01</v>
      </c>
      <c r="J17" s="12">
        <v>8684.1200000000008</v>
      </c>
      <c r="K17" s="10">
        <v>0</v>
      </c>
      <c r="L17" s="11">
        <v>0</v>
      </c>
      <c r="M17" s="11">
        <v>5494.05</v>
      </c>
      <c r="N17" s="12">
        <v>12818.53</v>
      </c>
      <c r="O17" s="10">
        <v>0</v>
      </c>
      <c r="P17" s="11">
        <v>0</v>
      </c>
      <c r="Q17" s="11">
        <v>5686.86</v>
      </c>
      <c r="R17" s="12">
        <v>5607.96</v>
      </c>
      <c r="S17" s="10">
        <v>0</v>
      </c>
      <c r="T17" s="11">
        <v>0</v>
      </c>
      <c r="U17" s="11">
        <v>5824.09</v>
      </c>
      <c r="V17" s="12">
        <v>7339.2</v>
      </c>
      <c r="W17" s="10">
        <v>0</v>
      </c>
      <c r="X17" s="11">
        <v>0</v>
      </c>
      <c r="Y17" s="11">
        <v>5622.14</v>
      </c>
      <c r="Z17" s="12">
        <v>30869.200000000001</v>
      </c>
      <c r="AA17" s="10">
        <v>0</v>
      </c>
      <c r="AB17" s="11">
        <v>0</v>
      </c>
      <c r="AC17" s="11">
        <v>5641.74</v>
      </c>
      <c r="AD17" s="12">
        <v>46547.15</v>
      </c>
      <c r="AE17" s="10">
        <v>0</v>
      </c>
      <c r="AF17" s="11">
        <v>0</v>
      </c>
      <c r="AG17" s="11">
        <v>5690.04</v>
      </c>
      <c r="AH17" s="12">
        <v>3911.85</v>
      </c>
      <c r="AI17" s="10">
        <v>0</v>
      </c>
      <c r="AJ17" s="11">
        <v>0</v>
      </c>
      <c r="AK17" s="11">
        <v>5763.11</v>
      </c>
      <c r="AL17" s="12">
        <v>5153.92</v>
      </c>
      <c r="AM17" s="74">
        <f t="shared" si="1"/>
        <v>0</v>
      </c>
      <c r="AN17" s="74">
        <f t="shared" si="2"/>
        <v>0</v>
      </c>
      <c r="AO17" s="74">
        <f t="shared" si="3"/>
        <v>46203.040000000001</v>
      </c>
      <c r="AP17" s="13">
        <f t="shared" si="5"/>
        <v>46203.040000000001</v>
      </c>
      <c r="AQ17" s="14">
        <f t="shared" si="4"/>
        <v>120931.93000000001</v>
      </c>
      <c r="AR17" s="10">
        <v>0</v>
      </c>
      <c r="AS17" s="11">
        <v>0</v>
      </c>
      <c r="AT17" s="11">
        <v>5768.13</v>
      </c>
      <c r="AU17" s="12">
        <v>0</v>
      </c>
      <c r="AV17" s="15"/>
      <c r="AW17" s="16"/>
    </row>
    <row r="18" spans="1:49">
      <c r="A18" s="6" t="s">
        <v>51</v>
      </c>
      <c r="B18" s="7" t="s">
        <v>52</v>
      </c>
      <c r="C18" s="8">
        <v>9</v>
      </c>
      <c r="D18" s="9">
        <v>8</v>
      </c>
      <c r="E18" s="9">
        <v>38</v>
      </c>
      <c r="F18" s="32">
        <v>55</v>
      </c>
      <c r="G18" s="10">
        <v>0</v>
      </c>
      <c r="H18" s="11">
        <v>0</v>
      </c>
      <c r="I18" s="11">
        <v>15697.36</v>
      </c>
      <c r="J18" s="12">
        <v>14041.76</v>
      </c>
      <c r="K18" s="10">
        <v>0</v>
      </c>
      <c r="L18" s="11">
        <v>0</v>
      </c>
      <c r="M18" s="11">
        <v>16091.03</v>
      </c>
      <c r="N18" s="12">
        <v>17248.8</v>
      </c>
      <c r="O18" s="10">
        <v>0</v>
      </c>
      <c r="P18" s="11">
        <v>0</v>
      </c>
      <c r="Q18" s="11">
        <v>16376.47</v>
      </c>
      <c r="R18" s="12">
        <v>11771.78</v>
      </c>
      <c r="S18" s="10">
        <v>0</v>
      </c>
      <c r="T18" s="11">
        <v>0</v>
      </c>
      <c r="U18" s="11">
        <v>16318.56</v>
      </c>
      <c r="V18" s="12">
        <v>19193.52</v>
      </c>
      <c r="W18" s="10">
        <v>0</v>
      </c>
      <c r="X18" s="11">
        <v>0</v>
      </c>
      <c r="Y18" s="11">
        <v>15528.52</v>
      </c>
      <c r="Z18" s="12">
        <v>123801.11</v>
      </c>
      <c r="AA18" s="10">
        <v>0</v>
      </c>
      <c r="AB18" s="11">
        <v>0</v>
      </c>
      <c r="AC18" s="11">
        <v>14667.69</v>
      </c>
      <c r="AD18" s="12">
        <v>31421.31</v>
      </c>
      <c r="AE18" s="10">
        <v>0</v>
      </c>
      <c r="AF18" s="11">
        <v>0</v>
      </c>
      <c r="AG18" s="11">
        <v>14847.26</v>
      </c>
      <c r="AH18" s="12">
        <v>10819.3</v>
      </c>
      <c r="AI18" s="10">
        <v>0</v>
      </c>
      <c r="AJ18" s="11">
        <v>0</v>
      </c>
      <c r="AK18" s="11">
        <v>15145.98</v>
      </c>
      <c r="AL18" s="12">
        <v>29347.75</v>
      </c>
      <c r="AM18" s="74">
        <f t="shared" si="1"/>
        <v>0</v>
      </c>
      <c r="AN18" s="74">
        <f t="shared" si="2"/>
        <v>0</v>
      </c>
      <c r="AO18" s="74">
        <f t="shared" si="3"/>
        <v>124672.87</v>
      </c>
      <c r="AP18" s="13">
        <f t="shared" si="5"/>
        <v>124672.87</v>
      </c>
      <c r="AQ18" s="14">
        <f t="shared" si="4"/>
        <v>257645.33</v>
      </c>
      <c r="AR18" s="10">
        <v>0</v>
      </c>
      <c r="AS18" s="11">
        <v>0</v>
      </c>
      <c r="AT18" s="11">
        <v>15596.29</v>
      </c>
      <c r="AU18" s="12">
        <v>0</v>
      </c>
      <c r="AV18" s="15"/>
      <c r="AW18" s="16"/>
    </row>
    <row r="19" spans="1:49">
      <c r="A19" s="6" t="s">
        <v>53</v>
      </c>
      <c r="B19" s="7" t="s">
        <v>54</v>
      </c>
      <c r="C19" s="8">
        <v>1199</v>
      </c>
      <c r="D19" s="9">
        <v>1085</v>
      </c>
      <c r="E19" s="9">
        <v>1303</v>
      </c>
      <c r="F19" s="32">
        <v>3587</v>
      </c>
      <c r="G19" s="10">
        <v>278683.03999999998</v>
      </c>
      <c r="H19" s="11">
        <v>70715.960000000006</v>
      </c>
      <c r="I19" s="11">
        <v>164241.65</v>
      </c>
      <c r="J19" s="12">
        <v>1084955.3500000001</v>
      </c>
      <c r="K19" s="10">
        <v>249533.38</v>
      </c>
      <c r="L19" s="11">
        <v>64189.72</v>
      </c>
      <c r="M19" s="11">
        <v>162539.47</v>
      </c>
      <c r="N19" s="12">
        <v>965076.85</v>
      </c>
      <c r="O19" s="10">
        <v>251279.55</v>
      </c>
      <c r="P19" s="11">
        <v>63700.02</v>
      </c>
      <c r="Q19" s="11">
        <v>181742.07</v>
      </c>
      <c r="R19" s="12">
        <v>1084101.25</v>
      </c>
      <c r="S19" s="10">
        <v>251866.74</v>
      </c>
      <c r="T19" s="11">
        <v>64043.67</v>
      </c>
      <c r="U19" s="11">
        <v>175440.1</v>
      </c>
      <c r="V19" s="12">
        <v>882127.41</v>
      </c>
      <c r="W19" s="10">
        <v>250297.22</v>
      </c>
      <c r="X19" s="11">
        <v>64666.84</v>
      </c>
      <c r="Y19" s="11">
        <v>179880.01</v>
      </c>
      <c r="Z19" s="12">
        <v>1030323.38</v>
      </c>
      <c r="AA19" s="10">
        <v>249221.24</v>
      </c>
      <c r="AB19" s="11">
        <v>65024.31</v>
      </c>
      <c r="AC19" s="11">
        <v>174233.02</v>
      </c>
      <c r="AD19" s="12">
        <v>908863.64</v>
      </c>
      <c r="AE19" s="10">
        <v>245598.07</v>
      </c>
      <c r="AF19" s="11">
        <v>64053.16</v>
      </c>
      <c r="AG19" s="11">
        <v>175251.39</v>
      </c>
      <c r="AH19" s="12">
        <v>899769.07</v>
      </c>
      <c r="AI19" s="10">
        <v>221414.48</v>
      </c>
      <c r="AJ19" s="11">
        <v>58466.07</v>
      </c>
      <c r="AK19" s="11">
        <v>178285.09</v>
      </c>
      <c r="AL19" s="12">
        <v>923720.99</v>
      </c>
      <c r="AM19" s="74">
        <f t="shared" si="1"/>
        <v>1997893.72</v>
      </c>
      <c r="AN19" s="74">
        <f t="shared" si="2"/>
        <v>514859.74999999994</v>
      </c>
      <c r="AO19" s="74">
        <f t="shared" si="3"/>
        <v>1391612.8</v>
      </c>
      <c r="AP19" s="13">
        <f t="shared" si="5"/>
        <v>3904366.27</v>
      </c>
      <c r="AQ19" s="14">
        <f t="shared" si="4"/>
        <v>7778937.9400000004</v>
      </c>
      <c r="AR19" s="10">
        <v>218619</v>
      </c>
      <c r="AS19" s="11">
        <v>57180.03</v>
      </c>
      <c r="AT19" s="11">
        <v>175517.97</v>
      </c>
      <c r="AU19" s="12">
        <v>0</v>
      </c>
      <c r="AV19" s="15"/>
      <c r="AW19" s="16" t="s">
        <v>22</v>
      </c>
    </row>
    <row r="20" spans="1:49">
      <c r="A20" s="6" t="s">
        <v>55</v>
      </c>
      <c r="B20" s="7" t="s">
        <v>56</v>
      </c>
      <c r="C20" s="8">
        <v>1062</v>
      </c>
      <c r="D20" s="9">
        <v>631</v>
      </c>
      <c r="E20" s="9">
        <v>975</v>
      </c>
      <c r="F20" s="32">
        <v>2668</v>
      </c>
      <c r="G20" s="10">
        <v>0</v>
      </c>
      <c r="H20" s="11">
        <v>0</v>
      </c>
      <c r="I20" s="11">
        <v>362477.17</v>
      </c>
      <c r="J20" s="12">
        <v>451124.72</v>
      </c>
      <c r="K20" s="10">
        <v>0</v>
      </c>
      <c r="L20" s="11">
        <v>0</v>
      </c>
      <c r="M20" s="11">
        <v>360104.72</v>
      </c>
      <c r="N20" s="12">
        <v>582687.68999999994</v>
      </c>
      <c r="O20" s="10">
        <v>0</v>
      </c>
      <c r="P20" s="11">
        <v>0</v>
      </c>
      <c r="Q20" s="11">
        <v>362340.1</v>
      </c>
      <c r="R20" s="12">
        <v>617837.86</v>
      </c>
      <c r="S20" s="10">
        <v>0</v>
      </c>
      <c r="T20" s="11">
        <v>0</v>
      </c>
      <c r="U20" s="11">
        <v>362591.67</v>
      </c>
      <c r="V20" s="12">
        <v>521720.09</v>
      </c>
      <c r="W20" s="10">
        <v>0</v>
      </c>
      <c r="X20" s="11">
        <v>0</v>
      </c>
      <c r="Y20" s="11">
        <v>363607.09</v>
      </c>
      <c r="Z20" s="12">
        <v>529088.97</v>
      </c>
      <c r="AA20" s="10">
        <v>0</v>
      </c>
      <c r="AB20" s="11">
        <v>0</v>
      </c>
      <c r="AC20" s="11">
        <v>357995.76</v>
      </c>
      <c r="AD20" s="12">
        <v>426345.27</v>
      </c>
      <c r="AE20" s="10">
        <v>0</v>
      </c>
      <c r="AF20" s="11">
        <v>0</v>
      </c>
      <c r="AG20" s="11">
        <v>358528.28</v>
      </c>
      <c r="AH20" s="12">
        <v>533630.57999999996</v>
      </c>
      <c r="AI20" s="10">
        <v>0</v>
      </c>
      <c r="AJ20" s="11">
        <v>0</v>
      </c>
      <c r="AK20" s="11">
        <v>358451.62</v>
      </c>
      <c r="AL20" s="12">
        <v>522570.23999999999</v>
      </c>
      <c r="AM20" s="74">
        <f t="shared" si="1"/>
        <v>0</v>
      </c>
      <c r="AN20" s="74">
        <f t="shared" si="2"/>
        <v>0</v>
      </c>
      <c r="AO20" s="74">
        <f t="shared" si="3"/>
        <v>2886096.41</v>
      </c>
      <c r="AP20" s="13">
        <f t="shared" si="5"/>
        <v>2886096.41</v>
      </c>
      <c r="AQ20" s="14">
        <f t="shared" si="4"/>
        <v>4185005.42</v>
      </c>
      <c r="AR20" s="10">
        <v>0</v>
      </c>
      <c r="AS20" s="11">
        <v>0</v>
      </c>
      <c r="AT20" s="11">
        <v>346177.58</v>
      </c>
      <c r="AU20" s="12">
        <v>0</v>
      </c>
      <c r="AV20" s="15"/>
      <c r="AW20" s="16" t="s">
        <v>57</v>
      </c>
    </row>
    <row r="21" spans="1:49">
      <c r="A21" s="6" t="s">
        <v>58</v>
      </c>
      <c r="B21" s="7" t="s">
        <v>59</v>
      </c>
      <c r="C21" s="8">
        <v>146</v>
      </c>
      <c r="D21" s="9">
        <v>257</v>
      </c>
      <c r="E21" s="9">
        <v>263</v>
      </c>
      <c r="F21" s="32">
        <v>666</v>
      </c>
      <c r="G21" s="10">
        <v>108409.65</v>
      </c>
      <c r="H21" s="11">
        <v>38172.620000000003</v>
      </c>
      <c r="I21" s="11">
        <v>31671.45</v>
      </c>
      <c r="J21" s="12">
        <v>121219.62</v>
      </c>
      <c r="K21" s="10">
        <v>106682.85</v>
      </c>
      <c r="L21" s="11">
        <v>37567.43</v>
      </c>
      <c r="M21" s="11">
        <v>31320.39</v>
      </c>
      <c r="N21" s="12">
        <v>123714.63</v>
      </c>
      <c r="O21" s="10">
        <v>106698.46</v>
      </c>
      <c r="P21" s="11">
        <v>37695.42</v>
      </c>
      <c r="Q21" s="11">
        <v>30056.39</v>
      </c>
      <c r="R21" s="12">
        <v>135866.85999999999</v>
      </c>
      <c r="S21" s="10">
        <v>106083.85</v>
      </c>
      <c r="T21" s="11">
        <v>37541.08</v>
      </c>
      <c r="U21" s="11">
        <v>29625.06</v>
      </c>
      <c r="V21" s="12">
        <v>134653.09</v>
      </c>
      <c r="W21" s="10">
        <v>106580.73</v>
      </c>
      <c r="X21" s="11">
        <v>37578.93</v>
      </c>
      <c r="Y21" s="11">
        <v>29323.48</v>
      </c>
      <c r="Z21" s="12">
        <v>164508.26999999999</v>
      </c>
      <c r="AA21" s="10">
        <v>133802.71</v>
      </c>
      <c r="AB21" s="11">
        <v>73188.88</v>
      </c>
      <c r="AC21" s="11">
        <v>28604.13</v>
      </c>
      <c r="AD21" s="12">
        <v>166258.22</v>
      </c>
      <c r="AE21" s="10">
        <v>108347.69</v>
      </c>
      <c r="AF21" s="11">
        <v>39060.81</v>
      </c>
      <c r="AG21" s="11">
        <v>28601.77</v>
      </c>
      <c r="AH21" s="12">
        <v>152556.72</v>
      </c>
      <c r="AI21" s="10">
        <v>108984.64</v>
      </c>
      <c r="AJ21" s="11">
        <v>41021.279999999999</v>
      </c>
      <c r="AK21" s="11">
        <v>29300.74</v>
      </c>
      <c r="AL21" s="12">
        <v>126847.93</v>
      </c>
      <c r="AM21" s="74">
        <f t="shared" si="1"/>
        <v>885590.58</v>
      </c>
      <c r="AN21" s="74">
        <f t="shared" si="2"/>
        <v>341826.44999999995</v>
      </c>
      <c r="AO21" s="74">
        <f t="shared" si="3"/>
        <v>238503.40999999997</v>
      </c>
      <c r="AP21" s="13">
        <f t="shared" si="5"/>
        <v>1465920.44</v>
      </c>
      <c r="AQ21" s="14">
        <f t="shared" si="4"/>
        <v>1125625.3399999999</v>
      </c>
      <c r="AR21" s="10">
        <v>107713.60000000001</v>
      </c>
      <c r="AS21" s="11">
        <v>38882.49</v>
      </c>
      <c r="AT21" s="11">
        <v>28953.63</v>
      </c>
      <c r="AU21" s="12">
        <v>0</v>
      </c>
      <c r="AV21" s="15"/>
      <c r="AW21" s="16" t="s">
        <v>22</v>
      </c>
    </row>
    <row r="22" spans="1:49">
      <c r="A22" s="6" t="s">
        <v>60</v>
      </c>
      <c r="B22" s="7" t="s">
        <v>61</v>
      </c>
      <c r="C22" s="8">
        <v>200</v>
      </c>
      <c r="D22" s="9">
        <v>173</v>
      </c>
      <c r="E22" s="9">
        <v>305</v>
      </c>
      <c r="F22" s="32">
        <v>678</v>
      </c>
      <c r="G22" s="10">
        <v>128588.5</v>
      </c>
      <c r="H22" s="11">
        <v>42063.172400000003</v>
      </c>
      <c r="I22" s="11">
        <v>1907.63</v>
      </c>
      <c r="J22" s="12">
        <v>277349.75</v>
      </c>
      <c r="K22" s="10">
        <v>126171.98</v>
      </c>
      <c r="L22" s="11">
        <v>41030.114800000003</v>
      </c>
      <c r="M22" s="11">
        <v>2149.98</v>
      </c>
      <c r="N22" s="12">
        <v>149198.76</v>
      </c>
      <c r="O22" s="10">
        <v>126600.9</v>
      </c>
      <c r="P22" s="11">
        <v>41549.488400000002</v>
      </c>
      <c r="Q22" s="11">
        <v>2488.6999999999998</v>
      </c>
      <c r="R22" s="12">
        <v>130627.82</v>
      </c>
      <c r="S22" s="10">
        <v>123930.11</v>
      </c>
      <c r="T22" s="11">
        <v>41334.861199999999</v>
      </c>
      <c r="U22" s="11">
        <v>2278.8000000000002</v>
      </c>
      <c r="V22" s="12">
        <v>145766.04</v>
      </c>
      <c r="W22" s="10">
        <v>119468.41</v>
      </c>
      <c r="X22" s="11">
        <v>40164.567200000005</v>
      </c>
      <c r="Y22" s="11">
        <v>3819.46</v>
      </c>
      <c r="Z22" s="12">
        <v>112461.89</v>
      </c>
      <c r="AA22" s="10">
        <v>117847.12</v>
      </c>
      <c r="AB22" s="11">
        <v>39646.288</v>
      </c>
      <c r="AC22" s="11">
        <v>3465.79</v>
      </c>
      <c r="AD22" s="12">
        <v>98246.53</v>
      </c>
      <c r="AE22" s="10">
        <v>118072.93</v>
      </c>
      <c r="AF22" s="11">
        <v>39698.297599999998</v>
      </c>
      <c r="AG22" s="11">
        <v>4798.8999999999996</v>
      </c>
      <c r="AH22" s="12">
        <v>169141.61</v>
      </c>
      <c r="AI22" s="10">
        <v>116198.47</v>
      </c>
      <c r="AJ22" s="11">
        <v>39022.662799999998</v>
      </c>
      <c r="AK22" s="11">
        <v>4101.58</v>
      </c>
      <c r="AL22" s="12">
        <v>123357.75</v>
      </c>
      <c r="AM22" s="74">
        <f t="shared" si="1"/>
        <v>976878.41999999993</v>
      </c>
      <c r="AN22" s="74">
        <f t="shared" si="2"/>
        <v>324509.45240000001</v>
      </c>
      <c r="AO22" s="74">
        <f t="shared" si="3"/>
        <v>25010.840000000004</v>
      </c>
      <c r="AP22" s="13">
        <f t="shared" si="5"/>
        <v>1326398.7124000001</v>
      </c>
      <c r="AQ22" s="14">
        <f t="shared" si="4"/>
        <v>1206150.1500000001</v>
      </c>
      <c r="AR22" s="10">
        <v>118469.78</v>
      </c>
      <c r="AS22" s="11">
        <v>40048.730000000003</v>
      </c>
      <c r="AT22" s="11">
        <v>4796.76</v>
      </c>
      <c r="AU22" s="12">
        <v>0</v>
      </c>
      <c r="AV22" s="15"/>
      <c r="AW22" s="16" t="s">
        <v>62</v>
      </c>
    </row>
    <row r="23" spans="1:49">
      <c r="A23" s="6" t="s">
        <v>63</v>
      </c>
      <c r="B23" s="7" t="s">
        <v>64</v>
      </c>
      <c r="C23" s="8">
        <v>266</v>
      </c>
      <c r="D23" s="9">
        <v>321</v>
      </c>
      <c r="E23" s="9">
        <v>411</v>
      </c>
      <c r="F23" s="32">
        <v>998</v>
      </c>
      <c r="G23" s="10">
        <v>154699.34</v>
      </c>
      <c r="H23" s="11">
        <v>40123.166400000002</v>
      </c>
      <c r="I23" s="11">
        <v>2901.41</v>
      </c>
      <c r="J23" s="12">
        <v>199027.8</v>
      </c>
      <c r="K23" s="10">
        <v>149149.59</v>
      </c>
      <c r="L23" s="11">
        <v>38945.540399999998</v>
      </c>
      <c r="M23" s="11">
        <v>2876.07</v>
      </c>
      <c r="N23" s="12">
        <v>231897.94</v>
      </c>
      <c r="O23" s="10">
        <v>150445.25</v>
      </c>
      <c r="P23" s="11">
        <v>38754.986400000002</v>
      </c>
      <c r="Q23" s="11">
        <v>2690.35</v>
      </c>
      <c r="R23" s="12">
        <v>215080.99</v>
      </c>
      <c r="S23" s="10">
        <v>146958.22</v>
      </c>
      <c r="T23" s="11">
        <v>38046.446000000004</v>
      </c>
      <c r="U23" s="11">
        <v>2710.07</v>
      </c>
      <c r="V23" s="12">
        <v>198727.56</v>
      </c>
      <c r="W23" s="10">
        <v>144111.51</v>
      </c>
      <c r="X23" s="11">
        <v>37713.668799999999</v>
      </c>
      <c r="Y23" s="11">
        <v>2216.96</v>
      </c>
      <c r="Z23" s="12">
        <v>168243.6</v>
      </c>
      <c r="AA23" s="10">
        <v>144227.62</v>
      </c>
      <c r="AB23" s="11">
        <v>37491.356400000004</v>
      </c>
      <c r="AC23" s="11">
        <v>2323.96</v>
      </c>
      <c r="AD23" s="12">
        <v>229649.27</v>
      </c>
      <c r="AE23" s="10">
        <v>141127.85999999999</v>
      </c>
      <c r="AF23" s="11">
        <v>36974.622000000003</v>
      </c>
      <c r="AG23" s="11">
        <v>2684.16</v>
      </c>
      <c r="AH23" s="12">
        <v>282835.90999999997</v>
      </c>
      <c r="AI23" s="10">
        <v>138716.76</v>
      </c>
      <c r="AJ23" s="11">
        <v>36738.693200000002</v>
      </c>
      <c r="AK23" s="11">
        <v>1951.83</v>
      </c>
      <c r="AL23" s="12">
        <v>203748.93</v>
      </c>
      <c r="AM23" s="74">
        <f t="shared" si="1"/>
        <v>1169436.1499999999</v>
      </c>
      <c r="AN23" s="74">
        <f t="shared" si="2"/>
        <v>304788.47959999996</v>
      </c>
      <c r="AO23" s="74">
        <f t="shared" si="3"/>
        <v>20354.809999999998</v>
      </c>
      <c r="AP23" s="13">
        <f t="shared" si="5"/>
        <v>1494579.4395999999</v>
      </c>
      <c r="AQ23" s="14">
        <f t="shared" si="4"/>
        <v>1729211.9999999998</v>
      </c>
      <c r="AR23" s="10">
        <v>137936.70000000001</v>
      </c>
      <c r="AS23" s="11">
        <v>36678.780400000003</v>
      </c>
      <c r="AT23" s="11">
        <v>2906.38</v>
      </c>
      <c r="AU23" s="12">
        <v>0</v>
      </c>
      <c r="AV23" s="15"/>
      <c r="AW23" s="16" t="s">
        <v>62</v>
      </c>
    </row>
    <row r="24" spans="1:49">
      <c r="A24" s="6" t="s">
        <v>65</v>
      </c>
      <c r="B24" s="7" t="s">
        <v>66</v>
      </c>
      <c r="C24" s="8">
        <v>73</v>
      </c>
      <c r="D24" s="9">
        <v>76</v>
      </c>
      <c r="E24" s="9">
        <v>118</v>
      </c>
      <c r="F24" s="32">
        <v>267</v>
      </c>
      <c r="G24" s="10">
        <v>57427.75</v>
      </c>
      <c r="H24" s="11">
        <v>15977.5308</v>
      </c>
      <c r="I24" s="11">
        <v>882.68</v>
      </c>
      <c r="J24" s="12">
        <v>63371.1</v>
      </c>
      <c r="K24" s="10">
        <v>56608.86</v>
      </c>
      <c r="L24" s="11">
        <v>16033.038799999998</v>
      </c>
      <c r="M24" s="11">
        <v>912.68</v>
      </c>
      <c r="N24" s="12">
        <v>43179.53</v>
      </c>
      <c r="O24" s="10">
        <v>57628.47</v>
      </c>
      <c r="P24" s="11">
        <v>16608.006000000001</v>
      </c>
      <c r="Q24" s="11">
        <v>877.88</v>
      </c>
      <c r="R24" s="12">
        <v>58996.77</v>
      </c>
      <c r="S24" s="10">
        <v>56352</v>
      </c>
      <c r="T24" s="11">
        <v>16594.79</v>
      </c>
      <c r="U24" s="11">
        <v>863.88</v>
      </c>
      <c r="V24" s="12">
        <v>48167.87</v>
      </c>
      <c r="W24" s="10">
        <v>57388.77</v>
      </c>
      <c r="X24" s="11">
        <v>16581.7644</v>
      </c>
      <c r="Y24" s="11">
        <v>871.08</v>
      </c>
      <c r="Z24" s="12">
        <v>77538.070000000007</v>
      </c>
      <c r="AA24" s="10">
        <v>57063.03</v>
      </c>
      <c r="AB24" s="11">
        <v>16739.059600000001</v>
      </c>
      <c r="AC24" s="11">
        <v>852.68</v>
      </c>
      <c r="AD24" s="12">
        <v>55776.23</v>
      </c>
      <c r="AE24" s="10">
        <v>57821.1</v>
      </c>
      <c r="AF24" s="11">
        <v>16659.081999999999</v>
      </c>
      <c r="AG24" s="11">
        <v>852.68</v>
      </c>
      <c r="AH24" s="12">
        <v>57669.78</v>
      </c>
      <c r="AI24" s="10">
        <v>56783.87</v>
      </c>
      <c r="AJ24" s="11">
        <v>16812.603999999999</v>
      </c>
      <c r="AK24" s="11">
        <v>852.68</v>
      </c>
      <c r="AL24" s="12">
        <v>52830.16</v>
      </c>
      <c r="AM24" s="74">
        <f t="shared" si="1"/>
        <v>457073.85</v>
      </c>
      <c r="AN24" s="74">
        <f t="shared" si="2"/>
        <v>132005.8756</v>
      </c>
      <c r="AO24" s="74">
        <f t="shared" si="3"/>
        <v>6966.2400000000007</v>
      </c>
      <c r="AP24" s="13">
        <f t="shared" si="5"/>
        <v>596045.9656</v>
      </c>
      <c r="AQ24" s="14">
        <f t="shared" si="4"/>
        <v>457529.51</v>
      </c>
      <c r="AR24" s="10">
        <v>57089.65</v>
      </c>
      <c r="AS24" s="11">
        <v>16500.641200000002</v>
      </c>
      <c r="AT24" s="11">
        <v>872.68</v>
      </c>
      <c r="AU24" s="12">
        <v>0</v>
      </c>
      <c r="AV24" s="15"/>
      <c r="AW24" s="16" t="s">
        <v>62</v>
      </c>
    </row>
    <row r="25" spans="1:49">
      <c r="A25" s="6" t="s">
        <v>67</v>
      </c>
      <c r="B25" s="7" t="s">
        <v>68</v>
      </c>
      <c r="C25" s="8">
        <v>71</v>
      </c>
      <c r="D25" s="9">
        <v>85</v>
      </c>
      <c r="E25" s="9">
        <v>174</v>
      </c>
      <c r="F25" s="32">
        <v>330</v>
      </c>
      <c r="G25" s="10">
        <v>51894.8</v>
      </c>
      <c r="H25" s="11">
        <v>16555.7104</v>
      </c>
      <c r="I25" s="11">
        <v>1766.26</v>
      </c>
      <c r="J25" s="12">
        <v>98534.03</v>
      </c>
      <c r="K25" s="10">
        <v>51234.73</v>
      </c>
      <c r="L25" s="11">
        <v>16160.1324</v>
      </c>
      <c r="M25" s="11">
        <v>1727.08</v>
      </c>
      <c r="N25" s="12">
        <v>107309.98</v>
      </c>
      <c r="O25" s="10">
        <v>50525.82</v>
      </c>
      <c r="P25" s="11">
        <v>15953.0368</v>
      </c>
      <c r="Q25" s="11">
        <v>1918.36</v>
      </c>
      <c r="R25" s="12">
        <v>94381.98</v>
      </c>
      <c r="S25" s="10">
        <v>49720.959999999999</v>
      </c>
      <c r="T25" s="11">
        <v>15755.661599999999</v>
      </c>
      <c r="U25" s="11">
        <v>1727.44</v>
      </c>
      <c r="V25" s="12">
        <v>95767.67</v>
      </c>
      <c r="W25" s="10">
        <v>50162.14</v>
      </c>
      <c r="X25" s="11">
        <v>1608.6935999999998</v>
      </c>
      <c r="Y25" s="11">
        <v>1728.96</v>
      </c>
      <c r="Z25" s="12">
        <v>70167</v>
      </c>
      <c r="AA25" s="10">
        <v>50112.75</v>
      </c>
      <c r="AB25" s="11">
        <v>16084.8968</v>
      </c>
      <c r="AC25" s="11">
        <v>1917.26</v>
      </c>
      <c r="AD25" s="12">
        <v>91112.639999999999</v>
      </c>
      <c r="AE25" s="10">
        <v>49255.44</v>
      </c>
      <c r="AF25" s="11">
        <v>15876.690400000001</v>
      </c>
      <c r="AG25" s="11">
        <v>2558.61</v>
      </c>
      <c r="AH25" s="12">
        <v>65848.990000000005</v>
      </c>
      <c r="AI25" s="10">
        <v>49528.67</v>
      </c>
      <c r="AJ25" s="11">
        <v>16165.5396</v>
      </c>
      <c r="AK25" s="11">
        <v>2553.85</v>
      </c>
      <c r="AL25" s="12">
        <v>133459.68</v>
      </c>
      <c r="AM25" s="74">
        <f t="shared" si="1"/>
        <v>402435.31</v>
      </c>
      <c r="AN25" s="74">
        <f t="shared" si="2"/>
        <v>114160.36160000002</v>
      </c>
      <c r="AO25" s="74">
        <f t="shared" si="3"/>
        <v>15897.82</v>
      </c>
      <c r="AP25" s="13">
        <f t="shared" si="5"/>
        <v>532493.49159999995</v>
      </c>
      <c r="AQ25" s="14">
        <f t="shared" si="4"/>
        <v>756581.97</v>
      </c>
      <c r="AR25" s="10">
        <v>49464.25</v>
      </c>
      <c r="AS25" s="11">
        <v>16210.9324</v>
      </c>
      <c r="AT25" s="11">
        <v>2559.89</v>
      </c>
      <c r="AU25" s="12">
        <v>0</v>
      </c>
      <c r="AV25" s="15"/>
      <c r="AW25" s="16" t="s">
        <v>62</v>
      </c>
    </row>
    <row r="26" spans="1:49">
      <c r="A26" s="6" t="s">
        <v>69</v>
      </c>
      <c r="B26" s="7" t="s">
        <v>70</v>
      </c>
      <c r="C26" s="8">
        <v>1</v>
      </c>
      <c r="D26" s="9">
        <v>1</v>
      </c>
      <c r="E26" s="9">
        <v>4</v>
      </c>
      <c r="F26" s="32">
        <v>6</v>
      </c>
      <c r="G26" s="10">
        <v>0</v>
      </c>
      <c r="H26" s="11">
        <v>0</v>
      </c>
      <c r="I26" s="11">
        <v>415</v>
      </c>
      <c r="J26" s="12">
        <v>15009.53</v>
      </c>
      <c r="K26" s="10">
        <v>0</v>
      </c>
      <c r="L26" s="11">
        <v>0</v>
      </c>
      <c r="M26" s="11">
        <v>415</v>
      </c>
      <c r="N26" s="12">
        <v>14831.37</v>
      </c>
      <c r="O26" s="10">
        <v>0</v>
      </c>
      <c r="P26" s="11">
        <v>0</v>
      </c>
      <c r="Q26" s="11">
        <v>415</v>
      </c>
      <c r="R26" s="12">
        <v>13586.86</v>
      </c>
      <c r="S26" s="10">
        <v>0</v>
      </c>
      <c r="T26" s="11">
        <v>0</v>
      </c>
      <c r="U26" s="11">
        <v>415</v>
      </c>
      <c r="V26" s="12">
        <v>15210.57</v>
      </c>
      <c r="W26" s="10">
        <v>0</v>
      </c>
      <c r="X26" s="11">
        <v>0</v>
      </c>
      <c r="Y26" s="11">
        <v>416.05</v>
      </c>
      <c r="Z26" s="12">
        <v>14332.72</v>
      </c>
      <c r="AA26" s="10">
        <v>0</v>
      </c>
      <c r="AB26" s="11">
        <v>0</v>
      </c>
      <c r="AC26" s="11">
        <v>415</v>
      </c>
      <c r="AD26" s="12">
        <v>15239.16</v>
      </c>
      <c r="AE26" s="10">
        <v>0</v>
      </c>
      <c r="AF26" s="11">
        <v>0</v>
      </c>
      <c r="AG26" s="11">
        <v>415</v>
      </c>
      <c r="AH26" s="12">
        <v>15777.49</v>
      </c>
      <c r="AI26" s="10">
        <v>0</v>
      </c>
      <c r="AJ26" s="11">
        <v>0</v>
      </c>
      <c r="AK26" s="11">
        <v>1057.21</v>
      </c>
      <c r="AL26" s="12">
        <v>15603.66</v>
      </c>
      <c r="AM26" s="74">
        <f t="shared" si="1"/>
        <v>0</v>
      </c>
      <c r="AN26" s="74">
        <f t="shared" si="2"/>
        <v>0</v>
      </c>
      <c r="AO26" s="74">
        <f t="shared" si="3"/>
        <v>3963.26</v>
      </c>
      <c r="AP26" s="13">
        <f t="shared" si="5"/>
        <v>3963.26</v>
      </c>
      <c r="AQ26" s="14">
        <f t="shared" si="4"/>
        <v>119591.36000000002</v>
      </c>
      <c r="AR26" s="10">
        <v>0</v>
      </c>
      <c r="AS26" s="11">
        <v>0</v>
      </c>
      <c r="AT26" s="11">
        <v>1053.1099999999999</v>
      </c>
      <c r="AU26" s="12">
        <v>0</v>
      </c>
      <c r="AV26" s="15"/>
      <c r="AW26" s="16"/>
    </row>
    <row r="27" spans="1:49">
      <c r="A27" s="6" t="s">
        <v>71</v>
      </c>
      <c r="B27" s="7" t="s">
        <v>72</v>
      </c>
      <c r="C27" s="8">
        <v>216</v>
      </c>
      <c r="D27" s="9">
        <v>143</v>
      </c>
      <c r="E27" s="9">
        <v>265</v>
      </c>
      <c r="F27" s="32">
        <v>624</v>
      </c>
      <c r="G27" s="10">
        <v>110476.41</v>
      </c>
      <c r="H27" s="11">
        <v>32020.73</v>
      </c>
      <c r="I27" s="11">
        <v>1552.3</v>
      </c>
      <c r="J27" s="12">
        <v>245591.32</v>
      </c>
      <c r="K27" s="10">
        <v>110535.44</v>
      </c>
      <c r="L27" s="11">
        <v>32358.284</v>
      </c>
      <c r="M27" s="11">
        <v>1533.89</v>
      </c>
      <c r="N27" s="12">
        <v>134536.17000000001</v>
      </c>
      <c r="O27" s="10">
        <v>109405.92</v>
      </c>
      <c r="P27" s="11">
        <v>31836.274000000001</v>
      </c>
      <c r="Q27" s="11">
        <v>1535.99</v>
      </c>
      <c r="R27" s="12">
        <v>209169.49</v>
      </c>
      <c r="S27" s="10">
        <v>105469.37</v>
      </c>
      <c r="T27" s="11">
        <v>30938.706800000004</v>
      </c>
      <c r="U27" s="11">
        <v>1558.77</v>
      </c>
      <c r="V27" s="12">
        <v>186587.35</v>
      </c>
      <c r="W27" s="10">
        <v>92684.2</v>
      </c>
      <c r="X27" s="11">
        <v>26240.092799999999</v>
      </c>
      <c r="Y27" s="11">
        <v>681.96</v>
      </c>
      <c r="Z27" s="12">
        <v>202998.36</v>
      </c>
      <c r="AA27" s="10">
        <v>92185.86</v>
      </c>
      <c r="AB27" s="11">
        <v>26576.650400000002</v>
      </c>
      <c r="AC27" s="11">
        <v>681.96</v>
      </c>
      <c r="AD27" s="12">
        <v>225604.52</v>
      </c>
      <c r="AE27" s="10">
        <v>90792.16</v>
      </c>
      <c r="AF27" s="11">
        <v>26366.517200000002</v>
      </c>
      <c r="AG27" s="11">
        <v>681.96</v>
      </c>
      <c r="AH27" s="12">
        <v>127810.92</v>
      </c>
      <c r="AI27" s="10">
        <v>90836.98</v>
      </c>
      <c r="AJ27" s="11">
        <v>26693.64</v>
      </c>
      <c r="AK27" s="11">
        <v>681.96</v>
      </c>
      <c r="AL27" s="12">
        <v>179079.49</v>
      </c>
      <c r="AM27" s="74">
        <f t="shared" si="1"/>
        <v>802386.34</v>
      </c>
      <c r="AN27" s="74">
        <f t="shared" si="2"/>
        <v>233030.89520000003</v>
      </c>
      <c r="AO27" s="74">
        <f t="shared" si="3"/>
        <v>8908.7900000000009</v>
      </c>
      <c r="AP27" s="13">
        <f t="shared" si="5"/>
        <v>1044326.0252</v>
      </c>
      <c r="AQ27" s="14">
        <f t="shared" si="4"/>
        <v>1511377.6199999999</v>
      </c>
      <c r="AR27" s="10">
        <v>91138.52</v>
      </c>
      <c r="AS27" s="11">
        <v>26758.813599999998</v>
      </c>
      <c r="AT27" s="11">
        <v>681.96</v>
      </c>
      <c r="AU27" s="12">
        <v>0</v>
      </c>
      <c r="AV27" s="15"/>
      <c r="AW27" s="16" t="s">
        <v>62</v>
      </c>
    </row>
    <row r="28" spans="1:49">
      <c r="A28" s="6" t="s">
        <v>73</v>
      </c>
      <c r="B28" s="7" t="s">
        <v>74</v>
      </c>
      <c r="C28" s="8">
        <v>154</v>
      </c>
      <c r="D28" s="9">
        <v>144</v>
      </c>
      <c r="E28" s="9">
        <v>193</v>
      </c>
      <c r="F28" s="32">
        <v>491</v>
      </c>
      <c r="G28" s="10">
        <v>97170.22</v>
      </c>
      <c r="H28" s="11">
        <v>27651.759600000001</v>
      </c>
      <c r="I28" s="11">
        <v>812.94</v>
      </c>
      <c r="J28" s="12">
        <v>122383.33</v>
      </c>
      <c r="K28" s="10">
        <v>92436.67</v>
      </c>
      <c r="L28" s="11">
        <v>25641.254799999999</v>
      </c>
      <c r="M28" s="11">
        <v>812.94</v>
      </c>
      <c r="N28" s="12">
        <v>108783.6</v>
      </c>
      <c r="O28" s="10">
        <v>93892.36</v>
      </c>
      <c r="P28" s="11">
        <v>25946.4408</v>
      </c>
      <c r="Q28" s="11">
        <v>814.77</v>
      </c>
      <c r="R28" s="12">
        <v>176565.27</v>
      </c>
      <c r="S28" s="10">
        <v>91577.89</v>
      </c>
      <c r="T28" s="11">
        <v>25335.118399999999</v>
      </c>
      <c r="U28" s="11">
        <v>812.94</v>
      </c>
      <c r="V28" s="12">
        <v>79335.740000000005</v>
      </c>
      <c r="W28" s="10">
        <v>89785.08</v>
      </c>
      <c r="X28" s="11">
        <v>25273.838</v>
      </c>
      <c r="Y28" s="11">
        <v>812.94</v>
      </c>
      <c r="Z28" s="12">
        <v>124936.93</v>
      </c>
      <c r="AA28" s="10">
        <v>87471.76</v>
      </c>
      <c r="AB28" s="11">
        <v>24472.801200000002</v>
      </c>
      <c r="AC28" s="11">
        <v>812.94</v>
      </c>
      <c r="AD28" s="12">
        <v>137257.04999999999</v>
      </c>
      <c r="AE28" s="10">
        <v>88749.1</v>
      </c>
      <c r="AF28" s="11">
        <v>25399.6888</v>
      </c>
      <c r="AG28" s="11">
        <v>815.99</v>
      </c>
      <c r="AH28" s="12">
        <v>98832.67</v>
      </c>
      <c r="AI28" s="10">
        <v>83407.31</v>
      </c>
      <c r="AJ28" s="11">
        <v>23618.090400000001</v>
      </c>
      <c r="AK28" s="11">
        <v>812.94</v>
      </c>
      <c r="AL28" s="12">
        <v>108113.03</v>
      </c>
      <c r="AM28" s="74">
        <f t="shared" si="1"/>
        <v>724490.3899999999</v>
      </c>
      <c r="AN28" s="74">
        <f t="shared" si="2"/>
        <v>203338.99200000003</v>
      </c>
      <c r="AO28" s="74">
        <f t="shared" si="3"/>
        <v>6508.4</v>
      </c>
      <c r="AP28" s="13">
        <f t="shared" si="5"/>
        <v>934337.78200000001</v>
      </c>
      <c r="AQ28" s="14">
        <f t="shared" si="4"/>
        <v>956207.62</v>
      </c>
      <c r="AR28" s="10">
        <v>89194.69</v>
      </c>
      <c r="AS28" s="11">
        <v>25594.2356</v>
      </c>
      <c r="AT28" s="11">
        <v>812.94</v>
      </c>
      <c r="AU28" s="12">
        <v>0</v>
      </c>
      <c r="AV28" s="15"/>
      <c r="AW28" s="16" t="s">
        <v>62</v>
      </c>
    </row>
    <row r="29" spans="1:49">
      <c r="A29" s="6" t="s">
        <v>75</v>
      </c>
      <c r="B29" s="7" t="s">
        <v>76</v>
      </c>
      <c r="C29" s="8">
        <v>45</v>
      </c>
      <c r="D29" s="9">
        <v>51</v>
      </c>
      <c r="E29" s="9">
        <v>81</v>
      </c>
      <c r="F29" s="32">
        <v>177</v>
      </c>
      <c r="G29" s="10">
        <v>33706.199999999997</v>
      </c>
      <c r="H29" s="11">
        <v>10592.93</v>
      </c>
      <c r="I29" s="11">
        <v>70.180000000000007</v>
      </c>
      <c r="J29" s="12">
        <v>31548.75</v>
      </c>
      <c r="K29" s="10">
        <v>33646.5</v>
      </c>
      <c r="L29" s="11">
        <v>10360.780000000001</v>
      </c>
      <c r="M29" s="11">
        <v>0</v>
      </c>
      <c r="N29" s="12">
        <v>46291.89</v>
      </c>
      <c r="O29" s="10">
        <v>34268.69</v>
      </c>
      <c r="P29" s="11">
        <v>10533.01</v>
      </c>
      <c r="Q29" s="11">
        <v>0</v>
      </c>
      <c r="R29" s="12">
        <v>71227.16</v>
      </c>
      <c r="S29" s="10">
        <v>35257.94</v>
      </c>
      <c r="T29" s="11">
        <v>10879.04</v>
      </c>
      <c r="U29" s="11"/>
      <c r="V29" s="12">
        <v>25603.95</v>
      </c>
      <c r="W29" s="10">
        <v>34796.839999999997</v>
      </c>
      <c r="X29" s="11">
        <v>10842.2</v>
      </c>
      <c r="Y29" s="11">
        <v>0</v>
      </c>
      <c r="Z29" s="12">
        <v>32545</v>
      </c>
      <c r="AA29" s="10">
        <v>34750.78</v>
      </c>
      <c r="AB29" s="11">
        <v>10813.57</v>
      </c>
      <c r="AC29" s="11">
        <v>0</v>
      </c>
      <c r="AD29" s="12">
        <v>33620.769999999997</v>
      </c>
      <c r="AE29" s="10">
        <v>35135.760000000002</v>
      </c>
      <c r="AF29" s="11">
        <v>10913.97</v>
      </c>
      <c r="AG29" s="11">
        <v>0</v>
      </c>
      <c r="AH29" s="12">
        <v>39890.239999999998</v>
      </c>
      <c r="AI29" s="10">
        <v>34377.800000000003</v>
      </c>
      <c r="AJ29" s="11">
        <v>10796.78</v>
      </c>
      <c r="AK29" s="11">
        <v>0</v>
      </c>
      <c r="AL29" s="12">
        <v>40290.129999999997</v>
      </c>
      <c r="AM29" s="74">
        <f t="shared" si="1"/>
        <v>275940.51</v>
      </c>
      <c r="AN29" s="74">
        <f t="shared" si="2"/>
        <v>85732.28</v>
      </c>
      <c r="AO29" s="74">
        <f t="shared" si="3"/>
        <v>70.180000000000007</v>
      </c>
      <c r="AP29" s="13">
        <f t="shared" si="5"/>
        <v>361742.97</v>
      </c>
      <c r="AQ29" s="14">
        <f t="shared" si="4"/>
        <v>321017.89</v>
      </c>
      <c r="AR29" s="10">
        <v>34747.9</v>
      </c>
      <c r="AS29" s="11">
        <v>10834.2</v>
      </c>
      <c r="AT29" s="11">
        <v>0</v>
      </c>
      <c r="AU29" s="12">
        <v>0</v>
      </c>
      <c r="AV29" s="15"/>
      <c r="AW29" s="16" t="s">
        <v>22</v>
      </c>
    </row>
    <row r="30" spans="1:49">
      <c r="A30" s="6" t="s">
        <v>77</v>
      </c>
      <c r="B30" s="7" t="s">
        <v>78</v>
      </c>
      <c r="C30" s="8">
        <v>226</v>
      </c>
      <c r="D30" s="9">
        <v>271</v>
      </c>
      <c r="E30" s="9">
        <v>392</v>
      </c>
      <c r="F30" s="32">
        <v>889</v>
      </c>
      <c r="G30" s="10">
        <v>162883.71</v>
      </c>
      <c r="H30" s="11">
        <v>69904.75</v>
      </c>
      <c r="I30" s="11">
        <v>56716.45</v>
      </c>
      <c r="J30" s="12">
        <v>149367.89000000001</v>
      </c>
      <c r="K30" s="10">
        <v>160288.35999999999</v>
      </c>
      <c r="L30" s="11">
        <v>67692.92</v>
      </c>
      <c r="M30" s="11">
        <v>54063.08</v>
      </c>
      <c r="N30" s="12">
        <v>201305.5</v>
      </c>
      <c r="O30" s="10">
        <v>157367.4</v>
      </c>
      <c r="P30" s="11">
        <v>67063.070000000007</v>
      </c>
      <c r="Q30" s="11">
        <v>55273.57</v>
      </c>
      <c r="R30" s="12">
        <v>296648.26</v>
      </c>
      <c r="S30" s="10">
        <v>157576.23000000001</v>
      </c>
      <c r="T30" s="11">
        <v>66505.539999999994</v>
      </c>
      <c r="U30" s="11">
        <v>53825.27</v>
      </c>
      <c r="V30" s="12">
        <v>207897.14</v>
      </c>
      <c r="W30" s="10">
        <v>158586.32999999999</v>
      </c>
      <c r="X30" s="11">
        <v>66918.100000000006</v>
      </c>
      <c r="Y30" s="11">
        <v>55713.64</v>
      </c>
      <c r="Z30" s="12">
        <v>255934.33</v>
      </c>
      <c r="AA30" s="10">
        <v>158863.96</v>
      </c>
      <c r="AB30" s="11">
        <v>65715.649999999994</v>
      </c>
      <c r="AC30" s="11">
        <v>57289.03</v>
      </c>
      <c r="AD30" s="12">
        <v>299326.06</v>
      </c>
      <c r="AE30" s="10">
        <v>159367.09</v>
      </c>
      <c r="AF30" s="11">
        <v>66923.350000000006</v>
      </c>
      <c r="AG30" s="11">
        <v>60479.21</v>
      </c>
      <c r="AH30" s="12">
        <v>310507.45</v>
      </c>
      <c r="AI30" s="10">
        <v>159280.70000000001</v>
      </c>
      <c r="AJ30" s="11">
        <v>66441.62</v>
      </c>
      <c r="AK30" s="11">
        <v>58328.83</v>
      </c>
      <c r="AL30" s="12">
        <v>258678.01</v>
      </c>
      <c r="AM30" s="74">
        <f t="shared" si="1"/>
        <v>1274213.7799999998</v>
      </c>
      <c r="AN30" s="74">
        <f t="shared" si="2"/>
        <v>537165</v>
      </c>
      <c r="AO30" s="74">
        <f t="shared" si="3"/>
        <v>451689.08000000007</v>
      </c>
      <c r="AP30" s="13">
        <f t="shared" si="5"/>
        <v>2263067.86</v>
      </c>
      <c r="AQ30" s="14">
        <f t="shared" si="4"/>
        <v>1979664.6400000001</v>
      </c>
      <c r="AR30" s="10">
        <v>158619.41</v>
      </c>
      <c r="AS30" s="11">
        <v>65981.34</v>
      </c>
      <c r="AT30" s="11">
        <v>59431.62</v>
      </c>
      <c r="AU30" s="12">
        <v>0</v>
      </c>
      <c r="AV30" s="15"/>
      <c r="AW30" s="16" t="s">
        <v>22</v>
      </c>
    </row>
    <row r="31" spans="1:49">
      <c r="A31" s="6" t="s">
        <v>79</v>
      </c>
      <c r="B31" s="7" t="s">
        <v>80</v>
      </c>
      <c r="C31" s="8">
        <v>12</v>
      </c>
      <c r="D31" s="9">
        <v>15</v>
      </c>
      <c r="E31" s="9">
        <v>21</v>
      </c>
      <c r="F31" s="32">
        <v>48</v>
      </c>
      <c r="G31" s="10">
        <v>8803.36</v>
      </c>
      <c r="H31" s="11">
        <v>2812.41</v>
      </c>
      <c r="I31" s="11">
        <v>1772.89</v>
      </c>
      <c r="J31" s="12">
        <v>10076.58</v>
      </c>
      <c r="K31" s="10">
        <v>8723</v>
      </c>
      <c r="L31" s="11">
        <v>2812.41</v>
      </c>
      <c r="M31" s="11">
        <v>1809.77</v>
      </c>
      <c r="N31" s="12">
        <v>12765.91</v>
      </c>
      <c r="O31" s="10">
        <v>8796.1200000000008</v>
      </c>
      <c r="P31" s="11">
        <v>2812.41</v>
      </c>
      <c r="Q31" s="11">
        <v>1767.29</v>
      </c>
      <c r="R31" s="12">
        <v>10719.8</v>
      </c>
      <c r="S31" s="10">
        <v>9448.9699999999993</v>
      </c>
      <c r="T31" s="11">
        <v>3082.73</v>
      </c>
      <c r="U31" s="11">
        <v>1767.29</v>
      </c>
      <c r="V31" s="12">
        <v>10582.93</v>
      </c>
      <c r="W31" s="10">
        <v>9877.1299999999992</v>
      </c>
      <c r="X31" s="11">
        <v>3249.69</v>
      </c>
      <c r="Y31" s="11">
        <v>1863.21</v>
      </c>
      <c r="Z31" s="12">
        <v>22542.53</v>
      </c>
      <c r="AA31" s="10">
        <v>9918.23</v>
      </c>
      <c r="AB31" s="11">
        <v>3260.02</v>
      </c>
      <c r="AC31" s="11">
        <v>1832.29</v>
      </c>
      <c r="AD31" s="12">
        <v>8760.94</v>
      </c>
      <c r="AE31" s="10">
        <v>9909.19</v>
      </c>
      <c r="AF31" s="11">
        <v>3273.54</v>
      </c>
      <c r="AG31" s="11">
        <v>1862.29</v>
      </c>
      <c r="AH31" s="12">
        <v>12899.65</v>
      </c>
      <c r="AI31" s="10">
        <v>9939.5300000000007</v>
      </c>
      <c r="AJ31" s="11">
        <v>3273.54</v>
      </c>
      <c r="AK31" s="11">
        <v>1768.49</v>
      </c>
      <c r="AL31" s="12">
        <v>19130.5</v>
      </c>
      <c r="AM31" s="74">
        <f t="shared" si="1"/>
        <v>75415.53</v>
      </c>
      <c r="AN31" s="74">
        <f t="shared" si="2"/>
        <v>24576.75</v>
      </c>
      <c r="AO31" s="74">
        <f t="shared" si="3"/>
        <v>14443.520000000002</v>
      </c>
      <c r="AP31" s="13">
        <f t="shared" si="5"/>
        <v>114435.8</v>
      </c>
      <c r="AQ31" s="14">
        <f t="shared" si="4"/>
        <v>107478.84</v>
      </c>
      <c r="AR31" s="10">
        <v>10007.629999999999</v>
      </c>
      <c r="AS31" s="11">
        <v>3273.54</v>
      </c>
      <c r="AT31" s="11">
        <v>1762.11</v>
      </c>
      <c r="AU31" s="12">
        <v>0</v>
      </c>
      <c r="AV31" s="15"/>
      <c r="AW31" s="16" t="s">
        <v>22</v>
      </c>
    </row>
    <row r="32" spans="1:49">
      <c r="A32" s="6" t="s">
        <v>81</v>
      </c>
      <c r="B32" s="7" t="s">
        <v>82</v>
      </c>
      <c r="C32" s="8">
        <v>72</v>
      </c>
      <c r="D32" s="9">
        <v>197</v>
      </c>
      <c r="E32" s="9">
        <v>960</v>
      </c>
      <c r="F32" s="32">
        <v>1229</v>
      </c>
      <c r="G32" s="10">
        <v>95302.14</v>
      </c>
      <c r="H32" s="11">
        <v>34371.480000000003</v>
      </c>
      <c r="I32" s="11">
        <v>1099.3699999999999</v>
      </c>
      <c r="J32" s="12">
        <v>72787.399999999994</v>
      </c>
      <c r="K32" s="10">
        <v>96385.27</v>
      </c>
      <c r="L32" s="11">
        <v>34665.360000000001</v>
      </c>
      <c r="M32" s="11">
        <v>1136.8499999999999</v>
      </c>
      <c r="N32" s="12">
        <v>61934.99</v>
      </c>
      <c r="O32" s="10">
        <v>101084.18</v>
      </c>
      <c r="P32" s="11">
        <v>36378.239999999998</v>
      </c>
      <c r="Q32" s="11">
        <v>1088.8900000000001</v>
      </c>
      <c r="R32" s="12">
        <v>94775.99</v>
      </c>
      <c r="S32" s="10">
        <v>108909.37</v>
      </c>
      <c r="T32" s="11">
        <v>40381.839999999997</v>
      </c>
      <c r="U32" s="11">
        <v>1089.9100000000001</v>
      </c>
      <c r="V32" s="12">
        <v>91546.83</v>
      </c>
      <c r="W32" s="10">
        <v>119964.16</v>
      </c>
      <c r="X32" s="11">
        <v>45263.12</v>
      </c>
      <c r="Y32" s="11">
        <v>1143.49</v>
      </c>
      <c r="Z32" s="12">
        <v>110133.62</v>
      </c>
      <c r="AA32" s="10">
        <v>129203.45</v>
      </c>
      <c r="AB32" s="11">
        <v>49919.44</v>
      </c>
      <c r="AC32" s="11">
        <v>996.05</v>
      </c>
      <c r="AD32" s="12">
        <v>127633.51</v>
      </c>
      <c r="AE32" s="10">
        <v>139200.24</v>
      </c>
      <c r="AF32" s="11">
        <v>55056.04</v>
      </c>
      <c r="AG32" s="11">
        <v>615.54999999999995</v>
      </c>
      <c r="AH32" s="12">
        <v>131737.95000000001</v>
      </c>
      <c r="AI32" s="10">
        <v>154746.67000000001</v>
      </c>
      <c r="AJ32" s="11">
        <v>63047.08</v>
      </c>
      <c r="AK32" s="11">
        <v>986.05</v>
      </c>
      <c r="AL32" s="12">
        <v>192179.37</v>
      </c>
      <c r="AM32" s="74">
        <f t="shared" si="1"/>
        <v>944795.48</v>
      </c>
      <c r="AN32" s="74">
        <f t="shared" si="2"/>
        <v>359082.6</v>
      </c>
      <c r="AO32" s="74">
        <f t="shared" si="3"/>
        <v>8156.16</v>
      </c>
      <c r="AP32" s="13">
        <f t="shared" si="5"/>
        <v>1312034.24</v>
      </c>
      <c r="AQ32" s="14">
        <f t="shared" si="4"/>
        <v>882729.66</v>
      </c>
      <c r="AR32" s="10">
        <v>159047.92000000001</v>
      </c>
      <c r="AS32" s="11">
        <v>65497.279999999999</v>
      </c>
      <c r="AT32" s="11">
        <v>986.05</v>
      </c>
      <c r="AU32" s="12">
        <v>0</v>
      </c>
      <c r="AV32" s="15"/>
      <c r="AW32" s="16" t="s">
        <v>83</v>
      </c>
    </row>
    <row r="33" spans="1:49">
      <c r="A33" s="6" t="s">
        <v>84</v>
      </c>
      <c r="B33" s="7" t="s">
        <v>85</v>
      </c>
      <c r="C33" s="17">
        <v>197</v>
      </c>
      <c r="D33" s="18">
        <v>228</v>
      </c>
      <c r="E33" s="18">
        <v>318</v>
      </c>
      <c r="F33" s="33">
        <v>743</v>
      </c>
      <c r="G33" s="19">
        <v>0</v>
      </c>
      <c r="H33" s="20">
        <v>0</v>
      </c>
      <c r="I33" s="20">
        <v>141531.70000000001</v>
      </c>
      <c r="J33" s="21">
        <v>131066.33</v>
      </c>
      <c r="K33" s="10">
        <v>0</v>
      </c>
      <c r="L33" s="11">
        <v>0</v>
      </c>
      <c r="M33" s="11">
        <v>136979.45000000001</v>
      </c>
      <c r="N33" s="12">
        <v>110924.76</v>
      </c>
      <c r="O33" s="10">
        <v>0</v>
      </c>
      <c r="P33" s="11">
        <v>0</v>
      </c>
      <c r="Q33" s="11">
        <v>140274.88</v>
      </c>
      <c r="R33" s="12">
        <v>191320.81</v>
      </c>
      <c r="S33" s="10">
        <v>0</v>
      </c>
      <c r="T33" s="11">
        <v>0</v>
      </c>
      <c r="U33" s="11">
        <v>142348.79</v>
      </c>
      <c r="V33" s="12">
        <v>204266.7</v>
      </c>
      <c r="W33" s="10">
        <v>0</v>
      </c>
      <c r="X33" s="11">
        <v>0</v>
      </c>
      <c r="Y33" s="11">
        <v>141300.60999999999</v>
      </c>
      <c r="Z33" s="12">
        <v>280325.75</v>
      </c>
      <c r="AA33" s="10">
        <v>0</v>
      </c>
      <c r="AB33" s="11">
        <v>0</v>
      </c>
      <c r="AC33" s="11">
        <v>145086.85999999999</v>
      </c>
      <c r="AD33" s="12">
        <v>423386.74</v>
      </c>
      <c r="AE33" s="10">
        <v>0</v>
      </c>
      <c r="AF33" s="11">
        <v>0</v>
      </c>
      <c r="AG33" s="11">
        <v>146526.70000000001</v>
      </c>
      <c r="AH33" s="12">
        <v>297684.89</v>
      </c>
      <c r="AI33" s="10">
        <v>0</v>
      </c>
      <c r="AJ33" s="11">
        <v>0</v>
      </c>
      <c r="AK33" s="11">
        <v>158047.60999999999</v>
      </c>
      <c r="AL33" s="12">
        <v>243050.69</v>
      </c>
      <c r="AM33" s="74">
        <f t="shared" si="1"/>
        <v>0</v>
      </c>
      <c r="AN33" s="74">
        <f t="shared" si="2"/>
        <v>0</v>
      </c>
      <c r="AO33" s="74">
        <f t="shared" si="3"/>
        <v>1152096.6000000001</v>
      </c>
      <c r="AP33" s="13">
        <f t="shared" si="5"/>
        <v>1152096.6000000001</v>
      </c>
      <c r="AQ33" s="14">
        <f t="shared" si="4"/>
        <v>1882026.67</v>
      </c>
      <c r="AR33" s="10">
        <v>0</v>
      </c>
      <c r="AS33" s="11">
        <v>0</v>
      </c>
      <c r="AT33" s="11">
        <v>151670.60999999999</v>
      </c>
      <c r="AU33" s="12">
        <v>0</v>
      </c>
      <c r="AV33" s="15"/>
      <c r="AW33" s="16"/>
    </row>
    <row r="34" spans="1:49" s="16" customFormat="1" ht="12">
      <c r="A34" s="54"/>
      <c r="C34" s="8"/>
      <c r="D34" s="9"/>
      <c r="E34" s="9"/>
      <c r="F34" s="32"/>
      <c r="G34" s="55">
        <f>SUM(G4:G33)</f>
        <v>2004895.1199999999</v>
      </c>
      <c r="H34" s="56">
        <f>SUM(H4:H33)</f>
        <v>684227.23480000009</v>
      </c>
      <c r="I34" s="56">
        <f>SUM(I4:I33)</f>
        <v>1209250.8699999999</v>
      </c>
      <c r="J34" s="57"/>
      <c r="K34" s="55">
        <f t="shared" ref="K34:AU34" si="6">SUM(K4:K33)</f>
        <v>1944226.1800000002</v>
      </c>
      <c r="L34" s="56">
        <f t="shared" si="6"/>
        <v>667101.4016000001</v>
      </c>
      <c r="M34" s="56">
        <f t="shared" si="6"/>
        <v>1188300.7699999998</v>
      </c>
      <c r="N34" s="57"/>
      <c r="O34" s="55">
        <f t="shared" si="6"/>
        <v>1948145.8599999999</v>
      </c>
      <c r="P34" s="56">
        <f t="shared" si="6"/>
        <v>667230.91120000009</v>
      </c>
      <c r="Q34" s="56">
        <f t="shared" si="6"/>
        <v>1216750.9499999997</v>
      </c>
      <c r="R34" s="57"/>
      <c r="S34" s="55">
        <f t="shared" si="6"/>
        <v>1943345.2999999998</v>
      </c>
      <c r="T34" s="56">
        <f t="shared" si="6"/>
        <v>673935.35840000003</v>
      </c>
      <c r="U34" s="56">
        <f t="shared" si="6"/>
        <v>1214064.99</v>
      </c>
      <c r="V34" s="57"/>
      <c r="W34" s="55">
        <f t="shared" si="6"/>
        <v>1939857.42</v>
      </c>
      <c r="X34" s="56">
        <f t="shared" si="6"/>
        <v>660936.65119999985</v>
      </c>
      <c r="Y34" s="56">
        <f t="shared" si="6"/>
        <v>1220825.7999999998</v>
      </c>
      <c r="Z34" s="57">
        <v>0</v>
      </c>
      <c r="AA34" s="55">
        <f t="shared" si="6"/>
        <v>1977042.5300000005</v>
      </c>
      <c r="AB34" s="56">
        <f t="shared" si="6"/>
        <v>718724.38000000012</v>
      </c>
      <c r="AC34" s="56">
        <f t="shared" si="6"/>
        <v>1224480.52</v>
      </c>
      <c r="AD34" s="57"/>
      <c r="AE34" s="55">
        <f t="shared" si="6"/>
        <v>1964780.58</v>
      </c>
      <c r="AF34" s="56">
        <f t="shared" si="6"/>
        <v>696650.70360000001</v>
      </c>
      <c r="AG34" s="56">
        <f t="shared" si="6"/>
        <v>1227028.9300000002</v>
      </c>
      <c r="AH34" s="57"/>
      <c r="AI34" s="55">
        <f t="shared" si="6"/>
        <v>1950034.05</v>
      </c>
      <c r="AJ34" s="56">
        <f t="shared" si="6"/>
        <v>703112.09039999999</v>
      </c>
      <c r="AK34" s="56">
        <f t="shared" si="6"/>
        <v>1248578.54</v>
      </c>
      <c r="AL34" s="57"/>
      <c r="AM34" s="75"/>
      <c r="AN34" s="75"/>
      <c r="AO34" s="75"/>
      <c r="AP34" s="58"/>
      <c r="AQ34" s="59"/>
      <c r="AR34" s="55">
        <f t="shared" si="6"/>
        <v>1960258.2099999995</v>
      </c>
      <c r="AS34" s="56">
        <f t="shared" si="6"/>
        <v>703067.61919999996</v>
      </c>
      <c r="AT34" s="56">
        <f t="shared" si="6"/>
        <v>1225321.31</v>
      </c>
      <c r="AU34" s="57">
        <f t="shared" si="6"/>
        <v>0</v>
      </c>
      <c r="AV34" s="60"/>
    </row>
    <row r="35" spans="1:49" ht="15.75" thickBot="1">
      <c r="A35" s="72" t="s">
        <v>86</v>
      </c>
      <c r="B35" s="73"/>
      <c r="C35" s="34">
        <f>SUM(C8:C34)</f>
        <v>4799</v>
      </c>
      <c r="D35" s="35">
        <f>SUM(D8:D34)</f>
        <v>5032</v>
      </c>
      <c r="E35" s="36">
        <f>SUM(E8:E34)</f>
        <v>7557</v>
      </c>
      <c r="F35" s="37">
        <f>SUM(F8:F34)</f>
        <v>17388</v>
      </c>
      <c r="G35" s="64">
        <f>G34+H34+I34</f>
        <v>3898373.2248</v>
      </c>
      <c r="H35" s="65"/>
      <c r="I35" s="65"/>
      <c r="J35" s="3">
        <f>SUM(J4:J33)</f>
        <v>4396692.0999999996</v>
      </c>
      <c r="K35" s="64">
        <f>K34+L34+M34</f>
        <v>3799628.3515999997</v>
      </c>
      <c r="L35" s="65"/>
      <c r="M35" s="65"/>
      <c r="N35" s="3">
        <f>SUM(N4:N33)</f>
        <v>3854653.97</v>
      </c>
      <c r="O35" s="64">
        <f>O34+P34+Q34</f>
        <v>3832127.7211999996</v>
      </c>
      <c r="P35" s="65"/>
      <c r="Q35" s="65"/>
      <c r="R35" s="3">
        <f>SUM(R4:R33)</f>
        <v>4841880.629999998</v>
      </c>
      <c r="S35" s="64">
        <f>S34+T34+U34</f>
        <v>3831345.6484000003</v>
      </c>
      <c r="T35" s="65"/>
      <c r="U35" s="65"/>
      <c r="V35" s="3">
        <f>SUM(V4:V33)</f>
        <v>4006702.0500000007</v>
      </c>
      <c r="W35" s="64">
        <f>W34+X34+Y34</f>
        <v>3821619.8711999995</v>
      </c>
      <c r="X35" s="65"/>
      <c r="Y35" s="65"/>
      <c r="Z35" s="3">
        <f>SUM(Z4:Z34)</f>
        <v>4572482.2500000009</v>
      </c>
      <c r="AA35" s="64">
        <f>AA34+AB34+AC34</f>
        <v>3920247.4300000006</v>
      </c>
      <c r="AB35" s="65"/>
      <c r="AC35" s="65"/>
      <c r="AD35" s="3">
        <f>SUM(AD4:AD33)</f>
        <v>4638300.71</v>
      </c>
      <c r="AE35" s="64">
        <f>AE34+AF34+AG34</f>
        <v>3888460.2136000004</v>
      </c>
      <c r="AF35" s="65"/>
      <c r="AG35" s="65"/>
      <c r="AH35" s="3">
        <f>SUM(AH4:AH33)</f>
        <v>4638308.6000000006</v>
      </c>
      <c r="AI35" s="64">
        <f>AI34+AJ34+AK34</f>
        <v>3901724.6804</v>
      </c>
      <c r="AJ35" s="65"/>
      <c r="AK35" s="65"/>
      <c r="AL35" s="3">
        <f>SUM(AL4:AL33)</f>
        <v>4480555.3400000008</v>
      </c>
      <c r="AM35" s="76"/>
      <c r="AN35" s="76"/>
      <c r="AO35" s="76"/>
      <c r="AP35" s="5">
        <f>SUM(AP4:AP34)</f>
        <v>30893527.141200002</v>
      </c>
      <c r="AQ35" s="3">
        <f>SUM(AQ4:AQ33)</f>
        <v>35429575.650000006</v>
      </c>
      <c r="AR35" s="64">
        <f>AR34+AS34+AT34</f>
        <v>3888647.1391999996</v>
      </c>
      <c r="AS35" s="65"/>
      <c r="AT35" s="65"/>
      <c r="AU35" s="3">
        <f>SUM(AU4:AU33)</f>
        <v>0</v>
      </c>
      <c r="AV35" s="4"/>
    </row>
  </sheetData>
  <mergeCells count="21">
    <mergeCell ref="O35:Q35"/>
    <mergeCell ref="AM2:AQ2"/>
    <mergeCell ref="AA2:AD2"/>
    <mergeCell ref="AI35:AK35"/>
    <mergeCell ref="AR35:AT35"/>
    <mergeCell ref="A35:B35"/>
    <mergeCell ref="AE2:AH2"/>
    <mergeCell ref="AI2:AL2"/>
    <mergeCell ref="AR2:AU2"/>
    <mergeCell ref="G35:I35"/>
    <mergeCell ref="K35:M35"/>
    <mergeCell ref="C2:F2"/>
    <mergeCell ref="S35:U35"/>
    <mergeCell ref="W35:Y35"/>
    <mergeCell ref="AA35:AC35"/>
    <mergeCell ref="AE35:AG35"/>
    <mergeCell ref="G2:J2"/>
    <mergeCell ref="K2:N2"/>
    <mergeCell ref="O2:R2"/>
    <mergeCell ref="S2:V2"/>
    <mergeCell ref="W2:Z2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Oitaven Barral</dc:creator>
  <cp:lastModifiedBy>Padrao2</cp:lastModifiedBy>
  <dcterms:created xsi:type="dcterms:W3CDTF">2017-10-07T18:23:33Z</dcterms:created>
  <dcterms:modified xsi:type="dcterms:W3CDTF">2017-10-10T17:13:39Z</dcterms:modified>
</cp:coreProperties>
</file>