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8000" windowHeight="7500"/>
  </bookViews>
  <sheets>
    <sheet name="resumo_ano" sheetId="1" r:id="rId1"/>
    <sheet name="resumo_ano 59+" sheetId="2" r:id="rId2"/>
    <sheet name="resumo_ano 18-" sheetId="3" r:id="rId3"/>
  </sheets>
  <calcPr calcId="124519"/>
</workbook>
</file>

<file path=xl/calcChain.xml><?xml version="1.0" encoding="utf-8"?>
<calcChain xmlns="http://schemas.openxmlformats.org/spreadsheetml/2006/main">
  <c r="K16" i="3"/>
  <c r="I16"/>
  <c r="G16"/>
  <c r="E16"/>
  <c r="C16"/>
  <c r="L14"/>
  <c r="L13"/>
  <c r="L12"/>
  <c r="L11"/>
  <c r="L8"/>
  <c r="L7"/>
  <c r="L6"/>
  <c r="L5"/>
  <c r="L14" i="2"/>
  <c r="L13"/>
  <c r="L12"/>
  <c r="L11"/>
  <c r="L6"/>
  <c r="L7"/>
  <c r="L8"/>
  <c r="L5"/>
  <c r="K16"/>
  <c r="I16"/>
  <c r="G16"/>
  <c r="E16"/>
  <c r="C16"/>
  <c r="E16" i="1"/>
  <c r="G16"/>
  <c r="I16"/>
  <c r="K16"/>
  <c r="C16"/>
</calcChain>
</file>

<file path=xl/sharedStrings.xml><?xml version="1.0" encoding="utf-8"?>
<sst xmlns="http://schemas.openxmlformats.org/spreadsheetml/2006/main" count="190" uniqueCount="48">
  <si>
    <t>ANO</t>
  </si>
  <si>
    <t>QP.vp</t>
  </si>
  <si>
    <t>VT.vp</t>
  </si>
  <si>
    <t>VQ.vp</t>
  </si>
  <si>
    <t>BT.vp</t>
  </si>
  <si>
    <t>BA.vp</t>
  </si>
  <si>
    <t>CT.vp</t>
  </si>
  <si>
    <t>IT.vp</t>
  </si>
  <si>
    <t>PA.vp</t>
  </si>
  <si>
    <t>VM.vp</t>
  </si>
  <si>
    <t>VA.vp</t>
  </si>
  <si>
    <t>VC.vp</t>
  </si>
  <si>
    <t>VI.vp</t>
  </si>
  <si>
    <t>QM.vp</t>
  </si>
  <si>
    <t>QA.vp</t>
  </si>
  <si>
    <t>QC.vp</t>
  </si>
  <si>
    <t>QI.vp</t>
  </si>
  <si>
    <t>NA</t>
  </si>
  <si>
    <t>Beneficiário</t>
  </si>
  <si>
    <t>Atendido</t>
  </si>
  <si>
    <t>Conta</t>
  </si>
  <si>
    <t>Item</t>
  </si>
  <si>
    <t>Base</t>
  </si>
  <si>
    <t>VT (Valor Total)</t>
  </si>
  <si>
    <t xml:space="preserve">QP (Quantidade Aprovada) </t>
  </si>
  <si>
    <t>VM (Ticket Médio)</t>
  </si>
  <si>
    <t>QM (Quantidade Média)</t>
  </si>
  <si>
    <t>VQ (Valor por Quantidade)</t>
  </si>
  <si>
    <t>BT (Beneficiários Totais)</t>
  </si>
  <si>
    <t>VA (Valor por Atendido)</t>
  </si>
  <si>
    <t>QA (Quantidade por Atendido)</t>
  </si>
  <si>
    <t>BA (Beneficiários Atendidos)</t>
  </si>
  <si>
    <t>VC (Valor por Conta)</t>
  </si>
  <si>
    <t>QC (Quantidade por Conta)</t>
  </si>
  <si>
    <t>CT (Quantidade de Contas)</t>
  </si>
  <si>
    <t>VI (Valor por item de Conta)</t>
  </si>
  <si>
    <t>QI (Quantidade por Item de Conta)</t>
  </si>
  <si>
    <t>IT (Quantidade de Itens de Conta)</t>
  </si>
  <si>
    <t>Percentual de Atendidos</t>
  </si>
  <si>
    <t>TMACI</t>
  </si>
  <si>
    <t>QTACIP</t>
  </si>
  <si>
    <t>PMACI</t>
  </si>
  <si>
    <t>% Negativo = Aumento de Valores por Volume</t>
  </si>
  <si>
    <t>Q influencia V</t>
  </si>
  <si>
    <t>Resumo de Médias Mensais por Ano</t>
  </si>
  <si>
    <t>Resumo de Médias Mensais por Ano (Beneficiários acima de 59 anos)</t>
  </si>
  <si>
    <t>Resumo de Médias Mensais por Ano (Beneficiários até 18 anos)</t>
  </si>
  <si>
    <t>% do 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</si>
</sst>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0.00_ ;[Red]\-0.0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0" fontId="0" fillId="0" borderId="0" xfId="2" applyNumberFormat="1" applyFont="1"/>
    <xf numFmtId="43" fontId="0" fillId="0" borderId="0" xfId="1" applyFont="1"/>
    <xf numFmtId="43" fontId="0" fillId="0" borderId="12" xfId="1" applyFont="1" applyBorder="1"/>
    <xf numFmtId="164" fontId="0" fillId="0" borderId="12" xfId="0" applyNumberFormat="1" applyBorder="1"/>
    <xf numFmtId="10" fontId="0" fillId="0" borderId="15" xfId="2" applyNumberFormat="1" applyFont="1" applyBorder="1"/>
    <xf numFmtId="43" fontId="0" fillId="0" borderId="19" xfId="1" applyFont="1" applyBorder="1"/>
    <xf numFmtId="43" fontId="0" fillId="0" borderId="21" xfId="1" applyFont="1" applyBorder="1"/>
    <xf numFmtId="43" fontId="0" fillId="0" borderId="24" xfId="1" applyFont="1" applyBorder="1"/>
    <xf numFmtId="0" fontId="0" fillId="0" borderId="0" xfId="0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43" fontId="16" fillId="36" borderId="21" xfId="1" applyFont="1" applyFill="1" applyBorder="1" applyAlignment="1">
      <alignment horizontal="center" vertical="center" wrapText="1"/>
    </xf>
    <xf numFmtId="43" fontId="16" fillId="35" borderId="21" xfId="1" applyFont="1" applyFill="1" applyBorder="1" applyAlignment="1">
      <alignment horizontal="center" vertical="center" wrapText="1"/>
    </xf>
    <xf numFmtId="43" fontId="16" fillId="33" borderId="21" xfId="1" applyFont="1" applyFill="1" applyBorder="1" applyAlignment="1">
      <alignment horizontal="center" vertical="center" wrapText="1"/>
    </xf>
    <xf numFmtId="10" fontId="16" fillId="33" borderId="15" xfId="2" applyNumberFormat="1" applyFont="1" applyFill="1" applyBorder="1" applyAlignment="1">
      <alignment horizontal="center" vertical="center" wrapText="1"/>
    </xf>
    <xf numFmtId="0" fontId="16" fillId="38" borderId="1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38" borderId="14" xfId="0" applyFont="1" applyFill="1" applyBorder="1" applyAlignment="1">
      <alignment horizontal="center" vertical="center"/>
    </xf>
    <xf numFmtId="10" fontId="16" fillId="36" borderId="22" xfId="2" applyNumberFormat="1" applyFont="1" applyFill="1" applyBorder="1" applyAlignment="1">
      <alignment horizontal="center" vertical="center" wrapText="1"/>
    </xf>
    <xf numFmtId="10" fontId="0" fillId="34" borderId="22" xfId="2" applyNumberFormat="1" applyFont="1" applyFill="1" applyBorder="1"/>
    <xf numFmtId="10" fontId="0" fillId="0" borderId="20" xfId="2" applyNumberFormat="1" applyFont="1" applyBorder="1"/>
    <xf numFmtId="10" fontId="16" fillId="35" borderId="22" xfId="2" applyNumberFormat="1" applyFont="1" applyFill="1" applyBorder="1" applyAlignment="1">
      <alignment horizontal="center" vertical="center" wrapText="1"/>
    </xf>
    <xf numFmtId="10" fontId="0" fillId="37" borderId="22" xfId="2" applyNumberFormat="1" applyFont="1" applyFill="1" applyBorder="1"/>
    <xf numFmtId="10" fontId="0" fillId="0" borderId="13" xfId="2" applyNumberFormat="1" applyFont="1" applyBorder="1"/>
    <xf numFmtId="10" fontId="16" fillId="33" borderId="22" xfId="2" applyNumberFormat="1" applyFont="1" applyFill="1" applyBorder="1" applyAlignment="1">
      <alignment horizontal="center" vertical="center" wrapText="1"/>
    </xf>
    <xf numFmtId="10" fontId="0" fillId="39" borderId="22" xfId="2" applyNumberFormat="1" applyFont="1" applyFill="1" applyBorder="1"/>
    <xf numFmtId="10" fontId="0" fillId="39" borderId="23" xfId="2" applyNumberFormat="1" applyFont="1" applyFill="1" applyBorder="1"/>
    <xf numFmtId="10" fontId="0" fillId="39" borderId="11" xfId="2" applyNumberFormat="1" applyFont="1" applyFill="1" applyBorder="1"/>
    <xf numFmtId="10" fontId="16" fillId="33" borderId="10" xfId="2" applyNumberFormat="1" applyFont="1" applyFill="1" applyBorder="1" applyAlignment="1">
      <alignment horizontal="center" vertical="center" wrapText="1"/>
    </xf>
    <xf numFmtId="10" fontId="0" fillId="39" borderId="10" xfId="2" applyNumberFormat="1" applyFont="1" applyFill="1" applyBorder="1"/>
    <xf numFmtId="43" fontId="18" fillId="0" borderId="12" xfId="1" applyFont="1" applyBorder="1" applyAlignment="1">
      <alignment horizontal="center"/>
    </xf>
    <xf numFmtId="43" fontId="0" fillId="0" borderId="16" xfId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43" fontId="0" fillId="0" borderId="18" xfId="1" applyFont="1" applyBorder="1" applyAlignment="1">
      <alignment horizontal="center"/>
    </xf>
    <xf numFmtId="0" fontId="17" fillId="40" borderId="25" xfId="0" applyFont="1" applyFill="1" applyBorder="1" applyAlignment="1">
      <alignment horizontal="center" vertical="center" wrapText="1"/>
    </xf>
    <xf numFmtId="10" fontId="17" fillId="40" borderId="26" xfId="2" applyNumberFormat="1" applyFont="1" applyFill="1" applyBorder="1"/>
    <xf numFmtId="10" fontId="17" fillId="40" borderId="27" xfId="2" applyNumberFormat="1" applyFont="1" applyFill="1" applyBorder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Separador de milhares" xfId="1" builtinId="3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B1" sqref="B1:K1"/>
    </sheetView>
  </sheetViews>
  <sheetFormatPr defaultRowHeight="15"/>
  <cols>
    <col min="1" max="1" width="6.28515625" style="17" customWidth="1"/>
    <col min="2" max="2" width="18.7109375" style="2" customWidth="1"/>
    <col min="3" max="3" width="12.85546875" style="1" customWidth="1"/>
    <col min="4" max="4" width="18.7109375" style="2" customWidth="1"/>
    <col min="5" max="5" width="12.85546875" style="1" customWidth="1"/>
    <col min="6" max="6" width="18.7109375" style="2" customWidth="1"/>
    <col min="7" max="7" width="12.85546875" style="1" customWidth="1"/>
    <col min="8" max="8" width="18.7109375" style="2" customWidth="1"/>
    <col min="9" max="9" width="12.85546875" style="1" customWidth="1"/>
    <col min="10" max="10" width="18.7109375" style="2" customWidth="1"/>
    <col min="11" max="11" width="12.85546875" style="1" customWidth="1"/>
    <col min="12" max="12" width="15.140625" style="1" customWidth="1"/>
    <col min="13" max="13" width="12.85546875" style="1" customWidth="1"/>
    <col min="14" max="14" width="12" bestFit="1" customWidth="1"/>
    <col min="15" max="15" width="7.5703125" bestFit="1" customWidth="1"/>
    <col min="16" max="16" width="12" bestFit="1" customWidth="1"/>
    <col min="17" max="17" width="12.7109375" bestFit="1" customWidth="1"/>
    <col min="18" max="22" width="12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  <col min="27" max="27" width="12.7109375" bestFit="1" customWidth="1"/>
    <col min="28" max="30" width="12" bestFit="1" customWidth="1"/>
    <col min="31" max="31" width="12.7109375" bestFit="1" customWidth="1"/>
    <col min="32" max="32" width="12" bestFit="1" customWidth="1"/>
    <col min="33" max="33" width="12.7109375" bestFit="1" customWidth="1"/>
  </cols>
  <sheetData>
    <row r="1" spans="1:13" ht="27" thickBot="1">
      <c r="B1" s="31" t="s">
        <v>44</v>
      </c>
      <c r="C1" s="32"/>
      <c r="D1" s="32"/>
      <c r="E1" s="32"/>
      <c r="F1" s="32"/>
      <c r="G1" s="32"/>
      <c r="H1" s="32"/>
      <c r="I1" s="32"/>
      <c r="J1" s="32"/>
      <c r="K1" s="33"/>
    </row>
    <row r="2" spans="1:13" ht="15.75" thickBot="1"/>
    <row r="3" spans="1:13">
      <c r="B3" s="34" t="s">
        <v>22</v>
      </c>
      <c r="C3" s="35"/>
      <c r="D3" s="34" t="s">
        <v>18</v>
      </c>
      <c r="E3" s="35"/>
      <c r="F3" s="34" t="s">
        <v>19</v>
      </c>
      <c r="G3" s="35"/>
      <c r="H3" s="34" t="s">
        <v>20</v>
      </c>
      <c r="I3" s="35"/>
      <c r="J3" s="34" t="s">
        <v>21</v>
      </c>
      <c r="K3" s="35"/>
    </row>
    <row r="4" spans="1:13" s="9" customFormat="1" ht="33" customHeight="1">
      <c r="A4" s="15" t="s">
        <v>0</v>
      </c>
      <c r="B4" s="11" t="s">
        <v>23</v>
      </c>
      <c r="C4" s="19" t="s">
        <v>2</v>
      </c>
      <c r="D4" s="11" t="s">
        <v>25</v>
      </c>
      <c r="E4" s="19" t="s">
        <v>9</v>
      </c>
      <c r="F4" s="11" t="s">
        <v>29</v>
      </c>
      <c r="G4" s="19" t="s">
        <v>10</v>
      </c>
      <c r="H4" s="11" t="s">
        <v>32</v>
      </c>
      <c r="I4" s="19" t="s">
        <v>11</v>
      </c>
      <c r="J4" s="11" t="s">
        <v>35</v>
      </c>
      <c r="K4" s="19" t="s">
        <v>12</v>
      </c>
      <c r="L4" s="16" t="s">
        <v>39</v>
      </c>
      <c r="M4" s="10"/>
    </row>
    <row r="5" spans="1:13">
      <c r="A5" s="18">
        <v>2014</v>
      </c>
      <c r="B5" s="7">
        <v>99422453.880833298</v>
      </c>
      <c r="C5" s="20" t="s">
        <v>17</v>
      </c>
      <c r="D5" s="7">
        <v>204.86250000000001</v>
      </c>
      <c r="E5" s="20" t="s">
        <v>17</v>
      </c>
      <c r="F5" s="7">
        <v>566.02333333333297</v>
      </c>
      <c r="G5" s="20" t="s">
        <v>17</v>
      </c>
      <c r="H5" s="7">
        <v>190.9725</v>
      </c>
      <c r="I5" s="20" t="s">
        <v>17</v>
      </c>
      <c r="J5" s="7">
        <v>64.095833333333303</v>
      </c>
      <c r="K5" s="20" t="s">
        <v>17</v>
      </c>
    </row>
    <row r="6" spans="1:13">
      <c r="A6" s="18">
        <v>2015</v>
      </c>
      <c r="B6" s="7">
        <v>115741374.631667</v>
      </c>
      <c r="C6" s="20">
        <v>0.16413717539493999</v>
      </c>
      <c r="D6" s="7">
        <v>232.9025</v>
      </c>
      <c r="E6" s="20">
        <v>0.13687229239123799</v>
      </c>
      <c r="F6" s="7">
        <v>629.54666666666697</v>
      </c>
      <c r="G6" s="20">
        <v>0.112227411119684</v>
      </c>
      <c r="H6" s="7">
        <v>207.21916666666701</v>
      </c>
      <c r="I6" s="20">
        <v>8.5073330802429695E-2</v>
      </c>
      <c r="J6" s="7">
        <v>68.037499999999994</v>
      </c>
      <c r="K6" s="20">
        <v>6.1496457127998901E-2</v>
      </c>
    </row>
    <row r="7" spans="1:13">
      <c r="A7" s="18">
        <v>2016</v>
      </c>
      <c r="B7" s="7">
        <v>122837547.58166701</v>
      </c>
      <c r="C7" s="20">
        <v>6.1310598501034902E-2</v>
      </c>
      <c r="D7" s="7">
        <v>247.46583333333299</v>
      </c>
      <c r="E7" s="20">
        <v>6.25297424172475E-2</v>
      </c>
      <c r="F7" s="7">
        <v>643.79833333333295</v>
      </c>
      <c r="G7" s="20">
        <v>2.2637982887155801E-2</v>
      </c>
      <c r="H7" s="7">
        <v>205.555833333333</v>
      </c>
      <c r="I7" s="20">
        <v>-8.0269280110060893E-3</v>
      </c>
      <c r="J7" s="7">
        <v>65.952500000000001</v>
      </c>
      <c r="K7" s="20">
        <v>-3.0644864964174099E-2</v>
      </c>
    </row>
    <row r="8" spans="1:13">
      <c r="A8" s="18">
        <v>2017</v>
      </c>
      <c r="B8" s="7">
        <v>131271442.03714301</v>
      </c>
      <c r="C8" s="20">
        <v>6.8658928979910105E-2</v>
      </c>
      <c r="D8" s="7">
        <v>261.01571428571401</v>
      </c>
      <c r="E8" s="20">
        <v>5.4754552456255698E-2</v>
      </c>
      <c r="F8" s="7">
        <v>687.14857142857102</v>
      </c>
      <c r="G8" s="20">
        <v>6.7335120100090504E-2</v>
      </c>
      <c r="H8" s="7">
        <v>219.02857142857101</v>
      </c>
      <c r="I8" s="20">
        <v>6.55429616214801E-2</v>
      </c>
      <c r="J8" s="7">
        <v>68.698571428571398</v>
      </c>
      <c r="K8" s="20">
        <v>4.1637108958286602E-2</v>
      </c>
    </row>
    <row r="9" spans="1:13">
      <c r="B9" s="6"/>
      <c r="C9" s="21"/>
      <c r="D9" s="6"/>
      <c r="E9" s="21"/>
      <c r="F9" s="6"/>
      <c r="G9" s="21"/>
      <c r="H9" s="6"/>
      <c r="I9" s="21"/>
      <c r="J9" s="6"/>
      <c r="K9" s="21"/>
    </row>
    <row r="10" spans="1:13" s="9" customFormat="1" ht="33" customHeight="1">
      <c r="A10" s="15" t="s">
        <v>0</v>
      </c>
      <c r="B10" s="12" t="s">
        <v>24</v>
      </c>
      <c r="C10" s="22" t="s">
        <v>1</v>
      </c>
      <c r="D10" s="12" t="s">
        <v>26</v>
      </c>
      <c r="E10" s="22" t="s">
        <v>13</v>
      </c>
      <c r="F10" s="12" t="s">
        <v>30</v>
      </c>
      <c r="G10" s="22" t="s">
        <v>14</v>
      </c>
      <c r="H10" s="12" t="s">
        <v>33</v>
      </c>
      <c r="I10" s="22" t="s">
        <v>15</v>
      </c>
      <c r="J10" s="12" t="s">
        <v>36</v>
      </c>
      <c r="K10" s="22" t="s">
        <v>16</v>
      </c>
      <c r="L10" s="16" t="s">
        <v>41</v>
      </c>
      <c r="M10" s="10"/>
    </row>
    <row r="11" spans="1:13">
      <c r="A11" s="18">
        <v>2014</v>
      </c>
      <c r="B11" s="7">
        <v>4452667.6666666698</v>
      </c>
      <c r="C11" s="23" t="s">
        <v>17</v>
      </c>
      <c r="D11" s="7">
        <v>9.1750000000000007</v>
      </c>
      <c r="E11" s="23" t="s">
        <v>17</v>
      </c>
      <c r="F11" s="7">
        <v>25.3675</v>
      </c>
      <c r="G11" s="23" t="s">
        <v>17</v>
      </c>
      <c r="H11" s="7">
        <v>8.5625</v>
      </c>
      <c r="I11" s="23" t="s">
        <v>17</v>
      </c>
      <c r="J11" s="7">
        <v>2.8725000000000001</v>
      </c>
      <c r="K11" s="23" t="s">
        <v>17</v>
      </c>
    </row>
    <row r="12" spans="1:13">
      <c r="A12" s="18">
        <v>2015</v>
      </c>
      <c r="B12" s="7">
        <v>6234714.4166666698</v>
      </c>
      <c r="C12" s="23">
        <v>0.40022002166042298</v>
      </c>
      <c r="D12" s="7">
        <v>12.5391666666667</v>
      </c>
      <c r="E12" s="23">
        <v>0.36666666666667003</v>
      </c>
      <c r="F12" s="7">
        <v>33.79</v>
      </c>
      <c r="G12" s="23">
        <v>0.33201931605400598</v>
      </c>
      <c r="H12" s="7">
        <v>11.109166666666701</v>
      </c>
      <c r="I12" s="23">
        <v>0.29742092457421299</v>
      </c>
      <c r="J12" s="7">
        <v>3.65</v>
      </c>
      <c r="K12" s="23">
        <v>0.27067014795474298</v>
      </c>
    </row>
    <row r="13" spans="1:13">
      <c r="A13" s="18">
        <v>2016</v>
      </c>
      <c r="B13" s="7">
        <v>5918330</v>
      </c>
      <c r="C13" s="23">
        <v>-5.0745614878671803E-2</v>
      </c>
      <c r="D13" s="7">
        <v>11.9233333333333</v>
      </c>
      <c r="E13" s="23">
        <v>-4.9112779956142598E-2</v>
      </c>
      <c r="F13" s="7">
        <v>31.047499999999999</v>
      </c>
      <c r="G13" s="23">
        <v>-8.1163065995856806E-2</v>
      </c>
      <c r="H13" s="7">
        <v>9.9191666666666691</v>
      </c>
      <c r="I13" s="23">
        <v>-0.107118745780514</v>
      </c>
      <c r="J13" s="7">
        <v>3.1825000000000001</v>
      </c>
      <c r="K13" s="23">
        <v>-0.128082191780822</v>
      </c>
    </row>
    <row r="14" spans="1:13">
      <c r="A14" s="18">
        <v>2017</v>
      </c>
      <c r="B14" s="7">
        <v>6445228.2857142901</v>
      </c>
      <c r="C14" s="23">
        <v>8.9028203177972498E-2</v>
      </c>
      <c r="D14" s="7">
        <v>12.8128571428571</v>
      </c>
      <c r="E14" s="23">
        <v>7.4603618355364998E-2</v>
      </c>
      <c r="F14" s="7">
        <v>33.681428571428597</v>
      </c>
      <c r="G14" s="23">
        <v>8.4835447988681797E-2</v>
      </c>
      <c r="H14" s="7">
        <v>10.7271428571429</v>
      </c>
      <c r="I14" s="23">
        <v>8.14560554962174E-2</v>
      </c>
      <c r="J14" s="7">
        <v>3.3657142857142901</v>
      </c>
      <c r="K14" s="23">
        <v>5.7569296375267899E-2</v>
      </c>
    </row>
    <row r="15" spans="1:13" ht="15.75" thickBot="1">
      <c r="B15" s="6"/>
      <c r="C15" s="21"/>
      <c r="D15" s="6"/>
      <c r="E15" s="21"/>
      <c r="F15" s="6"/>
      <c r="G15" s="21"/>
      <c r="H15" s="6"/>
      <c r="I15" s="21"/>
      <c r="J15" s="6"/>
      <c r="K15" s="21"/>
    </row>
    <row r="16" spans="1:13" ht="15.75" thickBot="1">
      <c r="B16" s="3"/>
      <c r="C16" s="24">
        <f>C8-C14</f>
        <v>-2.0369274198062393E-2</v>
      </c>
      <c r="D16" s="4"/>
      <c r="E16" s="24">
        <f t="shared" ref="E16:K16" si="0">E8-E14</f>
        <v>-1.98490658991093E-2</v>
      </c>
      <c r="F16" s="4"/>
      <c r="G16" s="24">
        <f t="shared" si="0"/>
        <v>-1.7500327888591294E-2</v>
      </c>
      <c r="H16" s="4"/>
      <c r="I16" s="24">
        <f t="shared" si="0"/>
        <v>-1.59130938747373E-2</v>
      </c>
      <c r="J16" s="4"/>
      <c r="K16" s="24">
        <f t="shared" si="0"/>
        <v>-1.5932187416981297E-2</v>
      </c>
      <c r="L16" s="1" t="s">
        <v>42</v>
      </c>
    </row>
    <row r="17" spans="1:14">
      <c r="B17" s="6"/>
      <c r="C17" s="21"/>
      <c r="D17" s="6"/>
      <c r="E17" s="21"/>
      <c r="F17" s="6"/>
      <c r="G17" s="21"/>
      <c r="H17" s="6"/>
      <c r="I17" s="21"/>
      <c r="J17" s="6"/>
      <c r="K17" s="21"/>
    </row>
    <row r="18" spans="1:14" s="9" customFormat="1" ht="33" customHeight="1">
      <c r="A18" s="15" t="s">
        <v>0</v>
      </c>
      <c r="B18" s="13" t="s">
        <v>27</v>
      </c>
      <c r="C18" s="25" t="s">
        <v>3</v>
      </c>
      <c r="D18" s="13" t="s">
        <v>28</v>
      </c>
      <c r="E18" s="25" t="s">
        <v>4</v>
      </c>
      <c r="F18" s="13" t="s">
        <v>31</v>
      </c>
      <c r="G18" s="25" t="s">
        <v>5</v>
      </c>
      <c r="H18" s="13" t="s">
        <v>34</v>
      </c>
      <c r="I18" s="25" t="s">
        <v>6</v>
      </c>
      <c r="J18" s="13" t="s">
        <v>37</v>
      </c>
      <c r="K18" s="25" t="s">
        <v>7</v>
      </c>
      <c r="L18" s="14" t="s">
        <v>38</v>
      </c>
      <c r="M18" s="29" t="s">
        <v>8</v>
      </c>
      <c r="N18" s="16" t="s">
        <v>40</v>
      </c>
    </row>
    <row r="19" spans="1:14">
      <c r="A19" s="18">
        <v>2014</v>
      </c>
      <c r="B19" s="7">
        <v>22.3145412324447</v>
      </c>
      <c r="C19" s="26" t="s">
        <v>17</v>
      </c>
      <c r="D19" s="7">
        <v>485140.25</v>
      </c>
      <c r="E19" s="26" t="s">
        <v>17</v>
      </c>
      <c r="F19" s="7">
        <v>175339.08333333299</v>
      </c>
      <c r="G19" s="26" t="s">
        <v>17</v>
      </c>
      <c r="H19" s="7">
        <v>520438.75</v>
      </c>
      <c r="I19" s="26" t="s">
        <v>17</v>
      </c>
      <c r="J19" s="7">
        <v>1549164.75</v>
      </c>
      <c r="K19" s="26" t="s">
        <v>17</v>
      </c>
      <c r="L19" s="5">
        <v>0.36136000305961202</v>
      </c>
      <c r="M19" s="30" t="s">
        <v>17</v>
      </c>
    </row>
    <row r="20" spans="1:14">
      <c r="A20" s="18">
        <v>2015</v>
      </c>
      <c r="B20" s="7">
        <v>18.8552138803772</v>
      </c>
      <c r="C20" s="26">
        <v>-0.15502569898402099</v>
      </c>
      <c r="D20" s="7">
        <v>496796.5</v>
      </c>
      <c r="E20" s="26">
        <v>2.40265572687486E-2</v>
      </c>
      <c r="F20" s="7">
        <v>183672.66666666701</v>
      </c>
      <c r="G20" s="26">
        <v>4.7528384287781597E-2</v>
      </c>
      <c r="H20" s="7">
        <v>559187.66666666698</v>
      </c>
      <c r="I20" s="26">
        <v>7.4454326597831105E-2</v>
      </c>
      <c r="J20" s="7">
        <v>1701530.58333333</v>
      </c>
      <c r="K20" s="26">
        <v>9.8353537500340094E-2</v>
      </c>
      <c r="L20" s="5">
        <v>0.36962133825784099</v>
      </c>
      <c r="M20" s="30">
        <v>2.2861786385545601E-2</v>
      </c>
    </row>
    <row r="21" spans="1:14" ht="15.75" thickBot="1">
      <c r="A21" s="18">
        <v>2016</v>
      </c>
      <c r="B21" s="7">
        <v>20.8116385126946</v>
      </c>
      <c r="C21" s="27">
        <v>0.103760405197709</v>
      </c>
      <c r="D21" s="7">
        <v>496445.08333333302</v>
      </c>
      <c r="E21" s="27">
        <v>-7.0736542360297805E-4</v>
      </c>
      <c r="F21" s="7">
        <v>190496.25</v>
      </c>
      <c r="G21" s="27">
        <v>3.7150782733048497E-2</v>
      </c>
      <c r="H21" s="7">
        <v>597253.33333333302</v>
      </c>
      <c r="I21" s="27">
        <v>6.8073151351095706E-2</v>
      </c>
      <c r="J21" s="7">
        <v>1861683.5</v>
      </c>
      <c r="K21" s="27">
        <v>9.4122855172504405E-2</v>
      </c>
      <c r="L21" s="5">
        <v>0.38375684439828101</v>
      </c>
      <c r="M21" s="30">
        <v>3.8243209136858199E-2</v>
      </c>
    </row>
    <row r="22" spans="1:14" ht="15.75" thickBot="1">
      <c r="A22" s="18">
        <v>2017</v>
      </c>
      <c r="B22" s="8">
        <v>20.5012528475404</v>
      </c>
      <c r="C22" s="28">
        <v>-1.49140426864935E-2</v>
      </c>
      <c r="D22" s="8">
        <v>502920.71428571403</v>
      </c>
      <c r="E22" s="28">
        <v>1.30440025891706E-2</v>
      </c>
      <c r="F22" s="8">
        <v>190911.285714286</v>
      </c>
      <c r="G22" s="28">
        <v>2.17870805480948E-3</v>
      </c>
      <c r="H22" s="8">
        <v>599759</v>
      </c>
      <c r="I22" s="28">
        <v>4.1953163370099401E-3</v>
      </c>
      <c r="J22" s="8">
        <v>1911365</v>
      </c>
      <c r="K22" s="28">
        <v>2.66863298729349E-2</v>
      </c>
      <c r="L22" s="5">
        <v>0.37959353761508802</v>
      </c>
      <c r="M22" s="30">
        <v>-1.08488144093454E-2</v>
      </c>
    </row>
    <row r="24" spans="1:14">
      <c r="B24" s="2" t="s">
        <v>43</v>
      </c>
    </row>
  </sheetData>
  <mergeCells count="6">
    <mergeCell ref="B1:K1"/>
    <mergeCell ref="B3:C3"/>
    <mergeCell ref="D3:E3"/>
    <mergeCell ref="F3:G3"/>
    <mergeCell ref="H3:I3"/>
    <mergeCell ref="J3:K3"/>
  </mergeCells>
  <conditionalFormatting sqref="E31:E1048576 G31:G1048576 I31:I1048576 K31:K1048576 M31:M1048576 M1:M25 K1:K25 I1:I25 G1:G25 E1:E25 C1:C25 C31:C1048576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B1" sqref="B1:K1"/>
    </sheetView>
  </sheetViews>
  <sheetFormatPr defaultRowHeight="15"/>
  <cols>
    <col min="1" max="1" width="6.28515625" style="17" customWidth="1"/>
    <col min="2" max="2" width="18.7109375" style="2" customWidth="1"/>
    <col min="3" max="3" width="12.85546875" style="1" customWidth="1"/>
    <col min="4" max="4" width="18.7109375" style="2" customWidth="1"/>
    <col min="5" max="5" width="12.85546875" style="1" customWidth="1"/>
    <col min="6" max="6" width="18.7109375" style="2" customWidth="1"/>
    <col min="7" max="7" width="12.85546875" style="1" customWidth="1"/>
    <col min="8" max="8" width="18.7109375" style="2" customWidth="1"/>
    <col min="9" max="9" width="12.85546875" style="1" customWidth="1"/>
    <col min="10" max="10" width="18.7109375" style="2" customWidth="1"/>
    <col min="11" max="11" width="12.85546875" style="1" customWidth="1"/>
    <col min="12" max="12" width="15.140625" style="1" customWidth="1"/>
    <col min="13" max="13" width="12.85546875" style="1" customWidth="1"/>
    <col min="14" max="14" width="12" bestFit="1" customWidth="1"/>
    <col min="15" max="15" width="7.5703125" bestFit="1" customWidth="1"/>
    <col min="16" max="16" width="12" bestFit="1" customWidth="1"/>
    <col min="17" max="17" width="12.7109375" bestFit="1" customWidth="1"/>
    <col min="18" max="22" width="12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  <col min="27" max="27" width="12.7109375" bestFit="1" customWidth="1"/>
    <col min="28" max="30" width="12" bestFit="1" customWidth="1"/>
    <col min="31" max="31" width="12.7109375" bestFit="1" customWidth="1"/>
    <col min="32" max="32" width="12" bestFit="1" customWidth="1"/>
    <col min="33" max="33" width="12.7109375" bestFit="1" customWidth="1"/>
  </cols>
  <sheetData>
    <row r="1" spans="1:13" ht="27" thickBot="1">
      <c r="B1" s="31" t="s">
        <v>45</v>
      </c>
      <c r="C1" s="32"/>
      <c r="D1" s="32"/>
      <c r="E1" s="32"/>
      <c r="F1" s="32"/>
      <c r="G1" s="32"/>
      <c r="H1" s="32"/>
      <c r="I1" s="32"/>
      <c r="J1" s="32"/>
      <c r="K1" s="33"/>
    </row>
    <row r="2" spans="1:13" ht="15.75" thickBot="1"/>
    <row r="3" spans="1:13" ht="15.75" thickBot="1">
      <c r="B3" s="34" t="s">
        <v>22</v>
      </c>
      <c r="C3" s="35"/>
      <c r="D3" s="34" t="s">
        <v>18</v>
      </c>
      <c r="E3" s="35"/>
      <c r="F3" s="34" t="s">
        <v>19</v>
      </c>
      <c r="G3" s="35"/>
      <c r="H3" s="34" t="s">
        <v>20</v>
      </c>
      <c r="I3" s="35"/>
      <c r="J3" s="34" t="s">
        <v>21</v>
      </c>
      <c r="K3" s="35"/>
      <c r="L3" s="16" t="s">
        <v>39</v>
      </c>
    </row>
    <row r="4" spans="1:13" s="9" customFormat="1" ht="33" customHeight="1">
      <c r="A4" s="15" t="s">
        <v>0</v>
      </c>
      <c r="B4" s="11" t="s">
        <v>23</v>
      </c>
      <c r="C4" s="19" t="s">
        <v>2</v>
      </c>
      <c r="D4" s="11" t="s">
        <v>25</v>
      </c>
      <c r="E4" s="19" t="s">
        <v>9</v>
      </c>
      <c r="F4" s="11" t="s">
        <v>29</v>
      </c>
      <c r="G4" s="19" t="s">
        <v>10</v>
      </c>
      <c r="H4" s="11" t="s">
        <v>32</v>
      </c>
      <c r="I4" s="19" t="s">
        <v>11</v>
      </c>
      <c r="J4" s="11" t="s">
        <v>35</v>
      </c>
      <c r="K4" s="19" t="s">
        <v>12</v>
      </c>
      <c r="L4" s="36" t="s">
        <v>47</v>
      </c>
      <c r="M4" s="10"/>
    </row>
    <row r="5" spans="1:13">
      <c r="A5" s="18">
        <v>2014</v>
      </c>
      <c r="B5" s="7">
        <v>58808116.968333296</v>
      </c>
      <c r="C5" s="20" t="s">
        <v>17</v>
      </c>
      <c r="D5" s="7">
        <v>527.08249999999998</v>
      </c>
      <c r="E5" s="20" t="s">
        <v>17</v>
      </c>
      <c r="F5" s="7">
        <v>933.98083333333295</v>
      </c>
      <c r="G5" s="20" t="s">
        <v>17</v>
      </c>
      <c r="H5" s="7">
        <v>247.330833333333</v>
      </c>
      <c r="I5" s="20" t="s">
        <v>17</v>
      </c>
      <c r="J5" s="7">
        <v>77.826666666666696</v>
      </c>
      <c r="K5" s="20" t="s">
        <v>17</v>
      </c>
      <c r="L5" s="37">
        <f>B5/resumo_ano!B5</f>
        <v>0.59149733961324358</v>
      </c>
    </row>
    <row r="6" spans="1:13">
      <c r="A6" s="18">
        <v>2015</v>
      </c>
      <c r="B6" s="7">
        <v>65912032.6908333</v>
      </c>
      <c r="C6" s="20">
        <v>0.120798217809376</v>
      </c>
      <c r="D6" s="7">
        <v>561.92333333333295</v>
      </c>
      <c r="E6" s="20">
        <v>6.6101290278719096E-2</v>
      </c>
      <c r="F6" s="7">
        <v>1036.4366666666699</v>
      </c>
      <c r="G6" s="20">
        <v>0.10969800415248</v>
      </c>
      <c r="H6" s="7">
        <v>266.67416666666702</v>
      </c>
      <c r="I6" s="20">
        <v>7.8208337685356802E-2</v>
      </c>
      <c r="J6" s="7">
        <v>82.673333333333304</v>
      </c>
      <c r="K6" s="20">
        <v>6.2275141339728501E-2</v>
      </c>
      <c r="L6" s="37">
        <f>B6/resumo_ano!B6</f>
        <v>0.56947684352799866</v>
      </c>
    </row>
    <row r="7" spans="1:13">
      <c r="A7" s="18">
        <v>2016</v>
      </c>
      <c r="B7" s="7">
        <v>66513570.606666699</v>
      </c>
      <c r="C7" s="20">
        <v>9.1263748252913106E-3</v>
      </c>
      <c r="D7" s="7">
        <v>537.76499999999999</v>
      </c>
      <c r="E7" s="20">
        <v>-4.2992223138387201E-2</v>
      </c>
      <c r="F7" s="7">
        <v>1032.76</v>
      </c>
      <c r="G7" s="20">
        <v>-3.5474108403503401E-3</v>
      </c>
      <c r="H7" s="7">
        <v>258.57</v>
      </c>
      <c r="I7" s="20">
        <v>-3.0389770287712E-2</v>
      </c>
      <c r="J7" s="7">
        <v>78.694166666666703</v>
      </c>
      <c r="K7" s="20">
        <v>-4.8131199096846197E-2</v>
      </c>
      <c r="L7" s="37">
        <f>B7/resumo_ano!B7</f>
        <v>0.54147589166452537</v>
      </c>
    </row>
    <row r="8" spans="1:13" ht="15.75" thickBot="1">
      <c r="A8" s="18">
        <v>2017</v>
      </c>
      <c r="B8" s="7">
        <v>70651059.332857102</v>
      </c>
      <c r="C8" s="20">
        <v>6.2205181415650797E-2</v>
      </c>
      <c r="D8" s="7">
        <v>547.50571428571402</v>
      </c>
      <c r="E8" s="20">
        <v>1.81133288438519E-2</v>
      </c>
      <c r="F8" s="7">
        <v>1122.0257142857099</v>
      </c>
      <c r="G8" s="20">
        <v>8.6434132117539295E-2</v>
      </c>
      <c r="H8" s="7">
        <v>280.82</v>
      </c>
      <c r="I8" s="20">
        <v>8.6050199172371097E-2</v>
      </c>
      <c r="J8" s="7">
        <v>83.29</v>
      </c>
      <c r="K8" s="20">
        <v>5.8401194497685799E-2</v>
      </c>
      <c r="L8" s="38">
        <f>B8/resumo_ano!B8</f>
        <v>0.53820585983100966</v>
      </c>
    </row>
    <row r="9" spans="1:13" ht="15.75" thickBot="1">
      <c r="B9" s="6"/>
      <c r="C9" s="21"/>
      <c r="D9" s="6"/>
      <c r="E9" s="21"/>
      <c r="F9" s="6"/>
      <c r="G9" s="21"/>
      <c r="H9" s="6"/>
      <c r="I9" s="21"/>
      <c r="J9" s="6"/>
      <c r="K9" s="21"/>
      <c r="L9" s="16" t="s">
        <v>41</v>
      </c>
    </row>
    <row r="10" spans="1:13" s="9" customFormat="1" ht="33" customHeight="1">
      <c r="A10" s="15" t="s">
        <v>0</v>
      </c>
      <c r="B10" s="12" t="s">
        <v>24</v>
      </c>
      <c r="C10" s="22" t="s">
        <v>1</v>
      </c>
      <c r="D10" s="12" t="s">
        <v>26</v>
      </c>
      <c r="E10" s="22" t="s">
        <v>13</v>
      </c>
      <c r="F10" s="12" t="s">
        <v>30</v>
      </c>
      <c r="G10" s="22" t="s">
        <v>14</v>
      </c>
      <c r="H10" s="12" t="s">
        <v>33</v>
      </c>
      <c r="I10" s="22" t="s">
        <v>15</v>
      </c>
      <c r="J10" s="12" t="s">
        <v>36</v>
      </c>
      <c r="K10" s="22" t="s">
        <v>16</v>
      </c>
      <c r="L10" s="36" t="s">
        <v>47</v>
      </c>
      <c r="M10" s="10"/>
    </row>
    <row r="11" spans="1:13">
      <c r="A11" s="18">
        <v>2014</v>
      </c>
      <c r="B11" s="7">
        <v>2898448.9166666698</v>
      </c>
      <c r="C11" s="23" t="s">
        <v>17</v>
      </c>
      <c r="D11" s="7">
        <v>25.9783333333333</v>
      </c>
      <c r="E11" s="23" t="s">
        <v>17</v>
      </c>
      <c r="F11" s="7">
        <v>46.046666666666702</v>
      </c>
      <c r="G11" s="23" t="s">
        <v>17</v>
      </c>
      <c r="H11" s="7">
        <v>12.195833333333301</v>
      </c>
      <c r="I11" s="23" t="s">
        <v>17</v>
      </c>
      <c r="J11" s="7">
        <v>3.8374999999999999</v>
      </c>
      <c r="K11" s="23" t="s">
        <v>17</v>
      </c>
      <c r="L11" s="37">
        <f>B11/resumo_ano!B11</f>
        <v>0.65094660856117514</v>
      </c>
    </row>
    <row r="12" spans="1:13">
      <c r="A12" s="18">
        <v>2015</v>
      </c>
      <c r="B12" s="7">
        <v>4176117.4166666698</v>
      </c>
      <c r="C12" s="23">
        <v>0.44081111543941498</v>
      </c>
      <c r="D12" s="7">
        <v>35.582500000000003</v>
      </c>
      <c r="E12" s="23">
        <v>0.36969910823121999</v>
      </c>
      <c r="F12" s="7">
        <v>65.4433333333333</v>
      </c>
      <c r="G12" s="23">
        <v>0.42123932242652201</v>
      </c>
      <c r="H12" s="7">
        <v>16.801666666666701</v>
      </c>
      <c r="I12" s="23">
        <v>0.37765630338230899</v>
      </c>
      <c r="J12" s="7">
        <v>5.2158333333333298</v>
      </c>
      <c r="K12" s="23">
        <v>0.35917480998914098</v>
      </c>
      <c r="L12" s="37">
        <f>B12/resumo_ano!B12</f>
        <v>0.66981695352445525</v>
      </c>
    </row>
    <row r="13" spans="1:13">
      <c r="A13" s="18">
        <v>2016</v>
      </c>
      <c r="B13" s="7">
        <v>3815738.8333333302</v>
      </c>
      <c r="C13" s="23">
        <v>-8.6295127118573595E-2</v>
      </c>
      <c r="D13" s="7">
        <v>30.8616666666667</v>
      </c>
      <c r="E13" s="23">
        <v>-0.13267289632075599</v>
      </c>
      <c r="F13" s="7">
        <v>59.267499999999998</v>
      </c>
      <c r="G13" s="23">
        <v>-9.4369174349309401E-2</v>
      </c>
      <c r="H13" s="7">
        <v>14.8508333333333</v>
      </c>
      <c r="I13" s="23">
        <v>-0.116109512945148</v>
      </c>
      <c r="J13" s="7">
        <v>4.5216666666666701</v>
      </c>
      <c r="K13" s="23">
        <v>-0.13308835277200701</v>
      </c>
      <c r="L13" s="37">
        <f>B13/resumo_ano!B13</f>
        <v>0.64473235411565932</v>
      </c>
    </row>
    <row r="14" spans="1:13" ht="15.75" thickBot="1">
      <c r="A14" s="18">
        <v>2017</v>
      </c>
      <c r="B14" s="7">
        <v>4171208.8571428601</v>
      </c>
      <c r="C14" s="23">
        <v>9.3158897748513006E-2</v>
      </c>
      <c r="D14" s="7">
        <v>32.3071428571429</v>
      </c>
      <c r="E14" s="23">
        <v>4.6837269227505501E-2</v>
      </c>
      <c r="F14" s="7">
        <v>66.145714285714305</v>
      </c>
      <c r="G14" s="23">
        <v>0.11605372734996899</v>
      </c>
      <c r="H14" s="7">
        <v>16.527142857142898</v>
      </c>
      <c r="I14" s="23">
        <v>0.11287646195900999</v>
      </c>
      <c r="J14" s="7">
        <v>4.9014285714285704</v>
      </c>
      <c r="K14" s="23">
        <v>8.3987151808750493E-2</v>
      </c>
      <c r="L14" s="38">
        <f>B14/resumo_ano!B14</f>
        <v>0.64717783020785391</v>
      </c>
    </row>
    <row r="15" spans="1:13" ht="15.75" thickBot="1">
      <c r="B15" s="6"/>
      <c r="C15" s="21"/>
      <c r="D15" s="6"/>
      <c r="E15" s="21"/>
      <c r="F15" s="6"/>
      <c r="G15" s="21"/>
      <c r="H15" s="6"/>
      <c r="I15" s="21"/>
      <c r="J15" s="6"/>
      <c r="K15" s="21"/>
    </row>
    <row r="16" spans="1:13" ht="15.75" thickBot="1">
      <c r="B16" s="3"/>
      <c r="C16" s="24">
        <f>C8-C14</f>
        <v>-3.0953716332862209E-2</v>
      </c>
      <c r="D16" s="4"/>
      <c r="E16" s="24">
        <f t="shared" ref="E16:K16" si="0">E8-E14</f>
        <v>-2.8723940383653602E-2</v>
      </c>
      <c r="F16" s="4"/>
      <c r="G16" s="24">
        <f t="shared" si="0"/>
        <v>-2.9619595232429699E-2</v>
      </c>
      <c r="H16" s="4"/>
      <c r="I16" s="24">
        <f t="shared" si="0"/>
        <v>-2.6826262786638896E-2</v>
      </c>
      <c r="J16" s="4"/>
      <c r="K16" s="24">
        <f t="shared" si="0"/>
        <v>-2.5585957311064694E-2</v>
      </c>
      <c r="L16" s="1" t="s">
        <v>42</v>
      </c>
    </row>
    <row r="17" spans="1:14">
      <c r="B17" s="6"/>
      <c r="C17" s="21"/>
      <c r="D17" s="6"/>
      <c r="E17" s="21"/>
      <c r="F17" s="6"/>
      <c r="G17" s="21"/>
      <c r="H17" s="6"/>
      <c r="I17" s="21"/>
      <c r="J17" s="6"/>
      <c r="K17" s="21"/>
    </row>
    <row r="18" spans="1:14" s="9" customFormat="1" ht="33" customHeight="1">
      <c r="A18" s="15" t="s">
        <v>0</v>
      </c>
      <c r="B18" s="13" t="s">
        <v>27</v>
      </c>
      <c r="C18" s="25" t="s">
        <v>3</v>
      </c>
      <c r="D18" s="13" t="s">
        <v>28</v>
      </c>
      <c r="E18" s="25" t="s">
        <v>4</v>
      </c>
      <c r="F18" s="13" t="s">
        <v>31</v>
      </c>
      <c r="G18" s="25" t="s">
        <v>5</v>
      </c>
      <c r="H18" s="13" t="s">
        <v>34</v>
      </c>
      <c r="I18" s="25" t="s">
        <v>6</v>
      </c>
      <c r="J18" s="13" t="s">
        <v>37</v>
      </c>
      <c r="K18" s="25" t="s">
        <v>7</v>
      </c>
      <c r="L18" s="14" t="s">
        <v>38</v>
      </c>
      <c r="M18" s="29" t="s">
        <v>8</v>
      </c>
      <c r="N18" s="16" t="s">
        <v>40</v>
      </c>
    </row>
    <row r="19" spans="1:14">
      <c r="A19" s="18">
        <v>2014</v>
      </c>
      <c r="B19" s="7">
        <v>20.293823197762599</v>
      </c>
      <c r="C19" s="26" t="s">
        <v>17</v>
      </c>
      <c r="D19" s="7">
        <v>111525.16666666701</v>
      </c>
      <c r="E19" s="26" t="s">
        <v>17</v>
      </c>
      <c r="F19" s="7">
        <v>62872.583333333299</v>
      </c>
      <c r="G19" s="26" t="s">
        <v>17</v>
      </c>
      <c r="H19" s="7">
        <v>237727.66666666701</v>
      </c>
      <c r="I19" s="26" t="s">
        <v>17</v>
      </c>
      <c r="J19" s="7">
        <v>754870.91666666698</v>
      </c>
      <c r="K19" s="26" t="s">
        <v>17</v>
      </c>
      <c r="L19" s="5">
        <v>0.56372119870809301</v>
      </c>
      <c r="M19" s="30" t="s">
        <v>17</v>
      </c>
    </row>
    <row r="20" spans="1:14">
      <c r="A20" s="18">
        <v>2015</v>
      </c>
      <c r="B20" s="7">
        <v>16.140396287924499</v>
      </c>
      <c r="C20" s="26">
        <v>-0.20466458534516099</v>
      </c>
      <c r="D20" s="7">
        <v>117272.75</v>
      </c>
      <c r="E20" s="26">
        <v>5.1536200349394802E-2</v>
      </c>
      <c r="F20" s="7">
        <v>63527.5</v>
      </c>
      <c r="G20" s="26">
        <v>1.0416570020584499E-2</v>
      </c>
      <c r="H20" s="7">
        <v>247428.66666666701</v>
      </c>
      <c r="I20" s="26">
        <v>4.0807198152507801E-2</v>
      </c>
      <c r="J20" s="7">
        <v>797336.58333333302</v>
      </c>
      <c r="K20" s="26">
        <v>5.6255534196739898E-2</v>
      </c>
      <c r="L20" s="5">
        <v>0.54164751332029804</v>
      </c>
      <c r="M20" s="30">
        <v>-3.9157096519311901E-2</v>
      </c>
    </row>
    <row r="21" spans="1:14" ht="15.75" thickBot="1">
      <c r="A21" s="18">
        <v>2016</v>
      </c>
      <c r="B21" s="7">
        <v>17.5315187849653</v>
      </c>
      <c r="C21" s="27">
        <v>8.6188868738097502E-2</v>
      </c>
      <c r="D21" s="7">
        <v>123629.58333333299</v>
      </c>
      <c r="E21" s="27">
        <v>5.42055450506021E-2</v>
      </c>
      <c r="F21" s="7">
        <v>64288.583333333299</v>
      </c>
      <c r="G21" s="27">
        <v>1.19803759526709E-2</v>
      </c>
      <c r="H21" s="7">
        <v>257157</v>
      </c>
      <c r="I21" s="27">
        <v>3.9317729284937299E-2</v>
      </c>
      <c r="J21" s="7">
        <v>845430.33333333302</v>
      </c>
      <c r="K21" s="27">
        <v>6.0318002466336097E-2</v>
      </c>
      <c r="L21" s="5">
        <v>0.52002336169352503</v>
      </c>
      <c r="M21" s="30">
        <v>-3.9922922371076697E-2</v>
      </c>
    </row>
    <row r="22" spans="1:14" ht="15.75" thickBot="1">
      <c r="A22" s="18">
        <v>2017</v>
      </c>
      <c r="B22" s="8">
        <v>17.1377593959559</v>
      </c>
      <c r="C22" s="28">
        <v>-2.24600842539142E-2</v>
      </c>
      <c r="D22" s="8">
        <v>129049.857142857</v>
      </c>
      <c r="E22" s="28">
        <v>4.3842854302191897E-2</v>
      </c>
      <c r="F22" s="8">
        <v>62944</v>
      </c>
      <c r="G22" s="28">
        <v>-2.0914807320635699E-2</v>
      </c>
      <c r="H22" s="8">
        <v>251931</v>
      </c>
      <c r="I22" s="28">
        <v>-2.0322215611474698E-2</v>
      </c>
      <c r="J22" s="8">
        <v>849171.71428571397</v>
      </c>
      <c r="K22" s="28">
        <v>4.4254160335477502E-3</v>
      </c>
      <c r="L22" s="5">
        <v>0.48775473653033602</v>
      </c>
      <c r="M22" s="30">
        <v>-6.2052260610181001E-2</v>
      </c>
    </row>
    <row r="24" spans="1:14">
      <c r="B24" s="2" t="s">
        <v>43</v>
      </c>
    </row>
  </sheetData>
  <mergeCells count="6">
    <mergeCell ref="B1:K1"/>
    <mergeCell ref="B3:C3"/>
    <mergeCell ref="D3:E3"/>
    <mergeCell ref="F3:G3"/>
    <mergeCell ref="H3:I3"/>
    <mergeCell ref="J3:K3"/>
  </mergeCells>
  <conditionalFormatting sqref="C1:C1048576 E1:E1048576 G1:G1048576 I1:I1048576 K1:K1048576 M1:M104857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B1" sqref="B1:K1"/>
    </sheetView>
  </sheetViews>
  <sheetFormatPr defaultRowHeight="15"/>
  <cols>
    <col min="1" max="1" width="6.28515625" style="17" customWidth="1"/>
    <col min="2" max="2" width="18.7109375" style="2" customWidth="1"/>
    <col min="3" max="3" width="12.85546875" style="1" customWidth="1"/>
    <col min="4" max="4" width="18.7109375" style="2" customWidth="1"/>
    <col min="5" max="5" width="12.85546875" style="1" customWidth="1"/>
    <col min="6" max="6" width="18.7109375" style="2" customWidth="1"/>
    <col min="7" max="7" width="12.85546875" style="1" customWidth="1"/>
    <col min="8" max="8" width="18.7109375" style="2" customWidth="1"/>
    <col min="9" max="9" width="12.85546875" style="1" customWidth="1"/>
    <col min="10" max="10" width="18.7109375" style="2" customWidth="1"/>
    <col min="11" max="11" width="12.85546875" style="1" customWidth="1"/>
    <col min="12" max="12" width="15.140625" style="1" customWidth="1"/>
    <col min="13" max="13" width="12.85546875" style="1" customWidth="1"/>
    <col min="14" max="14" width="12" bestFit="1" customWidth="1"/>
    <col min="15" max="15" width="7.5703125" bestFit="1" customWidth="1"/>
    <col min="16" max="16" width="12" bestFit="1" customWidth="1"/>
    <col min="17" max="17" width="12.7109375" bestFit="1" customWidth="1"/>
    <col min="18" max="22" width="12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  <col min="27" max="27" width="12.7109375" bestFit="1" customWidth="1"/>
    <col min="28" max="30" width="12" bestFit="1" customWidth="1"/>
    <col min="31" max="31" width="12.7109375" bestFit="1" customWidth="1"/>
    <col min="32" max="32" width="12" bestFit="1" customWidth="1"/>
    <col min="33" max="33" width="12.7109375" bestFit="1" customWidth="1"/>
  </cols>
  <sheetData>
    <row r="1" spans="1:13" ht="27" thickBot="1">
      <c r="B1" s="31" t="s">
        <v>46</v>
      </c>
      <c r="C1" s="32"/>
      <c r="D1" s="32"/>
      <c r="E1" s="32"/>
      <c r="F1" s="32"/>
      <c r="G1" s="32"/>
      <c r="H1" s="32"/>
      <c r="I1" s="32"/>
      <c r="J1" s="32"/>
      <c r="K1" s="33"/>
    </row>
    <row r="2" spans="1:13" ht="15.75" thickBot="1"/>
    <row r="3" spans="1:13" ht="15.75" thickBot="1">
      <c r="B3" s="34" t="s">
        <v>22</v>
      </c>
      <c r="C3" s="35"/>
      <c r="D3" s="34" t="s">
        <v>18</v>
      </c>
      <c r="E3" s="35"/>
      <c r="F3" s="34" t="s">
        <v>19</v>
      </c>
      <c r="G3" s="35"/>
      <c r="H3" s="34" t="s">
        <v>20</v>
      </c>
      <c r="I3" s="35"/>
      <c r="J3" s="34" t="s">
        <v>21</v>
      </c>
      <c r="K3" s="35"/>
      <c r="L3" s="16" t="s">
        <v>39</v>
      </c>
    </row>
    <row r="4" spans="1:13" s="9" customFormat="1" ht="33" customHeight="1">
      <c r="A4" s="15" t="s">
        <v>0</v>
      </c>
      <c r="B4" s="11" t="s">
        <v>23</v>
      </c>
      <c r="C4" s="19" t="s">
        <v>2</v>
      </c>
      <c r="D4" s="11" t="s">
        <v>25</v>
      </c>
      <c r="E4" s="19" t="s">
        <v>9</v>
      </c>
      <c r="F4" s="11" t="s">
        <v>29</v>
      </c>
      <c r="G4" s="19" t="s">
        <v>10</v>
      </c>
      <c r="H4" s="11" t="s">
        <v>32</v>
      </c>
      <c r="I4" s="19" t="s">
        <v>11</v>
      </c>
      <c r="J4" s="11" t="s">
        <v>35</v>
      </c>
      <c r="K4" s="19" t="s">
        <v>12</v>
      </c>
      <c r="L4" s="36" t="s">
        <v>47</v>
      </c>
      <c r="M4" s="10"/>
    </row>
    <row r="5" spans="1:13">
      <c r="A5" s="18">
        <v>2014</v>
      </c>
      <c r="B5" s="7">
        <v>5488505.5625</v>
      </c>
      <c r="C5" s="20" t="s">
        <v>17</v>
      </c>
      <c r="D5" s="7">
        <v>46.921666666666702</v>
      </c>
      <c r="E5" s="20" t="s">
        <v>17</v>
      </c>
      <c r="F5" s="7">
        <v>215.35083333333299</v>
      </c>
      <c r="G5" s="20" t="s">
        <v>17</v>
      </c>
      <c r="H5" s="7">
        <v>115.214166666667</v>
      </c>
      <c r="I5" s="20" t="s">
        <v>17</v>
      </c>
      <c r="J5" s="7">
        <v>43.581666666666699</v>
      </c>
      <c r="K5" s="20" t="s">
        <v>17</v>
      </c>
      <c r="L5" s="37">
        <f>B5/resumo_ano!B5</f>
        <v>5.5203883511852007E-2</v>
      </c>
    </row>
    <row r="6" spans="1:13">
      <c r="A6" s="18">
        <v>2015</v>
      </c>
      <c r="B6" s="7">
        <v>7093477.50833333</v>
      </c>
      <c r="C6" s="20">
        <v>0.29242421776872002</v>
      </c>
      <c r="D6" s="7">
        <v>58.150833333333303</v>
      </c>
      <c r="E6" s="20">
        <v>0.23931730188612099</v>
      </c>
      <c r="F6" s="7">
        <v>247.97583333333299</v>
      </c>
      <c r="G6" s="20">
        <v>0.15149697586496499</v>
      </c>
      <c r="H6" s="7">
        <v>130.73666666666699</v>
      </c>
      <c r="I6" s="20">
        <v>0.134727355576932</v>
      </c>
      <c r="J6" s="7">
        <v>47.233333333333299</v>
      </c>
      <c r="K6" s="20">
        <v>8.3789055030783502E-2</v>
      </c>
      <c r="L6" s="37">
        <f>B6/resumo_ano!B6</f>
        <v>6.1287310012581662E-2</v>
      </c>
    </row>
    <row r="7" spans="1:13">
      <c r="A7" s="18">
        <v>2016</v>
      </c>
      <c r="B7" s="7">
        <v>8869163.2725000009</v>
      </c>
      <c r="C7" s="20">
        <v>0.25032655169211698</v>
      </c>
      <c r="D7" s="7">
        <v>70.736666666666693</v>
      </c>
      <c r="E7" s="20">
        <v>0.216434272939626</v>
      </c>
      <c r="F7" s="7">
        <v>268.40333333333302</v>
      </c>
      <c r="G7" s="20">
        <v>8.2376978939480303E-2</v>
      </c>
      <c r="H7" s="7">
        <v>136.71166666666701</v>
      </c>
      <c r="I7" s="20">
        <v>4.5702557303485401E-2</v>
      </c>
      <c r="J7" s="7">
        <v>47.461666666666702</v>
      </c>
      <c r="K7" s="20">
        <v>4.83415666902053E-3</v>
      </c>
      <c r="L7" s="37">
        <f>B7/resumo_ano!B7</f>
        <v>7.2202379867633296E-2</v>
      </c>
    </row>
    <row r="8" spans="1:13" ht="15.75" thickBot="1">
      <c r="A8" s="18">
        <v>2017</v>
      </c>
      <c r="B8" s="7">
        <v>10001128.177142899</v>
      </c>
      <c r="C8" s="20">
        <v>0.12762927796725801</v>
      </c>
      <c r="D8" s="7">
        <v>78.281428571428606</v>
      </c>
      <c r="E8" s="20">
        <v>0.106659845032212</v>
      </c>
      <c r="F8" s="7">
        <v>282.664285714286</v>
      </c>
      <c r="G8" s="20">
        <v>5.3132545724542603E-2</v>
      </c>
      <c r="H8" s="7">
        <v>141.361428571429</v>
      </c>
      <c r="I8" s="20">
        <v>3.40114491918172E-2</v>
      </c>
      <c r="J8" s="7">
        <v>46.8857142857143</v>
      </c>
      <c r="K8" s="20">
        <v>-1.2135106527072399E-2</v>
      </c>
      <c r="L8" s="38">
        <f>B8/resumo_ano!B8</f>
        <v>7.6186625376699221E-2</v>
      </c>
    </row>
    <row r="9" spans="1:13" ht="15.75" thickBot="1">
      <c r="B9" s="6"/>
      <c r="C9" s="21"/>
      <c r="D9" s="6"/>
      <c r="E9" s="21"/>
      <c r="F9" s="6"/>
      <c r="G9" s="21"/>
      <c r="H9" s="6"/>
      <c r="I9" s="21"/>
      <c r="J9" s="6"/>
      <c r="K9" s="21"/>
      <c r="L9" s="16" t="s">
        <v>41</v>
      </c>
    </row>
    <row r="10" spans="1:13" s="9" customFormat="1" ht="33" customHeight="1">
      <c r="A10" s="15" t="s">
        <v>0</v>
      </c>
      <c r="B10" s="12" t="s">
        <v>24</v>
      </c>
      <c r="C10" s="22" t="s">
        <v>1</v>
      </c>
      <c r="D10" s="12" t="s">
        <v>26</v>
      </c>
      <c r="E10" s="22" t="s">
        <v>13</v>
      </c>
      <c r="F10" s="12" t="s">
        <v>30</v>
      </c>
      <c r="G10" s="22" t="s">
        <v>14</v>
      </c>
      <c r="H10" s="12" t="s">
        <v>33</v>
      </c>
      <c r="I10" s="22" t="s">
        <v>15</v>
      </c>
      <c r="J10" s="12" t="s">
        <v>36</v>
      </c>
      <c r="K10" s="22" t="s">
        <v>16</v>
      </c>
      <c r="L10" s="36" t="s">
        <v>47</v>
      </c>
      <c r="M10" s="10"/>
    </row>
    <row r="11" spans="1:13">
      <c r="A11" s="18">
        <v>2014</v>
      </c>
      <c r="B11" s="7">
        <v>266624.33333333302</v>
      </c>
      <c r="C11" s="23" t="s">
        <v>17</v>
      </c>
      <c r="D11" s="7">
        <v>2.2791666666666699</v>
      </c>
      <c r="E11" s="23" t="s">
        <v>17</v>
      </c>
      <c r="F11" s="7">
        <v>10.480833333333299</v>
      </c>
      <c r="G11" s="23" t="s">
        <v>17</v>
      </c>
      <c r="H11" s="7">
        <v>5.61</v>
      </c>
      <c r="I11" s="23" t="s">
        <v>17</v>
      </c>
      <c r="J11" s="7">
        <v>2.1225000000000001</v>
      </c>
      <c r="K11" s="23" t="s">
        <v>17</v>
      </c>
      <c r="L11" s="37">
        <f>B11/resumo_ano!B11</f>
        <v>5.9879684111464757E-2</v>
      </c>
    </row>
    <row r="12" spans="1:13">
      <c r="A12" s="18">
        <v>2015</v>
      </c>
      <c r="B12" s="7">
        <v>392680.91666666698</v>
      </c>
      <c r="C12" s="23">
        <v>0.47278724247474602</v>
      </c>
      <c r="D12" s="7">
        <v>3.21166666666667</v>
      </c>
      <c r="E12" s="23">
        <v>0.40914076782449699</v>
      </c>
      <c r="F12" s="7">
        <v>13.7116666666667</v>
      </c>
      <c r="G12" s="23">
        <v>0.30826111155284203</v>
      </c>
      <c r="H12" s="7">
        <v>7.2158333333333298</v>
      </c>
      <c r="I12" s="23">
        <v>0.286244800950683</v>
      </c>
      <c r="J12" s="7">
        <v>2.6016666666666701</v>
      </c>
      <c r="K12" s="23">
        <v>0.22575579112681701</v>
      </c>
      <c r="L12" s="37">
        <f>B12/resumo_ano!B12</f>
        <v>6.2982983730088801E-2</v>
      </c>
    </row>
    <row r="13" spans="1:13">
      <c r="A13" s="18">
        <v>2016</v>
      </c>
      <c r="B13" s="7">
        <v>384320.58333333302</v>
      </c>
      <c r="C13" s="23">
        <v>-2.12903988416395E-2</v>
      </c>
      <c r="D13" s="7">
        <v>3.0658333333333299</v>
      </c>
      <c r="E13" s="23">
        <v>-4.5407368967308799E-2</v>
      </c>
      <c r="F13" s="7">
        <v>11.6833333333333</v>
      </c>
      <c r="G13" s="23">
        <v>-0.14792755560958301</v>
      </c>
      <c r="H13" s="7">
        <v>5.9541666666666702</v>
      </c>
      <c r="I13" s="23">
        <v>-0.174846980020787</v>
      </c>
      <c r="J13" s="7">
        <v>2.0625</v>
      </c>
      <c r="K13" s="23">
        <v>-0.20723894939141699</v>
      </c>
      <c r="L13" s="37">
        <f>B13/resumo_ano!B13</f>
        <v>6.4937335926407116E-2</v>
      </c>
    </row>
    <row r="14" spans="1:13" ht="15.75" thickBot="1">
      <c r="A14" s="18">
        <v>2017</v>
      </c>
      <c r="B14" s="7">
        <v>484992.28571428597</v>
      </c>
      <c r="C14" s="23">
        <v>0.261947204356831</v>
      </c>
      <c r="D14" s="7">
        <v>3.7957142857142898</v>
      </c>
      <c r="E14" s="23">
        <v>0.23806935114355901</v>
      </c>
      <c r="F14" s="7">
        <v>13.74</v>
      </c>
      <c r="G14" s="23">
        <v>0.17603423680456801</v>
      </c>
      <c r="H14" s="7">
        <v>6.8685714285714301</v>
      </c>
      <c r="I14" s="23">
        <v>0.15357392782165299</v>
      </c>
      <c r="J14" s="7">
        <v>2.26714285714286</v>
      </c>
      <c r="K14" s="23">
        <v>9.9220779220780597E-2</v>
      </c>
      <c r="L14" s="38">
        <f>B14/resumo_ano!B14</f>
        <v>7.5248271157324395E-2</v>
      </c>
    </row>
    <row r="15" spans="1:13" ht="15.75" thickBot="1">
      <c r="B15" s="6"/>
      <c r="C15" s="21"/>
      <c r="D15" s="6"/>
      <c r="E15" s="21"/>
      <c r="F15" s="6"/>
      <c r="G15" s="21"/>
      <c r="H15" s="6"/>
      <c r="I15" s="21"/>
      <c r="J15" s="6"/>
      <c r="K15" s="21"/>
    </row>
    <row r="16" spans="1:13" ht="15.75" thickBot="1">
      <c r="B16" s="3"/>
      <c r="C16" s="24">
        <f>C8-C14</f>
        <v>-0.13431792638957299</v>
      </c>
      <c r="D16" s="4"/>
      <c r="E16" s="24">
        <f t="shared" ref="E16:K16" si="0">E8-E14</f>
        <v>-0.131409506111347</v>
      </c>
      <c r="F16" s="4"/>
      <c r="G16" s="24">
        <f t="shared" si="0"/>
        <v>-0.12290169108002541</v>
      </c>
      <c r="H16" s="4"/>
      <c r="I16" s="24">
        <f t="shared" si="0"/>
        <v>-0.11956247862983579</v>
      </c>
      <c r="J16" s="4"/>
      <c r="K16" s="24">
        <f t="shared" si="0"/>
        <v>-0.11135588574785299</v>
      </c>
      <c r="L16" s="1" t="s">
        <v>42</v>
      </c>
    </row>
    <row r="17" spans="1:14">
      <c r="B17" s="6"/>
      <c r="C17" s="21"/>
      <c r="D17" s="6"/>
      <c r="E17" s="21"/>
      <c r="F17" s="6"/>
      <c r="G17" s="21"/>
      <c r="H17" s="6"/>
      <c r="I17" s="21"/>
      <c r="J17" s="6"/>
      <c r="K17" s="21"/>
    </row>
    <row r="18" spans="1:14" s="9" customFormat="1" ht="33" customHeight="1">
      <c r="A18" s="15" t="s">
        <v>0</v>
      </c>
      <c r="B18" s="13" t="s">
        <v>27</v>
      </c>
      <c r="C18" s="25" t="s">
        <v>3</v>
      </c>
      <c r="D18" s="13" t="s">
        <v>28</v>
      </c>
      <c r="E18" s="25" t="s">
        <v>4</v>
      </c>
      <c r="F18" s="13" t="s">
        <v>31</v>
      </c>
      <c r="G18" s="25" t="s">
        <v>5</v>
      </c>
      <c r="H18" s="13" t="s">
        <v>34</v>
      </c>
      <c r="I18" s="25" t="s">
        <v>6</v>
      </c>
      <c r="J18" s="13" t="s">
        <v>37</v>
      </c>
      <c r="K18" s="25" t="s">
        <v>7</v>
      </c>
      <c r="L18" s="14" t="s">
        <v>38</v>
      </c>
      <c r="M18" s="29" t="s">
        <v>8</v>
      </c>
      <c r="N18" s="16" t="s">
        <v>40</v>
      </c>
    </row>
    <row r="19" spans="1:14">
      <c r="A19" s="18">
        <v>2014</v>
      </c>
      <c r="B19" s="7">
        <v>20.555169416319899</v>
      </c>
      <c r="C19" s="26" t="s">
        <v>17</v>
      </c>
      <c r="D19" s="7">
        <v>116844.25</v>
      </c>
      <c r="E19" s="26" t="s">
        <v>17</v>
      </c>
      <c r="F19" s="7">
        <v>25368.833333333299</v>
      </c>
      <c r="G19" s="26" t="s">
        <v>17</v>
      </c>
      <c r="H19" s="7">
        <v>47476.166666666701</v>
      </c>
      <c r="I19" s="26" t="s">
        <v>17</v>
      </c>
      <c r="J19" s="7">
        <v>125351.58333333299</v>
      </c>
      <c r="K19" s="26" t="s">
        <v>17</v>
      </c>
      <c r="L19" s="5">
        <v>0.217033118411324</v>
      </c>
      <c r="M19" s="30" t="s">
        <v>17</v>
      </c>
    </row>
    <row r="20" spans="1:14">
      <c r="A20" s="18">
        <v>2015</v>
      </c>
      <c r="B20" s="7">
        <v>18.931647030940699</v>
      </c>
      <c r="C20" s="26">
        <v>-7.8983653819471505E-2</v>
      </c>
      <c r="D20" s="7">
        <v>121911.16666666701</v>
      </c>
      <c r="E20" s="26">
        <v>4.3364707006694897E-2</v>
      </c>
      <c r="F20" s="7">
        <v>28562.083333333299</v>
      </c>
      <c r="G20" s="26">
        <v>0.12587295434686899</v>
      </c>
      <c r="H20" s="7">
        <v>54264.75</v>
      </c>
      <c r="I20" s="26">
        <v>0.142989289362732</v>
      </c>
      <c r="J20" s="7">
        <v>150073.5</v>
      </c>
      <c r="K20" s="26">
        <v>0.19722061747658101</v>
      </c>
      <c r="L20" s="5">
        <v>0.23417303489961899</v>
      </c>
      <c r="M20" s="30">
        <v>7.89737373436767E-2</v>
      </c>
    </row>
    <row r="21" spans="1:14" ht="15.75" thickBot="1">
      <c r="A21" s="18">
        <v>2016</v>
      </c>
      <c r="B21" s="7">
        <v>23.229155098660001</v>
      </c>
      <c r="C21" s="27">
        <v>0.227001277844222</v>
      </c>
      <c r="D21" s="7">
        <v>125343.41666666701</v>
      </c>
      <c r="E21" s="27">
        <v>2.8153696612423999E-2</v>
      </c>
      <c r="F21" s="7">
        <v>32991.333333333299</v>
      </c>
      <c r="G21" s="27">
        <v>0.15507447227530699</v>
      </c>
      <c r="H21" s="7">
        <v>64801.916666666701</v>
      </c>
      <c r="I21" s="27">
        <v>0.19418069127134499</v>
      </c>
      <c r="J21" s="7">
        <v>186612.66666666701</v>
      </c>
      <c r="K21" s="27">
        <v>0.24347514162504999</v>
      </c>
      <c r="L21" s="5">
        <v>0.26317270052063102</v>
      </c>
      <c r="M21" s="30">
        <v>0.12383862058858799</v>
      </c>
    </row>
    <row r="22" spans="1:14" ht="15.75" thickBot="1">
      <c r="A22" s="18">
        <v>2017</v>
      </c>
      <c r="B22" s="8">
        <v>20.782345915210399</v>
      </c>
      <c r="C22" s="28">
        <v>-0.10533354196729899</v>
      </c>
      <c r="D22" s="8">
        <v>127739.571428571</v>
      </c>
      <c r="E22" s="28">
        <v>1.9116718098376301E-2</v>
      </c>
      <c r="F22" s="8">
        <v>35352.142857142899</v>
      </c>
      <c r="G22" s="28">
        <v>7.1558475674710603E-2</v>
      </c>
      <c r="H22" s="8">
        <v>70739.571428571406</v>
      </c>
      <c r="I22" s="28">
        <v>9.1627764537386899E-2</v>
      </c>
      <c r="J22" s="8">
        <v>213440.14285714299</v>
      </c>
      <c r="K22" s="28">
        <v>0.143760210224079</v>
      </c>
      <c r="L22" s="5">
        <v>0.27671275863234102</v>
      </c>
      <c r="M22" s="30">
        <v>5.1449326183619699E-2</v>
      </c>
    </row>
    <row r="24" spans="1:14">
      <c r="B24" s="2" t="s">
        <v>43</v>
      </c>
    </row>
  </sheetData>
  <mergeCells count="6">
    <mergeCell ref="B1:K1"/>
    <mergeCell ref="B3:C3"/>
    <mergeCell ref="D3:E3"/>
    <mergeCell ref="F3:G3"/>
    <mergeCell ref="H3:I3"/>
    <mergeCell ref="J3:K3"/>
  </mergeCells>
  <conditionalFormatting sqref="C1:C1048576 E1:E1048576 G1:G1048576 I1:I1048576 K1:K1048576 M1:M1048576">
    <cfRule type="cellIs" dxfId="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resumo_ano</vt:lpstr>
      <vt:lpstr>resumo_ano 59+</vt:lpstr>
      <vt:lpstr>resumo_ano 18-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Simões Ribeiro Junior</dc:creator>
  <cp:lastModifiedBy>Padrao2</cp:lastModifiedBy>
  <dcterms:created xsi:type="dcterms:W3CDTF">2017-08-24T13:55:48Z</dcterms:created>
  <dcterms:modified xsi:type="dcterms:W3CDTF">2017-09-13T14:45:58Z</dcterms:modified>
</cp:coreProperties>
</file>