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8000" windowHeight="7500"/>
  </bookViews>
  <sheets>
    <sheet name="Din" sheetId="3" r:id="rId1"/>
    <sheet name="Base" sheetId="1" r:id="rId2"/>
    <sheet name="Lookup" sheetId="2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G101" i="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2"/>
  <c r="F100" i="1"/>
  <c r="G100" s="1"/>
  <c r="G4"/>
  <c r="G12"/>
  <c r="G16"/>
  <c r="G20"/>
  <c r="G28"/>
  <c r="G32"/>
  <c r="G36"/>
  <c r="G44"/>
  <c r="G48"/>
  <c r="G60"/>
  <c r="F4"/>
  <c r="F5"/>
  <c r="G5" s="1"/>
  <c r="F6"/>
  <c r="G6" s="1"/>
  <c r="F7"/>
  <c r="G7" s="1"/>
  <c r="F8"/>
  <c r="G8" s="1"/>
  <c r="F9"/>
  <c r="G9" s="1"/>
  <c r="F10"/>
  <c r="G10" s="1"/>
  <c r="F11"/>
  <c r="G11" s="1"/>
  <c r="F12"/>
  <c r="F13"/>
  <c r="G13" s="1"/>
  <c r="F14"/>
  <c r="G14" s="1"/>
  <c r="F15"/>
  <c r="G15" s="1"/>
  <c r="F16"/>
  <c r="F17"/>
  <c r="G17" s="1"/>
  <c r="F18"/>
  <c r="G18" s="1"/>
  <c r="F19"/>
  <c r="G19" s="1"/>
  <c r="F20"/>
  <c r="F21"/>
  <c r="G21" s="1"/>
  <c r="F22"/>
  <c r="G22" s="1"/>
  <c r="F23"/>
  <c r="G23" s="1"/>
  <c r="F24"/>
  <c r="G24" s="1"/>
  <c r="F25"/>
  <c r="G25" s="1"/>
  <c r="F26"/>
  <c r="G26" s="1"/>
  <c r="F27"/>
  <c r="G27" s="1"/>
  <c r="F28"/>
  <c r="F29"/>
  <c r="G29" s="1"/>
  <c r="F30"/>
  <c r="G30" s="1"/>
  <c r="F31"/>
  <c r="G31" s="1"/>
  <c r="F32"/>
  <c r="F33"/>
  <c r="G33" s="1"/>
  <c r="F34"/>
  <c r="G34" s="1"/>
  <c r="F35"/>
  <c r="G35" s="1"/>
  <c r="F36"/>
  <c r="F37"/>
  <c r="G37" s="1"/>
  <c r="F38"/>
  <c r="G38" s="1"/>
  <c r="F39"/>
  <c r="G39" s="1"/>
  <c r="F40"/>
  <c r="G40" s="1"/>
  <c r="F41"/>
  <c r="G41" s="1"/>
  <c r="F42"/>
  <c r="G42" s="1"/>
  <c r="F43"/>
  <c r="G43" s="1"/>
  <c r="F44"/>
  <c r="F45"/>
  <c r="G45" s="1"/>
  <c r="F46"/>
  <c r="G46" s="1"/>
  <c r="F47"/>
  <c r="G47" s="1"/>
  <c r="F48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3"/>
  <c r="G3" s="1"/>
</calcChain>
</file>

<file path=xl/sharedStrings.xml><?xml version="1.0" encoding="utf-8"?>
<sst xmlns="http://schemas.openxmlformats.org/spreadsheetml/2006/main" count="440" uniqueCount="128">
  <si>
    <t>dezembro</t>
  </si>
  <si>
    <t>maio</t>
  </si>
  <si>
    <t>junho</t>
  </si>
  <si>
    <t>fevereiro</t>
  </si>
  <si>
    <t>março</t>
  </si>
  <si>
    <t>novembro</t>
  </si>
  <si>
    <t>janeiro</t>
  </si>
  <si>
    <t>abril</t>
  </si>
  <si>
    <t>julho</t>
  </si>
  <si>
    <t>agosto</t>
  </si>
  <si>
    <t>setembro</t>
  </si>
  <si>
    <t>outubro</t>
  </si>
  <si>
    <t>05</t>
  </si>
  <si>
    <t>06</t>
  </si>
  <si>
    <t>02</t>
  </si>
  <si>
    <t>11</t>
  </si>
  <si>
    <t>01</t>
  </si>
  <si>
    <t>03</t>
  </si>
  <si>
    <t>04</t>
  </si>
  <si>
    <t>07</t>
  </si>
  <si>
    <t>08</t>
  </si>
  <si>
    <t>09</t>
  </si>
  <si>
    <t>10</t>
  </si>
  <si>
    <t>at</t>
  </si>
  <si>
    <t>Maio</t>
  </si>
  <si>
    <t>Junho</t>
  </si>
  <si>
    <t>Julho</t>
  </si>
  <si>
    <t>Outubro</t>
  </si>
  <si>
    <t>Novembro</t>
  </si>
  <si>
    <t>Janeiro</t>
  </si>
  <si>
    <t>Setembro</t>
  </si>
  <si>
    <t>Dezembro</t>
  </si>
  <si>
    <t>Agosto</t>
  </si>
  <si>
    <t>Fevereiro</t>
  </si>
  <si>
    <t>Abril</t>
  </si>
  <si>
    <t>Março</t>
  </si>
  <si>
    <t>ft</t>
  </si>
  <si>
    <t>qt</t>
  </si>
  <si>
    <t>valor</t>
  </si>
  <si>
    <t>anomes</t>
  </si>
  <si>
    <t>ano</t>
  </si>
  <si>
    <t>tipo</t>
  </si>
  <si>
    <t>mes</t>
  </si>
  <si>
    <t>mm</t>
  </si>
  <si>
    <t>Rótulos de Coluna</t>
  </si>
  <si>
    <t>Total geral</t>
  </si>
  <si>
    <t>Soma de valor</t>
  </si>
  <si>
    <t>Rótulos de Linha</t>
  </si>
  <si>
    <t>201103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</si>
  <si>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</si>
  <si>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</si>
  <si>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</si>
  <si>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</si>
  <si>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</si>
  <si>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</si>
  <si>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</si>
  <si>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</si>
  <si>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</si>
  <si>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</si>
  <si>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</si>
  <si>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</si>
  <si>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</si>
  <si>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</si>
  <si>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</si>
  <si>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</si>
  <si>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</si>
  <si>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</si>
  <si>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</si>
  <si>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</si>
  <si>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</si>
  <si>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</si>
  <si>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</si>
  <si>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</si>
  <si>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</si>
  <si>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</si>
  <si>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</si>
  <si>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</si>
  <si>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</si>
  <si>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</si>
  <si>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</si>
  <si>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</si>
  <si>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</si>
  <si>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</si>
  <si>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</si>
  <si>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</si>
  <si>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</si>
  <si>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</si>
  <si>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</si>
  <si>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</si>
  <si>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</si>
  <si>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</si>
  <si>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</si>
  <si>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</si>
  <si>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</si>
  <si>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</si>
  <si>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</si>
  <si>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</si>
  <si>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</si>
  <si>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</si>
  <si>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</si>
  <si>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</si>
  <si>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</si>
  <si>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</si>
  <si>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</si>
  <si>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</si>
  <si>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</si>
  <si>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</si>
  <si>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</si>
  <si>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</si>
  <si>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</si>
  <si>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</si>
  <si>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</si>
  <si>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</si>
  <si>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</si>
  <si>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</si>
  <si>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</si>
  <si>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</si>
  <si>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</si>
  <si>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</si>
  <si>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</si>
  <si>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</si>
  <si>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</si>
  <si>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</si>
  <si>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202106</t>
  </si>
  <si>
    <t>221505</t>
  </si>
  <si>
    <t>#N/D</t>
  </si>
  <si>
    <t>(vazio)</t>
  </si>
  <si>
    <t>diff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</si>
</sst>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3" fontId="0" fillId="0" borderId="0" xfId="1" applyFont="1"/>
    <xf numFmtId="165" fontId="0" fillId="0" borderId="0" xfId="1" applyNumberFormat="1" applyFont="1"/>
    <xf numFmtId="49" fontId="0" fillId="0" borderId="0" xfId="0" applyNumberFormat="1"/>
    <xf numFmtId="43" fontId="0" fillId="33" borderId="10" xfId="1" applyFont="1" applyFill="1" applyBorder="1"/>
    <xf numFmtId="165" fontId="0" fillId="33" borderId="10" xfId="1" applyNumberFormat="1" applyFont="1" applyFill="1" applyBorder="1"/>
    <xf numFmtId="0" fontId="0" fillId="33" borderId="10" xfId="0" applyFill="1" applyBorder="1"/>
    <xf numFmtId="49" fontId="0" fillId="33" borderId="10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Separador de milhares" xfId="1" builtinId="3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Din!$G$1</c:f>
              <c:strCache>
                <c:ptCount val="1"/>
                <c:pt idx="0">
                  <c:v>at</c:v>
                </c:pt>
              </c:strCache>
            </c:strRef>
          </c:tx>
          <c:marker>
            <c:symbol val="none"/>
          </c:marker>
          <c:cat>
            <c:strRef>
              <c:f>Din!$F$2:$F$43</c:f>
              <c:strCache>
                <c:ptCount val="4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  <c:pt idx="12">
                  <c:v>201501</c:v>
                </c:pt>
                <c:pt idx="13">
                  <c:v>201502</c:v>
                </c:pt>
                <c:pt idx="14">
                  <c:v>201503</c:v>
                </c:pt>
                <c:pt idx="15">
                  <c:v>201504</c:v>
                </c:pt>
                <c:pt idx="16">
                  <c:v>201505</c:v>
                </c:pt>
                <c:pt idx="17">
                  <c:v>201506</c:v>
                </c:pt>
                <c:pt idx="18">
                  <c:v>201507</c:v>
                </c:pt>
                <c:pt idx="19">
                  <c:v>201508</c:v>
                </c:pt>
                <c:pt idx="20">
                  <c:v>201509</c:v>
                </c:pt>
                <c:pt idx="21">
                  <c:v>201510</c:v>
                </c:pt>
                <c:pt idx="22">
                  <c:v>201511</c:v>
                </c:pt>
                <c:pt idx="23">
                  <c:v>201512</c:v>
                </c:pt>
                <c:pt idx="24">
                  <c:v>201601</c:v>
                </c:pt>
                <c:pt idx="25">
                  <c:v>201602</c:v>
                </c:pt>
                <c:pt idx="26">
                  <c:v>201603</c:v>
                </c:pt>
                <c:pt idx="27">
                  <c:v>201604</c:v>
                </c:pt>
                <c:pt idx="28">
                  <c:v>201605</c:v>
                </c:pt>
                <c:pt idx="29">
                  <c:v>201606</c:v>
                </c:pt>
                <c:pt idx="30">
                  <c:v>201607</c:v>
                </c:pt>
                <c:pt idx="31">
                  <c:v>201608</c:v>
                </c:pt>
                <c:pt idx="32">
                  <c:v>201609</c:v>
                </c:pt>
                <c:pt idx="33">
                  <c:v>201610</c:v>
                </c:pt>
                <c:pt idx="34">
                  <c:v>201611</c:v>
                </c:pt>
                <c:pt idx="35">
                  <c:v>201612</c:v>
                </c:pt>
                <c:pt idx="36">
                  <c:v>201701</c:v>
                </c:pt>
                <c:pt idx="37">
                  <c:v>201702</c:v>
                </c:pt>
                <c:pt idx="38">
                  <c:v>201703</c:v>
                </c:pt>
                <c:pt idx="39">
                  <c:v>201704</c:v>
                </c:pt>
                <c:pt idx="40">
                  <c:v>201705</c:v>
                </c:pt>
                <c:pt idx="41">
                  <c:v>201706</c:v>
                </c:pt>
              </c:strCache>
            </c:strRef>
          </c:cat>
          <c:val>
            <c:numRef>
              <c:f>Din!$G$2:$G$43</c:f>
              <c:numCache>
                <c:formatCode>_-* #,##0.00_-;\-* #,##0.00_-;_-* "-"??_-;_-@_-</c:formatCode>
                <c:ptCount val="42"/>
                <c:pt idx="0">
                  <c:v>67443106.379980206</c:v>
                </c:pt>
                <c:pt idx="1">
                  <c:v>63603324.749987699</c:v>
                </c:pt>
                <c:pt idx="2">
                  <c:v>66554668.7099979</c:v>
                </c:pt>
                <c:pt idx="3">
                  <c:v>67839098.270003095</c:v>
                </c:pt>
                <c:pt idx="4">
                  <c:v>74095187.099979207</c:v>
                </c:pt>
                <c:pt idx="5">
                  <c:v>59087408.479998298</c:v>
                </c:pt>
                <c:pt idx="6">
                  <c:v>77012574.759977296</c:v>
                </c:pt>
                <c:pt idx="7">
                  <c:v>81404849.159979105</c:v>
                </c:pt>
                <c:pt idx="8">
                  <c:v>81049671.5600117</c:v>
                </c:pt>
                <c:pt idx="9">
                  <c:v>84378986.880016193</c:v>
                </c:pt>
                <c:pt idx="10">
                  <c:v>74098458.350009501</c:v>
                </c:pt>
                <c:pt idx="11">
                  <c:v>65402425.990004897</c:v>
                </c:pt>
                <c:pt idx="12">
                  <c:v>79270853.739986897</c:v>
                </c:pt>
                <c:pt idx="13">
                  <c:v>66768360.550016299</c:v>
                </c:pt>
                <c:pt idx="14">
                  <c:v>93827988.040006995</c:v>
                </c:pt>
                <c:pt idx="15">
                  <c:v>82822241.569992498</c:v>
                </c:pt>
                <c:pt idx="16">
                  <c:v>89601063.860022306</c:v>
                </c:pt>
                <c:pt idx="17">
                  <c:v>79843313.649933696</c:v>
                </c:pt>
                <c:pt idx="18">
                  <c:v>97980743.869995996</c:v>
                </c:pt>
                <c:pt idx="19">
                  <c:v>95401376.369976893</c:v>
                </c:pt>
                <c:pt idx="20">
                  <c:v>92845295.999823704</c:v>
                </c:pt>
                <c:pt idx="21">
                  <c:v>93850266.339979097</c:v>
                </c:pt>
                <c:pt idx="22">
                  <c:v>89782818.620016798</c:v>
                </c:pt>
                <c:pt idx="23">
                  <c:v>76068141.419991598</c:v>
                </c:pt>
                <c:pt idx="24">
                  <c:v>87472743.779987499</c:v>
                </c:pt>
                <c:pt idx="25">
                  <c:v>81399949.320033595</c:v>
                </c:pt>
                <c:pt idx="26">
                  <c:v>99785936.950004295</c:v>
                </c:pt>
                <c:pt idx="27">
                  <c:v>93904278.3799541</c:v>
                </c:pt>
                <c:pt idx="28">
                  <c:v>98379126.599953189</c:v>
                </c:pt>
                <c:pt idx="29">
                  <c:v>89701533.439999714</c:v>
                </c:pt>
                <c:pt idx="30">
                  <c:v>99548157.750012398</c:v>
                </c:pt>
                <c:pt idx="31">
                  <c:v>103848777.76001699</c:v>
                </c:pt>
                <c:pt idx="32">
                  <c:v>95876118.789957494</c:v>
                </c:pt>
                <c:pt idx="33">
                  <c:v>95724948.799964353</c:v>
                </c:pt>
                <c:pt idx="34">
                  <c:v>95540581.149957031</c:v>
                </c:pt>
                <c:pt idx="35">
                  <c:v>86530526.890000492</c:v>
                </c:pt>
                <c:pt idx="36">
                  <c:v>101658316.37998199</c:v>
                </c:pt>
                <c:pt idx="37">
                  <c:v>83348307.729921594</c:v>
                </c:pt>
                <c:pt idx="38">
                  <c:v>109601858.99983101</c:v>
                </c:pt>
                <c:pt idx="39">
                  <c:v>95676528.049977601</c:v>
                </c:pt>
                <c:pt idx="40">
                  <c:v>104677001.959989</c:v>
                </c:pt>
                <c:pt idx="41">
                  <c:v>55170471.9499906</c:v>
                </c:pt>
              </c:numCache>
            </c:numRef>
          </c:val>
        </c:ser>
        <c:ser>
          <c:idx val="1"/>
          <c:order val="1"/>
          <c:tx>
            <c:strRef>
              <c:f>Din!$H$1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cat>
            <c:strRef>
              <c:f>Din!$F$2:$F$43</c:f>
              <c:strCache>
                <c:ptCount val="4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  <c:pt idx="12">
                  <c:v>201501</c:v>
                </c:pt>
                <c:pt idx="13">
                  <c:v>201502</c:v>
                </c:pt>
                <c:pt idx="14">
                  <c:v>201503</c:v>
                </c:pt>
                <c:pt idx="15">
                  <c:v>201504</c:v>
                </c:pt>
                <c:pt idx="16">
                  <c:v>201505</c:v>
                </c:pt>
                <c:pt idx="17">
                  <c:v>201506</c:v>
                </c:pt>
                <c:pt idx="18">
                  <c:v>201507</c:v>
                </c:pt>
                <c:pt idx="19">
                  <c:v>201508</c:v>
                </c:pt>
                <c:pt idx="20">
                  <c:v>201509</c:v>
                </c:pt>
                <c:pt idx="21">
                  <c:v>201510</c:v>
                </c:pt>
                <c:pt idx="22">
                  <c:v>201511</c:v>
                </c:pt>
                <c:pt idx="23">
                  <c:v>201512</c:v>
                </c:pt>
                <c:pt idx="24">
                  <c:v>201601</c:v>
                </c:pt>
                <c:pt idx="25">
                  <c:v>201602</c:v>
                </c:pt>
                <c:pt idx="26">
                  <c:v>201603</c:v>
                </c:pt>
                <c:pt idx="27">
                  <c:v>201604</c:v>
                </c:pt>
                <c:pt idx="28">
                  <c:v>201605</c:v>
                </c:pt>
                <c:pt idx="29">
                  <c:v>201606</c:v>
                </c:pt>
                <c:pt idx="30">
                  <c:v>201607</c:v>
                </c:pt>
                <c:pt idx="31">
                  <c:v>201608</c:v>
                </c:pt>
                <c:pt idx="32">
                  <c:v>201609</c:v>
                </c:pt>
                <c:pt idx="33">
                  <c:v>201610</c:v>
                </c:pt>
                <c:pt idx="34">
                  <c:v>201611</c:v>
                </c:pt>
                <c:pt idx="35">
                  <c:v>201612</c:v>
                </c:pt>
                <c:pt idx="36">
                  <c:v>201701</c:v>
                </c:pt>
                <c:pt idx="37">
                  <c:v>201702</c:v>
                </c:pt>
                <c:pt idx="38">
                  <c:v>201703</c:v>
                </c:pt>
                <c:pt idx="39">
                  <c:v>201704</c:v>
                </c:pt>
                <c:pt idx="40">
                  <c:v>201705</c:v>
                </c:pt>
                <c:pt idx="41">
                  <c:v>201706</c:v>
                </c:pt>
              </c:strCache>
            </c:strRef>
          </c:cat>
          <c:val>
            <c:numRef>
              <c:f>Din!$H$2:$H$43</c:f>
              <c:numCache>
                <c:formatCode>_-* #,##0.00_-;\-* #,##0.00_-;_-* "-"??_-;_-@_-</c:formatCode>
                <c:ptCount val="42"/>
                <c:pt idx="0">
                  <c:v>65322521.970000103</c:v>
                </c:pt>
                <c:pt idx="1">
                  <c:v>63120658.880000196</c:v>
                </c:pt>
                <c:pt idx="2">
                  <c:v>62659838.399999097</c:v>
                </c:pt>
                <c:pt idx="3">
                  <c:v>66754971.479999997</c:v>
                </c:pt>
                <c:pt idx="4">
                  <c:v>73382121.699999794</c:v>
                </c:pt>
                <c:pt idx="5">
                  <c:v>62165110.379999898</c:v>
                </c:pt>
                <c:pt idx="6">
                  <c:v>76553262.890000805</c:v>
                </c:pt>
                <c:pt idx="7">
                  <c:v>78460368.380001307</c:v>
                </c:pt>
                <c:pt idx="8">
                  <c:v>79165640.189999804</c:v>
                </c:pt>
                <c:pt idx="9">
                  <c:v>84906051.460000202</c:v>
                </c:pt>
                <c:pt idx="10">
                  <c:v>76942640.590000197</c:v>
                </c:pt>
                <c:pt idx="11">
                  <c:v>68432293.650000006</c:v>
                </c:pt>
                <c:pt idx="12">
                  <c:v>76326529.459999993</c:v>
                </c:pt>
                <c:pt idx="13">
                  <c:v>67596584.609999806</c:v>
                </c:pt>
                <c:pt idx="14">
                  <c:v>89939288.920000002</c:v>
                </c:pt>
                <c:pt idx="15">
                  <c:v>83908378.620000303</c:v>
                </c:pt>
                <c:pt idx="16">
                  <c:v>85271731.260001302</c:v>
                </c:pt>
                <c:pt idx="17">
                  <c:v>81369313.920000196</c:v>
                </c:pt>
                <c:pt idx="18">
                  <c:v>96689310.959998593</c:v>
                </c:pt>
                <c:pt idx="19">
                  <c:v>95102305.749999896</c:v>
                </c:pt>
                <c:pt idx="20">
                  <c:v>91701421.649999604</c:v>
                </c:pt>
                <c:pt idx="21">
                  <c:v>91077838.319999695</c:v>
                </c:pt>
                <c:pt idx="22">
                  <c:v>87863504.749998793</c:v>
                </c:pt>
                <c:pt idx="23">
                  <c:v>87749912.459999695</c:v>
                </c:pt>
                <c:pt idx="24">
                  <c:v>78960598.889998704</c:v>
                </c:pt>
                <c:pt idx="25">
                  <c:v>74049869.959999293</c:v>
                </c:pt>
                <c:pt idx="26">
                  <c:v>99030832.870000094</c:v>
                </c:pt>
                <c:pt idx="27">
                  <c:v>95201311.379999995</c:v>
                </c:pt>
                <c:pt idx="28">
                  <c:v>98616600.970000401</c:v>
                </c:pt>
                <c:pt idx="29">
                  <c:v>94747861.340000495</c:v>
                </c:pt>
                <c:pt idx="30">
                  <c:v>99200719.349999204</c:v>
                </c:pt>
                <c:pt idx="31">
                  <c:v>106307985.779999</c:v>
                </c:pt>
                <c:pt idx="32">
                  <c:v>95524303.190000102</c:v>
                </c:pt>
                <c:pt idx="33">
                  <c:v>94894588.980001196</c:v>
                </c:pt>
                <c:pt idx="34">
                  <c:v>97540009.470000699</c:v>
                </c:pt>
                <c:pt idx="35">
                  <c:v>93487832.429999605</c:v>
                </c:pt>
                <c:pt idx="36">
                  <c:v>96462546.250000507</c:v>
                </c:pt>
                <c:pt idx="37">
                  <c:v>88675536.240000799</c:v>
                </c:pt>
                <c:pt idx="38">
                  <c:v>108035182.019999</c:v>
                </c:pt>
                <c:pt idx="39">
                  <c:v>92472625.759981394</c:v>
                </c:pt>
                <c:pt idx="40">
                  <c:v>110012910.689999</c:v>
                </c:pt>
                <c:pt idx="41">
                  <c:v>97617542.369998693</c:v>
                </c:pt>
              </c:numCache>
            </c:numRef>
          </c:val>
        </c:ser>
        <c:marker val="1"/>
        <c:axId val="77224960"/>
        <c:axId val="77668736"/>
      </c:lineChart>
      <c:catAx>
        <c:axId val="77224960"/>
        <c:scaling>
          <c:orientation val="minMax"/>
        </c:scaling>
        <c:axPos val="b"/>
        <c:tickLblPos val="nextTo"/>
        <c:crossAx val="77668736"/>
        <c:crosses val="autoZero"/>
        <c:auto val="1"/>
        <c:lblAlgn val="ctr"/>
        <c:lblOffset val="100"/>
      </c:catAx>
      <c:valAx>
        <c:axId val="77668736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7722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11</xdr:row>
      <xdr:rowOff>38100</xdr:rowOff>
    </xdr:from>
    <xdr:to>
      <xdr:col>18</xdr:col>
      <xdr:colOff>352424</xdr:colOff>
      <xdr:row>39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drao2" refreshedDate="42962.589570601849" createdVersion="3" refreshedVersion="3" minRefreshableVersion="3" recordCount="140">
  <cacheSource type="worksheet">
    <worksheetSource ref="A1:G141" sheet="Base"/>
  </cacheSource>
  <cacheFields count="7">
    <cacheField name="valor" numFmtId="43">
      <sharedItems containsSemiMixedTypes="0" containsString="0" containsNumber="1" minValue="0" maxValue="946031043.54000294"/>
    </cacheField>
    <cacheField name="qt" numFmtId="165">
      <sharedItems containsSemiMixedTypes="0" containsString="0" containsNumber="1" containsInteger="1" minValue="1" maxValue="67201124"/>
    </cacheField>
    <cacheField name="ano" numFmtId="0">
      <sharedItems containsString="0" containsBlank="1" containsNumber="1" containsInteger="1" minValue="2011" maxValue="2215"/>
    </cacheField>
    <cacheField name="mes" numFmtId="0">
      <sharedItems containsBlank="1"/>
    </cacheField>
    <cacheField name="tipo" numFmtId="0">
      <sharedItems count="2">
        <s v="at"/>
        <s v="ft"/>
      </sharedItems>
    </cacheField>
    <cacheField name="mm" numFmtId="49">
      <sharedItems containsBlank="1" containsMixedTypes="1" containsNumber="1" containsInteger="1" minValue="12" maxValue="12"/>
    </cacheField>
    <cacheField name="anomes" numFmtId="0">
      <sharedItems containsBlank="1" count="79">
        <m/>
        <s v="201612"/>
        <s v="201705"/>
        <s v="201206"/>
        <s v="201502"/>
        <s v="201511"/>
        <s v="201512"/>
        <s v="201601"/>
        <s v="201602"/>
        <s v="201603"/>
        <s v="201604"/>
        <s v="201605"/>
        <s v="201606"/>
        <s v="201607"/>
        <s v="201608"/>
        <s v="201609"/>
        <s v="201610"/>
        <s v="201611"/>
        <s v="201701"/>
        <s v="201702"/>
        <s v="201703"/>
        <s v="201704"/>
        <s v="201706"/>
        <e v="#N/A"/>
        <s v="201103"/>
        <s v="201105"/>
        <s v="201106"/>
        <s v="201107"/>
        <s v="201108"/>
        <s v="201109"/>
        <s v="201110"/>
        <s v="201111"/>
        <s v="201112"/>
        <s v="201201"/>
        <s v="201202"/>
        <s v="201203"/>
        <s v="201204"/>
        <s v="201205"/>
        <s v="201207"/>
        <s v="201208"/>
        <s v="201209"/>
        <s v="201210"/>
        <s v="201211"/>
        <s v="201212"/>
        <s v="201301"/>
        <s v="201302"/>
        <s v="201303"/>
        <s v="201304"/>
        <s v="201305"/>
        <s v="201306"/>
        <s v="201307"/>
        <s v="201308"/>
        <s v="201309"/>
        <s v="201310"/>
        <s v="201311"/>
        <s v="201312"/>
        <s v="201401"/>
        <s v="201402"/>
        <s v="201403"/>
        <s v="201404"/>
        <s v="201405"/>
        <s v="201406"/>
        <s v="201407"/>
        <s v="201408"/>
        <s v="201409"/>
        <s v="201410"/>
        <s v="201411"/>
        <s v="201412"/>
        <s v="201501"/>
        <s v="201503"/>
        <s v="201504"/>
        <s v="201505"/>
        <s v="201506"/>
        <s v="201507"/>
        <s v="201508"/>
        <s v="201509"/>
        <s v="201510"/>
        <s v="202106"/>
        <s v="22150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177524225.59999901"/>
    <n v="13009770"/>
    <m/>
    <m/>
    <x v="0"/>
    <m/>
    <x v="0"/>
  </r>
  <r>
    <n v="424.81"/>
    <n v="1"/>
    <n v="2016"/>
    <s v="dezembro"/>
    <x v="0"/>
    <n v="12"/>
    <x v="1"/>
  </r>
  <r>
    <n v="0"/>
    <n v="8"/>
    <n v="2017"/>
    <s v="maio"/>
    <x v="0"/>
    <s v="05"/>
    <x v="2"/>
  </r>
  <r>
    <n v="1268.6400000000001"/>
    <n v="79"/>
    <n v="2012"/>
    <s v="junho"/>
    <x v="0"/>
    <s v="06"/>
    <x v="3"/>
  </r>
  <r>
    <n v="209.79"/>
    <n v="1"/>
    <n v="2015"/>
    <s v="fevereiro"/>
    <x v="0"/>
    <s v="02"/>
    <x v="4"/>
  </r>
  <r>
    <n v="429"/>
    <n v="3"/>
    <n v="2015"/>
    <s v="novembro"/>
    <x v="0"/>
    <s v="11"/>
    <x v="5"/>
  </r>
  <r>
    <n v="2579.5700000000002"/>
    <n v="8"/>
    <n v="2015"/>
    <s v="dezembro"/>
    <x v="0"/>
    <n v="12"/>
    <x v="6"/>
  </r>
  <r>
    <n v="3327.7"/>
    <n v="25"/>
    <n v="2016"/>
    <s v="janeiro"/>
    <x v="0"/>
    <s v="01"/>
    <x v="7"/>
  </r>
  <r>
    <n v="88628.42"/>
    <n v="148"/>
    <n v="2016"/>
    <s v="fevereiro"/>
    <x v="0"/>
    <s v="02"/>
    <x v="8"/>
  </r>
  <r>
    <n v="15672.6599999999"/>
    <n v="128"/>
    <n v="2016"/>
    <s v="março"/>
    <x v="0"/>
    <s v="03"/>
    <x v="9"/>
  </r>
  <r>
    <n v="34199.9399999999"/>
    <n v="215"/>
    <n v="2016"/>
    <s v="abril"/>
    <x v="0"/>
    <s v="04"/>
    <x v="10"/>
  </r>
  <r>
    <n v="11660.46"/>
    <n v="961"/>
    <n v="2016"/>
    <s v="maio"/>
    <x v="0"/>
    <s v="05"/>
    <x v="11"/>
  </r>
  <r>
    <n v="29737.93"/>
    <n v="3280"/>
    <n v="2016"/>
    <s v="junho"/>
    <x v="0"/>
    <s v="06"/>
    <x v="12"/>
  </r>
  <r>
    <n v="91764.25"/>
    <n v="4665"/>
    <n v="2016"/>
    <s v="julho"/>
    <x v="0"/>
    <s v="07"/>
    <x v="13"/>
  </r>
  <r>
    <n v="508004.25000000099"/>
    <n v="21800"/>
    <n v="2016"/>
    <s v="agosto"/>
    <x v="0"/>
    <s v="08"/>
    <x v="14"/>
  </r>
  <r>
    <n v="747912.63999999897"/>
    <n v="39715"/>
    <n v="2016"/>
    <s v="setembro"/>
    <x v="0"/>
    <s v="09"/>
    <x v="15"/>
  </r>
  <r>
    <n v="2471490.9799999599"/>
    <n v="80404"/>
    <n v="2016"/>
    <s v="outubro"/>
    <x v="0"/>
    <s v="10"/>
    <x v="16"/>
  </r>
  <r>
    <n v="6605629.1600002302"/>
    <n v="244489"/>
    <n v="2016"/>
    <s v="novembro"/>
    <x v="0"/>
    <s v="11"/>
    <x v="17"/>
  </r>
  <r>
    <n v="32530918.059997998"/>
    <n v="1718881"/>
    <n v="2016"/>
    <s v="dezembro"/>
    <x v="0"/>
    <n v="12"/>
    <x v="1"/>
  </r>
  <r>
    <n v="101658316.37998199"/>
    <n v="4253924"/>
    <n v="2017"/>
    <s v="janeiro"/>
    <x v="0"/>
    <s v="01"/>
    <x v="18"/>
  </r>
  <r>
    <n v="83348307.729921594"/>
    <n v="3611614"/>
    <n v="2017"/>
    <s v="fevereiro"/>
    <x v="0"/>
    <s v="02"/>
    <x v="19"/>
  </r>
  <r>
    <n v="109601858.99983101"/>
    <n v="4534987"/>
    <n v="2017"/>
    <s v="março"/>
    <x v="0"/>
    <s v="03"/>
    <x v="20"/>
  </r>
  <r>
    <n v="95676528.049977601"/>
    <n v="4269153"/>
    <n v="2017"/>
    <s v="abril"/>
    <x v="0"/>
    <s v="04"/>
    <x v="21"/>
  </r>
  <r>
    <n v="104677001.959989"/>
    <n v="4387028"/>
    <n v="2017"/>
    <s v="maio"/>
    <x v="0"/>
    <s v="05"/>
    <x v="2"/>
  </r>
  <r>
    <n v="55170471.9499906"/>
    <n v="1968075"/>
    <n v="2017"/>
    <s v="junho"/>
    <x v="0"/>
    <s v="06"/>
    <x v="22"/>
  </r>
  <r>
    <n v="946031043.54000294"/>
    <n v="67201124"/>
    <m/>
    <m/>
    <x v="0"/>
    <e v="#N/A"/>
    <x v="23"/>
  </r>
  <r>
    <n v="0"/>
    <n v="2"/>
    <n v="2015"/>
    <s v="novembro"/>
    <x v="0"/>
    <s v="11"/>
    <x v="5"/>
  </r>
  <r>
    <n v="0"/>
    <n v="55"/>
    <n v="2011"/>
    <s v="março"/>
    <x v="0"/>
    <s v="03"/>
    <x v="24"/>
  </r>
  <r>
    <n v="1810"/>
    <n v="81"/>
    <n v="2011"/>
    <s v="maio"/>
    <x v="0"/>
    <s v="05"/>
    <x v="25"/>
  </r>
  <r>
    <n v="88"/>
    <n v="9"/>
    <n v="2011"/>
    <s v="junho"/>
    <x v="0"/>
    <s v="06"/>
    <x v="26"/>
  </r>
  <r>
    <n v="806"/>
    <n v="2"/>
    <n v="2011"/>
    <s v="julho"/>
    <x v="0"/>
    <s v="07"/>
    <x v="27"/>
  </r>
  <r>
    <n v="90"/>
    <n v="3"/>
    <n v="2011"/>
    <s v="agosto"/>
    <x v="0"/>
    <s v="08"/>
    <x v="28"/>
  </r>
  <r>
    <n v="4535.34"/>
    <n v="13"/>
    <n v="2011"/>
    <s v="setembro"/>
    <x v="0"/>
    <s v="09"/>
    <x v="29"/>
  </r>
  <r>
    <n v="2365.6999999999998"/>
    <n v="4682"/>
    <n v="2011"/>
    <s v="outubro"/>
    <x v="0"/>
    <s v="10"/>
    <x v="30"/>
  </r>
  <r>
    <n v="6508.49"/>
    <n v="8147"/>
    <n v="2011"/>
    <s v="novembro"/>
    <x v="0"/>
    <s v="11"/>
    <x v="31"/>
  </r>
  <r>
    <n v="6318.8"/>
    <n v="2755"/>
    <n v="2011"/>
    <s v="dezembro"/>
    <x v="0"/>
    <n v="12"/>
    <x v="32"/>
  </r>
  <r>
    <n v="5737.76"/>
    <n v="4842"/>
    <n v="2012"/>
    <s v="janeiro"/>
    <x v="0"/>
    <s v="01"/>
    <x v="33"/>
  </r>
  <r>
    <n v="605.45000000000005"/>
    <n v="550"/>
    <n v="2012"/>
    <s v="fevereiro"/>
    <x v="0"/>
    <s v="02"/>
    <x v="34"/>
  </r>
  <r>
    <n v="7668.65"/>
    <n v="17452"/>
    <n v="2012"/>
    <s v="março"/>
    <x v="0"/>
    <s v="03"/>
    <x v="35"/>
  </r>
  <r>
    <n v="8794.5999999999894"/>
    <n v="6773"/>
    <n v="2012"/>
    <s v="abril"/>
    <x v="0"/>
    <s v="04"/>
    <x v="36"/>
  </r>
  <r>
    <n v="10749.79"/>
    <n v="10611"/>
    <n v="2012"/>
    <s v="maio"/>
    <x v="0"/>
    <s v="05"/>
    <x v="37"/>
  </r>
  <r>
    <n v="6849.75"/>
    <n v="12853"/>
    <n v="2012"/>
    <s v="junho"/>
    <x v="0"/>
    <s v="06"/>
    <x v="3"/>
  </r>
  <r>
    <n v="2513.0500000000002"/>
    <n v="3867"/>
    <n v="2012"/>
    <s v="julho"/>
    <x v="0"/>
    <s v="07"/>
    <x v="38"/>
  </r>
  <r>
    <n v="5677.48"/>
    <n v="4534"/>
    <n v="2012"/>
    <s v="agosto"/>
    <x v="0"/>
    <s v="08"/>
    <x v="39"/>
  </r>
  <r>
    <n v="3468.61"/>
    <n v="2532"/>
    <n v="2012"/>
    <s v="setembro"/>
    <x v="0"/>
    <s v="09"/>
    <x v="40"/>
  </r>
  <r>
    <n v="9414.5299999999897"/>
    <n v="3239"/>
    <n v="2012"/>
    <s v="outubro"/>
    <x v="0"/>
    <s v="10"/>
    <x v="41"/>
  </r>
  <r>
    <n v="42761.33"/>
    <n v="22280"/>
    <n v="2012"/>
    <s v="novembro"/>
    <x v="0"/>
    <s v="11"/>
    <x v="42"/>
  </r>
  <r>
    <n v="50280.049999999901"/>
    <n v="7518"/>
    <n v="2012"/>
    <s v="dezembro"/>
    <x v="0"/>
    <n v="12"/>
    <x v="43"/>
  </r>
  <r>
    <n v="95705.3"/>
    <n v="14003"/>
    <n v="2013"/>
    <s v="janeiro"/>
    <x v="0"/>
    <s v="01"/>
    <x v="44"/>
  </r>
  <r>
    <n v="223371.12"/>
    <n v="12659"/>
    <n v="2013"/>
    <s v="fevereiro"/>
    <x v="0"/>
    <s v="02"/>
    <x v="45"/>
  </r>
  <r>
    <n v="195614.68"/>
    <n v="43642"/>
    <n v="2013"/>
    <s v="março"/>
    <x v="0"/>
    <s v="03"/>
    <x v="46"/>
  </r>
  <r>
    <n v="78636.289999999994"/>
    <n v="12346"/>
    <n v="2013"/>
    <s v="abril"/>
    <x v="0"/>
    <s v="04"/>
    <x v="47"/>
  </r>
  <r>
    <n v="154040.38"/>
    <n v="8356"/>
    <n v="2013"/>
    <s v="maio"/>
    <x v="0"/>
    <s v="05"/>
    <x v="48"/>
  </r>
  <r>
    <n v="145634.91"/>
    <n v="10624"/>
    <n v="2013"/>
    <s v="junho"/>
    <x v="0"/>
    <s v="06"/>
    <x v="49"/>
  </r>
  <r>
    <n v="82029.519999999902"/>
    <n v="39474"/>
    <n v="2013"/>
    <s v="julho"/>
    <x v="0"/>
    <s v="07"/>
    <x v="50"/>
  </r>
  <r>
    <n v="269732.30000000203"/>
    <n v="11700"/>
    <n v="2013"/>
    <s v="agosto"/>
    <x v="0"/>
    <s v="08"/>
    <x v="51"/>
  </r>
  <r>
    <n v="718991.91000000294"/>
    <n v="28587"/>
    <n v="2013"/>
    <s v="setembro"/>
    <x v="0"/>
    <s v="09"/>
    <x v="52"/>
  </r>
  <r>
    <n v="2523696.90000004"/>
    <n v="130891"/>
    <n v="2013"/>
    <s v="outubro"/>
    <x v="0"/>
    <s v="10"/>
    <x v="53"/>
  </r>
  <r>
    <n v="6015556.75000042"/>
    <n v="325077"/>
    <n v="2013"/>
    <s v="novembro"/>
    <x v="0"/>
    <s v="11"/>
    <x v="54"/>
  </r>
  <r>
    <n v="24741747.410000298"/>
    <n v="1270874"/>
    <n v="2013"/>
    <s v="dezembro"/>
    <x v="0"/>
    <n v="12"/>
    <x v="55"/>
  </r>
  <r>
    <n v="67443106.379980206"/>
    <n v="2966021"/>
    <n v="2014"/>
    <s v="janeiro"/>
    <x v="0"/>
    <s v="01"/>
    <x v="56"/>
  </r>
  <r>
    <n v="63603324.749987699"/>
    <n v="2772968"/>
    <n v="2014"/>
    <s v="fevereiro"/>
    <x v="0"/>
    <s v="02"/>
    <x v="57"/>
  </r>
  <r>
    <n v="66554668.7099979"/>
    <n v="2884060"/>
    <n v="2014"/>
    <s v="março"/>
    <x v="0"/>
    <s v="03"/>
    <x v="58"/>
  </r>
  <r>
    <n v="67839098.270003095"/>
    <n v="2957519"/>
    <n v="2014"/>
    <s v="abril"/>
    <x v="0"/>
    <s v="04"/>
    <x v="59"/>
  </r>
  <r>
    <n v="74095187.099979207"/>
    <n v="3050378"/>
    <n v="2014"/>
    <s v="maio"/>
    <x v="0"/>
    <s v="05"/>
    <x v="60"/>
  </r>
  <r>
    <n v="59087408.479998298"/>
    <n v="2633467"/>
    <n v="2014"/>
    <s v="junho"/>
    <x v="0"/>
    <s v="06"/>
    <x v="61"/>
  </r>
  <r>
    <n v="77012574.759977296"/>
    <n v="3239354"/>
    <n v="2014"/>
    <s v="julho"/>
    <x v="0"/>
    <s v="07"/>
    <x v="62"/>
  </r>
  <r>
    <n v="81404849.159979105"/>
    <n v="3339043"/>
    <n v="2014"/>
    <s v="agosto"/>
    <x v="0"/>
    <s v="08"/>
    <x v="63"/>
  </r>
  <r>
    <n v="81049671.5600117"/>
    <n v="3268347"/>
    <n v="2014"/>
    <s v="setembro"/>
    <x v="0"/>
    <s v="09"/>
    <x v="64"/>
  </r>
  <r>
    <n v="84378986.880016193"/>
    <n v="3422845"/>
    <n v="2014"/>
    <s v="outubro"/>
    <x v="0"/>
    <s v="10"/>
    <x v="65"/>
  </r>
  <r>
    <n v="74098458.350009501"/>
    <n v="3116196"/>
    <n v="2014"/>
    <s v="novembro"/>
    <x v="0"/>
    <s v="11"/>
    <x v="66"/>
  </r>
  <r>
    <n v="65402425.990004897"/>
    <n v="2773015"/>
    <n v="2014"/>
    <s v="dezembro"/>
    <x v="0"/>
    <n v="12"/>
    <x v="67"/>
  </r>
  <r>
    <n v="79270853.739986897"/>
    <n v="3265105"/>
    <n v="2015"/>
    <s v="janeiro"/>
    <x v="0"/>
    <s v="01"/>
    <x v="68"/>
  </r>
  <r>
    <n v="66768150.7600163"/>
    <n v="3014304"/>
    <n v="2015"/>
    <s v="fevereiro"/>
    <x v="0"/>
    <s v="02"/>
    <x v="4"/>
  </r>
  <r>
    <n v="93827988.040006995"/>
    <n v="4420571"/>
    <n v="2015"/>
    <s v="março"/>
    <x v="0"/>
    <s v="03"/>
    <x v="69"/>
  </r>
  <r>
    <n v="82822241.569992498"/>
    <n v="3983207"/>
    <n v="2015"/>
    <s v="abril"/>
    <x v="0"/>
    <s v="04"/>
    <x v="70"/>
  </r>
  <r>
    <n v="89601063.860022306"/>
    <n v="4335205"/>
    <n v="2015"/>
    <s v="maio"/>
    <x v="0"/>
    <s v="05"/>
    <x v="71"/>
  </r>
  <r>
    <n v="79843313.649933696"/>
    <n v="4035377"/>
    <n v="2015"/>
    <s v="junho"/>
    <x v="0"/>
    <s v="06"/>
    <x v="72"/>
  </r>
  <r>
    <n v="97980743.869995996"/>
    <n v="4598218"/>
    <n v="2015"/>
    <s v="julho"/>
    <x v="0"/>
    <s v="07"/>
    <x v="73"/>
  </r>
  <r>
    <n v="95401376.369976893"/>
    <n v="4466720"/>
    <n v="2015"/>
    <s v="agosto"/>
    <x v="0"/>
    <s v="08"/>
    <x v="74"/>
  </r>
  <r>
    <n v="92845295.999823704"/>
    <n v="4403482"/>
    <n v="2015"/>
    <s v="setembro"/>
    <x v="0"/>
    <s v="09"/>
    <x v="75"/>
  </r>
  <r>
    <n v="93850266.339979097"/>
    <n v="4508534"/>
    <n v="2015"/>
    <s v="outubro"/>
    <x v="0"/>
    <s v="10"/>
    <x v="76"/>
  </r>
  <r>
    <n v="89782389.620016798"/>
    <n v="4015522"/>
    <n v="2015"/>
    <s v="novembro"/>
    <x v="0"/>
    <s v="11"/>
    <x v="5"/>
  </r>
  <r>
    <n v="76065561.849991605"/>
    <n v="3608274"/>
    <n v="2015"/>
    <s v="dezembro"/>
    <x v="0"/>
    <n v="12"/>
    <x v="6"/>
  </r>
  <r>
    <n v="87469416.079987496"/>
    <n v="3773040"/>
    <n v="2016"/>
    <s v="janeiro"/>
    <x v="0"/>
    <s v="01"/>
    <x v="7"/>
  </r>
  <r>
    <n v="81311320.900033593"/>
    <n v="3648614"/>
    <n v="2016"/>
    <s v="fevereiro"/>
    <x v="0"/>
    <s v="02"/>
    <x v="8"/>
  </r>
  <r>
    <n v="99770264.290004298"/>
    <n v="4205811"/>
    <n v="2016"/>
    <s v="março"/>
    <x v="0"/>
    <s v="03"/>
    <x v="9"/>
  </r>
  <r>
    <n v="93870078.439954102"/>
    <n v="3998183"/>
    <n v="2016"/>
    <s v="abril"/>
    <x v="0"/>
    <s v="04"/>
    <x v="10"/>
  </r>
  <r>
    <n v="98367466.139953196"/>
    <n v="3996847"/>
    <n v="2016"/>
    <s v="maio"/>
    <x v="0"/>
    <s v="05"/>
    <x v="11"/>
  </r>
  <r>
    <n v="89671795.509999707"/>
    <n v="3550900"/>
    <n v="2016"/>
    <s v="junho"/>
    <x v="0"/>
    <s v="06"/>
    <x v="12"/>
  </r>
  <r>
    <n v="99456393.500012398"/>
    <n v="4056420"/>
    <n v="2016"/>
    <s v="julho"/>
    <x v="0"/>
    <s v="07"/>
    <x v="13"/>
  </r>
  <r>
    <n v="103340773.51001699"/>
    <n v="4109124"/>
    <n v="2016"/>
    <s v="agosto"/>
    <x v="0"/>
    <s v="08"/>
    <x v="14"/>
  </r>
  <r>
    <n v="95128206.149957493"/>
    <n v="3974043"/>
    <n v="2016"/>
    <s v="setembro"/>
    <x v="0"/>
    <s v="09"/>
    <x v="15"/>
  </r>
  <r>
    <n v="93253457.819964394"/>
    <n v="3988381"/>
    <n v="2016"/>
    <s v="outubro"/>
    <x v="0"/>
    <s v="10"/>
    <x v="16"/>
  </r>
  <r>
    <n v="88934951.989956796"/>
    <n v="3603853"/>
    <n v="2016"/>
    <s v="novembro"/>
    <x v="0"/>
    <s v="11"/>
    <x v="17"/>
  </r>
  <r>
    <n v="53999184.020002499"/>
    <n v="2063399"/>
    <n v="2016"/>
    <s v="dezembro"/>
    <x v="0"/>
    <n v="12"/>
    <x v="1"/>
  </r>
  <r>
    <n v="0"/>
    <n v="8"/>
    <n v="2021"/>
    <s v="junho"/>
    <x v="0"/>
    <s v="06"/>
    <x v="77"/>
  </r>
  <r>
    <n v="0"/>
    <n v="2"/>
    <n v="2215"/>
    <s v="maio"/>
    <x v="0"/>
    <s v="05"/>
    <x v="78"/>
  </r>
  <r>
    <n v="65322521.970000103"/>
    <n v="2975745"/>
    <n v="2014"/>
    <s v="janeiro"/>
    <x v="1"/>
    <s v="01"/>
    <x v="56"/>
  </r>
  <r>
    <n v="63120658.880000196"/>
    <n v="2757162"/>
    <n v="2014"/>
    <s v="fevereiro"/>
    <x v="1"/>
    <s v="02"/>
    <x v="57"/>
  </r>
  <r>
    <n v="62659838.399999097"/>
    <n v="2775582"/>
    <n v="2014"/>
    <s v="março"/>
    <x v="1"/>
    <s v="03"/>
    <x v="58"/>
  </r>
  <r>
    <n v="66754971.479999997"/>
    <n v="2844219"/>
    <n v="2014"/>
    <s v="abril"/>
    <x v="1"/>
    <s v="04"/>
    <x v="59"/>
  </r>
  <r>
    <n v="73382121.699999794"/>
    <n v="3132539"/>
    <n v="2014"/>
    <s v="maio"/>
    <x v="1"/>
    <s v="05"/>
    <x v="60"/>
  </r>
  <r>
    <n v="62165110.379999898"/>
    <n v="2719962"/>
    <n v="2014"/>
    <s v="junho"/>
    <x v="1"/>
    <s v="06"/>
    <x v="61"/>
  </r>
  <r>
    <n v="76553262.890000805"/>
    <n v="3360720"/>
    <n v="2014"/>
    <s v="julho"/>
    <x v="1"/>
    <s v="07"/>
    <x v="62"/>
  </r>
  <r>
    <n v="78460368.380001307"/>
    <n v="3267639"/>
    <n v="2014"/>
    <s v="agosto"/>
    <x v="1"/>
    <s v="08"/>
    <x v="63"/>
  </r>
  <r>
    <n v="79165640.189999804"/>
    <n v="3246610"/>
    <n v="2014"/>
    <s v="setembro"/>
    <x v="1"/>
    <s v="09"/>
    <x v="64"/>
  </r>
  <r>
    <n v="84906051.460000202"/>
    <n v="3398244"/>
    <n v="2014"/>
    <s v="outubro"/>
    <x v="1"/>
    <s v="10"/>
    <x v="65"/>
  </r>
  <r>
    <n v="76942640.590000197"/>
    <n v="3119004"/>
    <n v="2014"/>
    <s v="novembro"/>
    <x v="1"/>
    <s v="11"/>
    <x v="66"/>
  </r>
  <r>
    <n v="68432293.650000006"/>
    <n v="2972406"/>
    <n v="2014"/>
    <s v="dezembro"/>
    <x v="1"/>
    <n v="12"/>
    <x v="67"/>
  </r>
  <r>
    <n v="76326529.459999993"/>
    <n v="3024070"/>
    <n v="2015"/>
    <s v="janeiro"/>
    <x v="1"/>
    <s v="01"/>
    <x v="68"/>
  </r>
  <r>
    <n v="67596584.609999806"/>
    <n v="2901337"/>
    <n v="2015"/>
    <s v="fevereiro"/>
    <x v="1"/>
    <s v="02"/>
    <x v="4"/>
  </r>
  <r>
    <n v="89939288.920000002"/>
    <n v="4063130"/>
    <n v="2015"/>
    <s v="março"/>
    <x v="1"/>
    <s v="03"/>
    <x v="69"/>
  </r>
  <r>
    <n v="83908378.620000303"/>
    <n v="4132838"/>
    <n v="2015"/>
    <s v="abril"/>
    <x v="1"/>
    <s v="04"/>
    <x v="70"/>
  </r>
  <r>
    <n v="85271731.260001302"/>
    <n v="4018462"/>
    <n v="2015"/>
    <s v="maio"/>
    <x v="1"/>
    <s v="05"/>
    <x v="71"/>
  </r>
  <r>
    <n v="81369313.920000196"/>
    <n v="3992133"/>
    <n v="2015"/>
    <s v="junho"/>
    <x v="1"/>
    <s v="06"/>
    <x v="72"/>
  </r>
  <r>
    <n v="96689310.959998593"/>
    <n v="4794808"/>
    <n v="2015"/>
    <s v="julho"/>
    <x v="1"/>
    <s v="07"/>
    <x v="73"/>
  </r>
  <r>
    <n v="95102305.749999896"/>
    <n v="4474108"/>
    <n v="2015"/>
    <s v="agosto"/>
    <x v="1"/>
    <s v="08"/>
    <x v="74"/>
  </r>
  <r>
    <n v="91701421.649999604"/>
    <n v="4445892"/>
    <n v="2015"/>
    <s v="setembro"/>
    <x v="1"/>
    <s v="09"/>
    <x v="75"/>
  </r>
  <r>
    <n v="91077838.319999695"/>
    <n v="4266978"/>
    <n v="2015"/>
    <s v="outubro"/>
    <x v="1"/>
    <s v="10"/>
    <x v="76"/>
  </r>
  <r>
    <n v="87863504.749998793"/>
    <n v="4086312"/>
    <n v="2015"/>
    <s v="novembro"/>
    <x v="1"/>
    <s v="11"/>
    <x v="5"/>
  </r>
  <r>
    <n v="87749912.459999695"/>
    <n v="4033697"/>
    <n v="2015"/>
    <s v="dezembro"/>
    <x v="1"/>
    <n v="12"/>
    <x v="6"/>
  </r>
  <r>
    <n v="78960598.889998704"/>
    <n v="3797482"/>
    <n v="2016"/>
    <s v="janeiro"/>
    <x v="1"/>
    <s v="01"/>
    <x v="7"/>
  </r>
  <r>
    <n v="74049869.959999293"/>
    <n v="3038978"/>
    <n v="2016"/>
    <s v="fevereiro"/>
    <x v="1"/>
    <s v="02"/>
    <x v="8"/>
  </r>
  <r>
    <n v="99030832.870000094"/>
    <n v="3916104"/>
    <n v="2016"/>
    <s v="março"/>
    <x v="1"/>
    <s v="03"/>
    <x v="9"/>
  </r>
  <r>
    <n v="95201311.379999995"/>
    <n v="4297526"/>
    <n v="2016"/>
    <s v="abril"/>
    <x v="1"/>
    <s v="04"/>
    <x v="10"/>
  </r>
  <r>
    <n v="98616600.970000401"/>
    <n v="4204155"/>
    <n v="2016"/>
    <s v="maio"/>
    <x v="1"/>
    <s v="05"/>
    <x v="11"/>
  </r>
  <r>
    <n v="94747861.340000495"/>
    <n v="3792700"/>
    <n v="2016"/>
    <s v="junho"/>
    <x v="1"/>
    <s v="06"/>
    <x v="12"/>
  </r>
  <r>
    <n v="99200719.349999204"/>
    <n v="4114518"/>
    <n v="2016"/>
    <s v="julho"/>
    <x v="1"/>
    <s v="07"/>
    <x v="13"/>
  </r>
  <r>
    <n v="106307985.779999"/>
    <n v="4207103"/>
    <n v="2016"/>
    <s v="agosto"/>
    <x v="1"/>
    <s v="08"/>
    <x v="14"/>
  </r>
  <r>
    <n v="95524303.190000102"/>
    <n v="3813147"/>
    <n v="2016"/>
    <s v="setembro"/>
    <x v="1"/>
    <s v="09"/>
    <x v="15"/>
  </r>
  <r>
    <n v="94894588.980001196"/>
    <n v="3878955"/>
    <n v="2016"/>
    <s v="outubro"/>
    <x v="1"/>
    <s v="10"/>
    <x v="16"/>
  </r>
  <r>
    <n v="97540009.470000699"/>
    <n v="4246371"/>
    <n v="2016"/>
    <s v="novembro"/>
    <x v="1"/>
    <s v="11"/>
    <x v="17"/>
  </r>
  <r>
    <n v="93487832.429999605"/>
    <n v="3956780"/>
    <n v="2016"/>
    <s v="dezembro"/>
    <x v="1"/>
    <n v="12"/>
    <x v="1"/>
  </r>
  <r>
    <n v="96462546.250000507"/>
    <n v="4150119"/>
    <n v="2017"/>
    <s v="janeiro"/>
    <x v="1"/>
    <s v="01"/>
    <x v="18"/>
  </r>
  <r>
    <n v="88675536.240000799"/>
    <n v="3661765"/>
    <n v="2017"/>
    <s v="fevereiro"/>
    <x v="1"/>
    <s v="02"/>
    <x v="19"/>
  </r>
  <r>
    <n v="108035182.019999"/>
    <n v="4667043"/>
    <n v="2017"/>
    <s v="março"/>
    <x v="1"/>
    <s v="03"/>
    <x v="20"/>
  </r>
  <r>
    <n v="92472625.759981394"/>
    <n v="3646418"/>
    <n v="2017"/>
    <s v="abril"/>
    <x v="1"/>
    <s v="04"/>
    <x v="21"/>
  </r>
  <r>
    <n v="110012910.689999"/>
    <n v="4868238"/>
    <n v="2017"/>
    <s v="maio"/>
    <x v="1"/>
    <s v="05"/>
    <x v="2"/>
  </r>
  <r>
    <n v="97617542.369998693"/>
    <n v="4146009"/>
    <n v="2017"/>
    <s v="junho"/>
    <x v="1"/>
    <s v="06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D84" firstHeaderRow="1" firstDataRow="2" firstDataCol="1"/>
  <pivotFields count="7">
    <pivotField dataField="1" numFmtId="43" showAll="0"/>
    <pivotField numFmtId="165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80"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4"/>
        <item x="69"/>
        <item x="70"/>
        <item x="71"/>
        <item x="72"/>
        <item x="73"/>
        <item x="74"/>
        <item x="75"/>
        <item x="76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"/>
        <item x="18"/>
        <item x="19"/>
        <item x="20"/>
        <item x="21"/>
        <item x="2"/>
        <item x="22"/>
        <item x="77"/>
        <item x="78"/>
        <item x="23"/>
        <item x="0"/>
        <item t="default"/>
      </items>
    </pivotField>
  </pivotFields>
  <rowFields count="1">
    <field x="6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a de valor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4"/>
  <sheetViews>
    <sheetView tabSelected="1" topLeftCell="A10" workbookViewId="0">
      <selection activeCell="F1" sqref="F1:H43"/>
    </sheetView>
  </sheetViews>
  <sheetFormatPr defaultRowHeight="15"/>
  <cols>
    <col min="1" max="1" width="17.85546875" customWidth="1"/>
    <col min="2" max="2" width="19.42578125" style="1" customWidth="1"/>
    <col min="3" max="3" width="12" style="1" customWidth="1"/>
    <col min="4" max="4" width="12" customWidth="1"/>
    <col min="5" max="5" width="13.5703125" customWidth="1"/>
    <col min="6" max="6" width="8" bestFit="1" customWidth="1"/>
    <col min="7" max="8" width="15.28515625" style="1" bestFit="1" customWidth="1"/>
    <col min="9" max="9" width="14.28515625" style="1" bestFit="1" customWidth="1"/>
  </cols>
  <sheetData>
    <row r="1" spans="1:9">
      <c r="F1" t="s">
        <v>39</v>
      </c>
      <c r="G1" s="1" t="s">
        <v>23</v>
      </c>
      <c r="H1" s="1" t="s">
        <v>36</v>
      </c>
      <c r="I1" s="1" t="s">
        <v>127</v>
      </c>
    </row>
    <row r="2" spans="1:9">
      <c r="F2" s="10" t="s">
        <v>81</v>
      </c>
      <c r="G2" s="1">
        <v>67443106.379980206</v>
      </c>
      <c r="H2" s="1">
        <v>65322521.970000103</v>
      </c>
      <c r="I2" s="1">
        <f>H2-G2</f>
        <v>-2120584.4099801034</v>
      </c>
    </row>
    <row r="3" spans="1:9">
      <c r="A3" s="9" t="s">
        <v>46</v>
      </c>
      <c r="B3" s="9" t="s">
        <v>44</v>
      </c>
      <c r="C3"/>
      <c r="F3" s="10" t="s">
        <v>82</v>
      </c>
      <c r="G3" s="1">
        <v>63603324.749987699</v>
      </c>
      <c r="H3" s="1">
        <v>63120658.880000196</v>
      </c>
      <c r="I3" s="1">
        <f>H3-G3</f>
        <v>-482665.86998750269</v>
      </c>
    </row>
    <row r="4" spans="1:9">
      <c r="A4" s="9" t="s">
        <v>47</v>
      </c>
      <c r="B4" t="s">
        <v>23</v>
      </c>
      <c r="C4" t="s">
        <v>36</v>
      </c>
      <c r="D4" t="s">
        <v>45</v>
      </c>
      <c r="F4" s="10" t="s">
        <v>83</v>
      </c>
      <c r="G4" s="1">
        <v>66554668.7099979</v>
      </c>
      <c r="H4" s="1">
        <v>62659838.399999097</v>
      </c>
      <c r="I4" s="1">
        <f>H4-G4</f>
        <v>-3894830.3099988028</v>
      </c>
    </row>
    <row r="5" spans="1:9">
      <c r="A5" s="10" t="s">
        <v>48</v>
      </c>
      <c r="B5" s="8">
        <v>0</v>
      </c>
      <c r="C5" s="8"/>
      <c r="D5" s="8">
        <v>0</v>
      </c>
      <c r="F5" s="10" t="s">
        <v>84</v>
      </c>
      <c r="G5" s="1">
        <v>67839098.270003095</v>
      </c>
      <c r="H5" s="1">
        <v>66754971.479999997</v>
      </c>
      <c r="I5" s="1">
        <f>H5-G5</f>
        <v>-1084126.7900030985</v>
      </c>
    </row>
    <row r="6" spans="1:9">
      <c r="A6" s="10" t="s">
        <v>49</v>
      </c>
      <c r="B6" s="8">
        <v>1810</v>
      </c>
      <c r="C6" s="8"/>
      <c r="D6" s="8">
        <v>1810</v>
      </c>
      <c r="F6" s="10" t="s">
        <v>85</v>
      </c>
      <c r="G6" s="1">
        <v>74095187.099979207</v>
      </c>
      <c r="H6" s="1">
        <v>73382121.699999794</v>
      </c>
      <c r="I6" s="1">
        <f>H6-G6</f>
        <v>-713065.39997941256</v>
      </c>
    </row>
    <row r="7" spans="1:9">
      <c r="A7" s="10" t="s">
        <v>50</v>
      </c>
      <c r="B7" s="8">
        <v>88</v>
      </c>
      <c r="C7" s="8"/>
      <c r="D7" s="8">
        <v>88</v>
      </c>
      <c r="F7" s="10" t="s">
        <v>86</v>
      </c>
      <c r="G7" s="1">
        <v>59087408.479998298</v>
      </c>
      <c r="H7" s="1">
        <v>62165110.379999898</v>
      </c>
      <c r="I7" s="1">
        <f>H7-G7</f>
        <v>3077701.9000016004</v>
      </c>
    </row>
    <row r="8" spans="1:9">
      <c r="A8" s="10" t="s">
        <v>51</v>
      </c>
      <c r="B8" s="8">
        <v>806</v>
      </c>
      <c r="C8" s="8"/>
      <c r="D8" s="8">
        <v>806</v>
      </c>
      <c r="F8" s="10" t="s">
        <v>87</v>
      </c>
      <c r="G8" s="1">
        <v>77012574.759977296</v>
      </c>
      <c r="H8" s="1">
        <v>76553262.890000805</v>
      </c>
      <c r="I8" s="1">
        <f>H8-G8</f>
        <v>-459311.86997649074</v>
      </c>
    </row>
    <row r="9" spans="1:9">
      <c r="A9" s="10" t="s">
        <v>52</v>
      </c>
      <c r="B9" s="8">
        <v>90</v>
      </c>
      <c r="C9" s="8"/>
      <c r="D9" s="8">
        <v>90</v>
      </c>
      <c r="F9" s="10" t="s">
        <v>88</v>
      </c>
      <c r="G9" s="1">
        <v>81404849.159979105</v>
      </c>
      <c r="H9" s="1">
        <v>78460368.380001307</v>
      </c>
      <c r="I9" s="1">
        <f>H9-G9</f>
        <v>-2944480.7799777985</v>
      </c>
    </row>
    <row r="10" spans="1:9">
      <c r="A10" s="10" t="s">
        <v>53</v>
      </c>
      <c r="B10" s="8">
        <v>4535.34</v>
      </c>
      <c r="C10" s="8"/>
      <c r="D10" s="8">
        <v>4535.34</v>
      </c>
      <c r="F10" s="10" t="s">
        <v>89</v>
      </c>
      <c r="G10" s="1">
        <v>81049671.5600117</v>
      </c>
      <c r="H10" s="1">
        <v>79165640.189999804</v>
      </c>
      <c r="I10" s="1">
        <f>H10-G10</f>
        <v>-1884031.3700118959</v>
      </c>
    </row>
    <row r="11" spans="1:9">
      <c r="A11" s="10" t="s">
        <v>54</v>
      </c>
      <c r="B11" s="8">
        <v>2365.6999999999998</v>
      </c>
      <c r="C11" s="8"/>
      <c r="D11" s="8">
        <v>2365.6999999999998</v>
      </c>
      <c r="F11" s="10" t="s">
        <v>90</v>
      </c>
      <c r="G11" s="1">
        <v>84378986.880016193</v>
      </c>
      <c r="H11" s="1">
        <v>84906051.460000202</v>
      </c>
      <c r="I11" s="1">
        <f>H11-G11</f>
        <v>527064.57998400927</v>
      </c>
    </row>
    <row r="12" spans="1:9">
      <c r="A12" s="10" t="s">
        <v>55</v>
      </c>
      <c r="B12" s="8">
        <v>6508.49</v>
      </c>
      <c r="C12" s="8"/>
      <c r="D12" s="8">
        <v>6508.49</v>
      </c>
      <c r="F12" s="10" t="s">
        <v>91</v>
      </c>
      <c r="G12" s="1">
        <v>74098458.350009501</v>
      </c>
      <c r="H12" s="1">
        <v>76942640.590000197</v>
      </c>
      <c r="I12" s="1">
        <f>H12-G12</f>
        <v>2844182.2399906963</v>
      </c>
    </row>
    <row r="13" spans="1:9">
      <c r="A13" s="10" t="s">
        <v>56</v>
      </c>
      <c r="B13" s="8">
        <v>6318.8</v>
      </c>
      <c r="C13" s="8"/>
      <c r="D13" s="8">
        <v>6318.8</v>
      </c>
      <c r="F13" s="10" t="s">
        <v>92</v>
      </c>
      <c r="G13" s="1">
        <v>65402425.990004897</v>
      </c>
      <c r="H13" s="1">
        <v>68432293.650000006</v>
      </c>
      <c r="I13" s="1">
        <f>H13-G13</f>
        <v>3029867.6599951088</v>
      </c>
    </row>
    <row r="14" spans="1:9">
      <c r="A14" s="10" t="s">
        <v>57</v>
      </c>
      <c r="B14" s="8">
        <v>5737.76</v>
      </c>
      <c r="C14" s="8"/>
      <c r="D14" s="8">
        <v>5737.76</v>
      </c>
      <c r="F14" s="10" t="s">
        <v>93</v>
      </c>
      <c r="G14" s="1">
        <v>79270853.739986897</v>
      </c>
      <c r="H14" s="1">
        <v>76326529.459999993</v>
      </c>
      <c r="I14" s="1">
        <f>H14-G14</f>
        <v>-2944324.2799869031</v>
      </c>
    </row>
    <row r="15" spans="1:9">
      <c r="A15" s="10" t="s">
        <v>58</v>
      </c>
      <c r="B15" s="8">
        <v>605.45000000000005</v>
      </c>
      <c r="C15" s="8"/>
      <c r="D15" s="8">
        <v>605.45000000000005</v>
      </c>
      <c r="F15" s="10" t="s">
        <v>94</v>
      </c>
      <c r="G15" s="1">
        <v>66768360.550016299</v>
      </c>
      <c r="H15" s="1">
        <v>67596584.609999806</v>
      </c>
      <c r="I15" s="1">
        <f>H15-G15</f>
        <v>828224.0599835068</v>
      </c>
    </row>
    <row r="16" spans="1:9">
      <c r="A16" s="10" t="s">
        <v>59</v>
      </c>
      <c r="B16" s="8">
        <v>7668.65</v>
      </c>
      <c r="C16" s="8"/>
      <c r="D16" s="8">
        <v>7668.65</v>
      </c>
      <c r="F16" s="10" t="s">
        <v>95</v>
      </c>
      <c r="G16" s="1">
        <v>93827988.040006995</v>
      </c>
      <c r="H16" s="1">
        <v>89939288.920000002</v>
      </c>
      <c r="I16" s="1">
        <f>H16-G16</f>
        <v>-3888699.1200069934</v>
      </c>
    </row>
    <row r="17" spans="1:9">
      <c r="A17" s="10" t="s">
        <v>60</v>
      </c>
      <c r="B17" s="8">
        <v>8794.5999999999894</v>
      </c>
      <c r="C17" s="8"/>
      <c r="D17" s="8">
        <v>8794.5999999999894</v>
      </c>
      <c r="F17" s="10" t="s">
        <v>96</v>
      </c>
      <c r="G17" s="1">
        <v>82822241.569992498</v>
      </c>
      <c r="H17" s="1">
        <v>83908378.620000303</v>
      </c>
      <c r="I17" s="1">
        <f>H17-G17</f>
        <v>1086137.0500078052</v>
      </c>
    </row>
    <row r="18" spans="1:9">
      <c r="A18" s="10" t="s">
        <v>61</v>
      </c>
      <c r="B18" s="8">
        <v>10749.79</v>
      </c>
      <c r="C18" s="8"/>
      <c r="D18" s="8">
        <v>10749.79</v>
      </c>
      <c r="F18" s="10" t="s">
        <v>97</v>
      </c>
      <c r="G18" s="1">
        <v>89601063.860022306</v>
      </c>
      <c r="H18" s="1">
        <v>85271731.260001302</v>
      </c>
      <c r="I18" s="1">
        <f>H18-G18</f>
        <v>-4329332.6000210047</v>
      </c>
    </row>
    <row r="19" spans="1:9">
      <c r="A19" s="10" t="s">
        <v>62</v>
      </c>
      <c r="B19" s="8">
        <v>8118.39</v>
      </c>
      <c r="C19" s="8"/>
      <c r="D19" s="8">
        <v>8118.39</v>
      </c>
      <c r="F19" s="10" t="s">
        <v>98</v>
      </c>
      <c r="G19" s="1">
        <v>79843313.649933696</v>
      </c>
      <c r="H19" s="1">
        <v>81369313.920000196</v>
      </c>
      <c r="I19" s="1">
        <f>H19-G19</f>
        <v>1526000.2700664997</v>
      </c>
    </row>
    <row r="20" spans="1:9">
      <c r="A20" s="10" t="s">
        <v>63</v>
      </c>
      <c r="B20" s="8">
        <v>2513.0500000000002</v>
      </c>
      <c r="C20" s="8"/>
      <c r="D20" s="8">
        <v>2513.0500000000002</v>
      </c>
      <c r="F20" s="10" t="s">
        <v>99</v>
      </c>
      <c r="G20" s="1">
        <v>97980743.869995996</v>
      </c>
      <c r="H20" s="1">
        <v>96689310.959998593</v>
      </c>
      <c r="I20" s="1">
        <f>H20-G20</f>
        <v>-1291432.9099974036</v>
      </c>
    </row>
    <row r="21" spans="1:9">
      <c r="A21" s="10" t="s">
        <v>64</v>
      </c>
      <c r="B21" s="8">
        <v>5677.48</v>
      </c>
      <c r="C21" s="8"/>
      <c r="D21" s="8">
        <v>5677.48</v>
      </c>
      <c r="F21" s="10" t="s">
        <v>100</v>
      </c>
      <c r="G21" s="1">
        <v>95401376.369976893</v>
      </c>
      <c r="H21" s="1">
        <v>95102305.749999896</v>
      </c>
      <c r="I21" s="1">
        <f>H21-G21</f>
        <v>-299070.61997699738</v>
      </c>
    </row>
    <row r="22" spans="1:9">
      <c r="A22" s="10" t="s">
        <v>65</v>
      </c>
      <c r="B22" s="8">
        <v>3468.61</v>
      </c>
      <c r="C22" s="8"/>
      <c r="D22" s="8">
        <v>3468.61</v>
      </c>
      <c r="F22" s="10" t="s">
        <v>101</v>
      </c>
      <c r="G22" s="1">
        <v>92845295.999823704</v>
      </c>
      <c r="H22" s="1">
        <v>91701421.649999604</v>
      </c>
      <c r="I22" s="1">
        <f>H22-G22</f>
        <v>-1143874.3498241007</v>
      </c>
    </row>
    <row r="23" spans="1:9">
      <c r="A23" s="10" t="s">
        <v>66</v>
      </c>
      <c r="B23" s="8">
        <v>9414.5299999999897</v>
      </c>
      <c r="C23" s="8"/>
      <c r="D23" s="8">
        <v>9414.5299999999897</v>
      </c>
      <c r="F23" s="10" t="s">
        <v>102</v>
      </c>
      <c r="G23" s="1">
        <v>93850266.339979097</v>
      </c>
      <c r="H23" s="1">
        <v>91077838.319999695</v>
      </c>
      <c r="I23" s="1">
        <f>H23-G23</f>
        <v>-2772428.0199794024</v>
      </c>
    </row>
    <row r="24" spans="1:9">
      <c r="A24" s="10" t="s">
        <v>67</v>
      </c>
      <c r="B24" s="8">
        <v>42761.33</v>
      </c>
      <c r="C24" s="8"/>
      <c r="D24" s="8">
        <v>42761.33</v>
      </c>
      <c r="F24" s="10" t="s">
        <v>103</v>
      </c>
      <c r="G24" s="1">
        <v>89782818.620016798</v>
      </c>
      <c r="H24" s="1">
        <v>87863504.749998793</v>
      </c>
      <c r="I24" s="1">
        <f>H24-G24</f>
        <v>-1919313.8700180054</v>
      </c>
    </row>
    <row r="25" spans="1:9">
      <c r="A25" s="10" t="s">
        <v>68</v>
      </c>
      <c r="B25" s="8">
        <v>50280.049999999901</v>
      </c>
      <c r="C25" s="8"/>
      <c r="D25" s="8">
        <v>50280.049999999901</v>
      </c>
      <c r="F25" s="10" t="s">
        <v>104</v>
      </c>
      <c r="G25" s="1">
        <v>76068141.419991598</v>
      </c>
      <c r="H25" s="1">
        <v>87749912.459999695</v>
      </c>
      <c r="I25" s="1">
        <f>H25-G25</f>
        <v>11681771.040008098</v>
      </c>
    </row>
    <row r="26" spans="1:9">
      <c r="A26" s="10" t="s">
        <v>69</v>
      </c>
      <c r="B26" s="8">
        <v>95705.3</v>
      </c>
      <c r="C26" s="8"/>
      <c r="D26" s="8">
        <v>95705.3</v>
      </c>
      <c r="F26" s="10" t="s">
        <v>105</v>
      </c>
      <c r="G26" s="1">
        <v>87472743.779987499</v>
      </c>
      <c r="H26" s="1">
        <v>78960598.889998704</v>
      </c>
      <c r="I26" s="1">
        <f>H26-G26</f>
        <v>-8512144.8899887949</v>
      </c>
    </row>
    <row r="27" spans="1:9">
      <c r="A27" s="10" t="s">
        <v>70</v>
      </c>
      <c r="B27" s="8">
        <v>223371.12</v>
      </c>
      <c r="C27" s="8"/>
      <c r="D27" s="8">
        <v>223371.12</v>
      </c>
      <c r="F27" s="10" t="s">
        <v>106</v>
      </c>
      <c r="G27" s="1">
        <v>81399949.320033595</v>
      </c>
      <c r="H27" s="1">
        <v>74049869.959999293</v>
      </c>
      <c r="I27" s="1">
        <f>H27-G27</f>
        <v>-7350079.3600343019</v>
      </c>
    </row>
    <row r="28" spans="1:9">
      <c r="A28" s="10" t="s">
        <v>71</v>
      </c>
      <c r="B28" s="8">
        <v>195614.68</v>
      </c>
      <c r="C28" s="8"/>
      <c r="D28" s="8">
        <v>195614.68</v>
      </c>
      <c r="F28" s="10" t="s">
        <v>107</v>
      </c>
      <c r="G28" s="1">
        <v>99785936.950004295</v>
      </c>
      <c r="H28" s="1">
        <v>99030832.870000094</v>
      </c>
      <c r="I28" s="1">
        <f>H28-G28</f>
        <v>-755104.08000420034</v>
      </c>
    </row>
    <row r="29" spans="1:9">
      <c r="A29" s="10" t="s">
        <v>72</v>
      </c>
      <c r="B29" s="8">
        <v>78636.289999999994</v>
      </c>
      <c r="C29" s="8"/>
      <c r="D29" s="8">
        <v>78636.289999999994</v>
      </c>
      <c r="F29" s="10" t="s">
        <v>108</v>
      </c>
      <c r="G29" s="1">
        <v>93904278.3799541</v>
      </c>
      <c r="H29" s="1">
        <v>95201311.379999995</v>
      </c>
      <c r="I29" s="1">
        <f>H29-G29</f>
        <v>1297033.0000458956</v>
      </c>
    </row>
    <row r="30" spans="1:9">
      <c r="A30" s="10" t="s">
        <v>73</v>
      </c>
      <c r="B30" s="8">
        <v>154040.38</v>
      </c>
      <c r="C30" s="8"/>
      <c r="D30" s="8">
        <v>154040.38</v>
      </c>
      <c r="F30" s="10" t="s">
        <v>109</v>
      </c>
      <c r="G30" s="1">
        <v>98379126.599953189</v>
      </c>
      <c r="H30" s="1">
        <v>98616600.970000401</v>
      </c>
      <c r="I30" s="1">
        <f>H30-G30</f>
        <v>237474.37004721165</v>
      </c>
    </row>
    <row r="31" spans="1:9">
      <c r="A31" s="10" t="s">
        <v>74</v>
      </c>
      <c r="B31" s="8">
        <v>145634.91</v>
      </c>
      <c r="C31" s="8"/>
      <c r="D31" s="8">
        <v>145634.91</v>
      </c>
      <c r="F31" s="10" t="s">
        <v>110</v>
      </c>
      <c r="G31" s="1">
        <v>89701533.439999714</v>
      </c>
      <c r="H31" s="1">
        <v>94747861.340000495</v>
      </c>
      <c r="I31" s="1">
        <f>H31-G31</f>
        <v>5046327.9000007808</v>
      </c>
    </row>
    <row r="32" spans="1:9">
      <c r="A32" s="10" t="s">
        <v>75</v>
      </c>
      <c r="B32" s="8">
        <v>82029.519999999902</v>
      </c>
      <c r="C32" s="8"/>
      <c r="D32" s="8">
        <v>82029.519999999902</v>
      </c>
      <c r="F32" s="10" t="s">
        <v>111</v>
      </c>
      <c r="G32" s="1">
        <v>99548157.750012398</v>
      </c>
      <c r="H32" s="1">
        <v>99200719.349999204</v>
      </c>
      <c r="I32" s="1">
        <f>H32-G32</f>
        <v>-347438.40001319349</v>
      </c>
    </row>
    <row r="33" spans="1:9">
      <c r="A33" s="10" t="s">
        <v>76</v>
      </c>
      <c r="B33" s="8">
        <v>269732.30000000203</v>
      </c>
      <c r="C33" s="8"/>
      <c r="D33" s="8">
        <v>269732.30000000203</v>
      </c>
      <c r="F33" s="10" t="s">
        <v>112</v>
      </c>
      <c r="G33" s="1">
        <v>103848777.76001699</v>
      </c>
      <c r="H33" s="1">
        <v>106307985.779999</v>
      </c>
      <c r="I33" s="1">
        <f>H33-G33</f>
        <v>2459208.0199820101</v>
      </c>
    </row>
    <row r="34" spans="1:9">
      <c r="A34" s="10" t="s">
        <v>77</v>
      </c>
      <c r="B34" s="8">
        <v>718991.91000000294</v>
      </c>
      <c r="C34" s="8"/>
      <c r="D34" s="8">
        <v>718991.91000000294</v>
      </c>
      <c r="F34" s="10" t="s">
        <v>113</v>
      </c>
      <c r="G34" s="1">
        <v>95876118.789957494</v>
      </c>
      <c r="H34" s="1">
        <v>95524303.190000102</v>
      </c>
      <c r="I34" s="1">
        <f>H34-G34</f>
        <v>-351815.59995739162</v>
      </c>
    </row>
    <row r="35" spans="1:9">
      <c r="A35" s="10" t="s">
        <v>78</v>
      </c>
      <c r="B35" s="8">
        <v>2523696.90000004</v>
      </c>
      <c r="C35" s="8"/>
      <c r="D35" s="8">
        <v>2523696.90000004</v>
      </c>
      <c r="F35" s="10" t="s">
        <v>114</v>
      </c>
      <c r="G35" s="1">
        <v>95724948.799964353</v>
      </c>
      <c r="H35" s="1">
        <v>94894588.980001196</v>
      </c>
      <c r="I35" s="1">
        <f>H35-G35</f>
        <v>-830359.81996315718</v>
      </c>
    </row>
    <row r="36" spans="1:9">
      <c r="A36" s="10" t="s">
        <v>79</v>
      </c>
      <c r="B36" s="8">
        <v>6015556.75000042</v>
      </c>
      <c r="C36" s="8"/>
      <c r="D36" s="8">
        <v>6015556.75000042</v>
      </c>
      <c r="F36" s="10" t="s">
        <v>115</v>
      </c>
      <c r="G36" s="1">
        <v>95540581.149957031</v>
      </c>
      <c r="H36" s="1">
        <v>97540009.470000699</v>
      </c>
      <c r="I36" s="1">
        <f>H36-G36</f>
        <v>1999428.3200436682</v>
      </c>
    </row>
    <row r="37" spans="1:9">
      <c r="A37" s="10" t="s">
        <v>80</v>
      </c>
      <c r="B37" s="8">
        <v>24741747.410000298</v>
      </c>
      <c r="C37" s="8"/>
      <c r="D37" s="8">
        <v>24741747.410000298</v>
      </c>
      <c r="F37" s="10" t="s">
        <v>116</v>
      </c>
      <c r="G37" s="1">
        <v>86530526.890000492</v>
      </c>
      <c r="H37" s="1">
        <v>93487832.429999605</v>
      </c>
      <c r="I37" s="1">
        <f>H37-G37</f>
        <v>6957305.5399991125</v>
      </c>
    </row>
    <row r="38" spans="1:9">
      <c r="A38" s="10" t="s">
        <v>81</v>
      </c>
      <c r="B38" s="8">
        <v>67443106.379980206</v>
      </c>
      <c r="C38" s="8">
        <v>65322521.970000103</v>
      </c>
      <c r="D38" s="8">
        <v>132765628.34998031</v>
      </c>
      <c r="F38" s="10" t="s">
        <v>117</v>
      </c>
      <c r="G38" s="1">
        <v>101658316.37998199</v>
      </c>
      <c r="H38" s="1">
        <v>96462546.250000507</v>
      </c>
      <c r="I38" s="1">
        <f>H38-G38</f>
        <v>-5195770.129981488</v>
      </c>
    </row>
    <row r="39" spans="1:9">
      <c r="A39" s="10" t="s">
        <v>82</v>
      </c>
      <c r="B39" s="8">
        <v>63603324.749987699</v>
      </c>
      <c r="C39" s="8">
        <v>63120658.880000196</v>
      </c>
      <c r="D39" s="8">
        <v>126723983.6299879</v>
      </c>
      <c r="F39" s="10" t="s">
        <v>118</v>
      </c>
      <c r="G39" s="1">
        <v>83348307.729921594</v>
      </c>
      <c r="H39" s="1">
        <v>88675536.240000799</v>
      </c>
      <c r="I39" s="1">
        <f>H39-G39</f>
        <v>5327228.510079205</v>
      </c>
    </row>
    <row r="40" spans="1:9">
      <c r="A40" s="10" t="s">
        <v>83</v>
      </c>
      <c r="B40" s="8">
        <v>66554668.7099979</v>
      </c>
      <c r="C40" s="8">
        <v>62659838.399999097</v>
      </c>
      <c r="D40" s="8">
        <v>129214507.109997</v>
      </c>
      <c r="F40" s="10" t="s">
        <v>119</v>
      </c>
      <c r="G40" s="1">
        <v>109601858.99983101</v>
      </c>
      <c r="H40" s="1">
        <v>108035182.019999</v>
      </c>
      <c r="I40" s="1">
        <f>H40-G40</f>
        <v>-1566676.9798320085</v>
      </c>
    </row>
    <row r="41" spans="1:9">
      <c r="A41" s="10" t="s">
        <v>84</v>
      </c>
      <c r="B41" s="8">
        <v>67839098.270003095</v>
      </c>
      <c r="C41" s="8">
        <v>66754971.479999997</v>
      </c>
      <c r="D41" s="8">
        <v>134594069.7500031</v>
      </c>
      <c r="F41" s="10" t="s">
        <v>120</v>
      </c>
      <c r="G41" s="1">
        <v>95676528.049977601</v>
      </c>
      <c r="H41" s="1">
        <v>92472625.759981394</v>
      </c>
      <c r="I41" s="1">
        <f>H41-G41</f>
        <v>-3203902.2899962068</v>
      </c>
    </row>
    <row r="42" spans="1:9">
      <c r="A42" s="10" t="s">
        <v>85</v>
      </c>
      <c r="B42" s="8">
        <v>74095187.099979207</v>
      </c>
      <c r="C42" s="8">
        <v>73382121.699999794</v>
      </c>
      <c r="D42" s="8">
        <v>147477308.799979</v>
      </c>
      <c r="F42" s="10" t="s">
        <v>121</v>
      </c>
      <c r="G42" s="1">
        <v>104677001.959989</v>
      </c>
      <c r="H42" s="1">
        <v>110012910.689999</v>
      </c>
      <c r="I42" s="1">
        <f>H42-G42</f>
        <v>5335908.7300100029</v>
      </c>
    </row>
    <row r="43" spans="1:9">
      <c r="A43" s="10" t="s">
        <v>86</v>
      </c>
      <c r="B43" s="8">
        <v>59087408.479998298</v>
      </c>
      <c r="C43" s="8">
        <v>62165110.379999898</v>
      </c>
      <c r="D43" s="8">
        <v>121252518.8599982</v>
      </c>
      <c r="F43" s="10" t="s">
        <v>122</v>
      </c>
      <c r="G43" s="1">
        <v>55170471.9499906</v>
      </c>
      <c r="H43" s="1">
        <v>97617542.369998693</v>
      </c>
      <c r="I43" s="1">
        <f>H43-G43</f>
        <v>42447070.420008093</v>
      </c>
    </row>
    <row r="44" spans="1:9">
      <c r="A44" s="10" t="s">
        <v>87</v>
      </c>
      <c r="B44" s="8">
        <v>77012574.759977296</v>
      </c>
      <c r="C44" s="8">
        <v>76553262.890000805</v>
      </c>
      <c r="D44" s="8">
        <v>153565837.6499781</v>
      </c>
    </row>
    <row r="45" spans="1:9">
      <c r="A45" s="10" t="s">
        <v>88</v>
      </c>
      <c r="B45" s="8">
        <v>81404849.159979105</v>
      </c>
      <c r="C45" s="8">
        <v>78460368.380001307</v>
      </c>
      <c r="D45" s="8">
        <v>159865217.53998041</v>
      </c>
    </row>
    <row r="46" spans="1:9">
      <c r="A46" s="10" t="s">
        <v>89</v>
      </c>
      <c r="B46" s="8">
        <v>81049671.5600117</v>
      </c>
      <c r="C46" s="8">
        <v>79165640.189999804</v>
      </c>
      <c r="D46" s="8">
        <v>160215311.7500115</v>
      </c>
    </row>
    <row r="47" spans="1:9">
      <c r="A47" s="10" t="s">
        <v>90</v>
      </c>
      <c r="B47" s="8">
        <v>84378986.880016193</v>
      </c>
      <c r="C47" s="8">
        <v>84906051.460000202</v>
      </c>
      <c r="D47" s="8">
        <v>169285038.34001639</v>
      </c>
    </row>
    <row r="48" spans="1:9">
      <c r="A48" s="10" t="s">
        <v>91</v>
      </c>
      <c r="B48" s="8">
        <v>74098458.350009501</v>
      </c>
      <c r="C48" s="8">
        <v>76942640.590000197</v>
      </c>
      <c r="D48" s="8">
        <v>151041098.94000971</v>
      </c>
    </row>
    <row r="49" spans="1:4">
      <c r="A49" s="10" t="s">
        <v>92</v>
      </c>
      <c r="B49" s="8">
        <v>65402425.990004897</v>
      </c>
      <c r="C49" s="8">
        <v>68432293.650000006</v>
      </c>
      <c r="D49" s="8">
        <v>133834719.6400049</v>
      </c>
    </row>
    <row r="50" spans="1:4">
      <c r="A50" s="10" t="s">
        <v>93</v>
      </c>
      <c r="B50" s="8">
        <v>79270853.739986897</v>
      </c>
      <c r="C50" s="8">
        <v>76326529.459999993</v>
      </c>
      <c r="D50" s="8">
        <v>155597383.19998688</v>
      </c>
    </row>
    <row r="51" spans="1:4">
      <c r="A51" s="10" t="s">
        <v>94</v>
      </c>
      <c r="B51" s="8">
        <v>66768360.550016299</v>
      </c>
      <c r="C51" s="8">
        <v>67596584.609999806</v>
      </c>
      <c r="D51" s="8">
        <v>134364945.16001612</v>
      </c>
    </row>
    <row r="52" spans="1:4">
      <c r="A52" s="10" t="s">
        <v>95</v>
      </c>
      <c r="B52" s="8">
        <v>93827988.040006995</v>
      </c>
      <c r="C52" s="8">
        <v>89939288.920000002</v>
      </c>
      <c r="D52" s="8">
        <v>183767276.96000701</v>
      </c>
    </row>
    <row r="53" spans="1:4">
      <c r="A53" s="10" t="s">
        <v>96</v>
      </c>
      <c r="B53" s="8">
        <v>82822241.569992498</v>
      </c>
      <c r="C53" s="8">
        <v>83908378.620000303</v>
      </c>
      <c r="D53" s="8">
        <v>166730620.18999279</v>
      </c>
    </row>
    <row r="54" spans="1:4">
      <c r="A54" s="10" t="s">
        <v>97</v>
      </c>
      <c r="B54" s="8">
        <v>89601063.860022306</v>
      </c>
      <c r="C54" s="8">
        <v>85271731.260001302</v>
      </c>
      <c r="D54" s="8">
        <v>174872795.12002361</v>
      </c>
    </row>
    <row r="55" spans="1:4">
      <c r="A55" s="10" t="s">
        <v>98</v>
      </c>
      <c r="B55" s="8">
        <v>79843313.649933696</v>
      </c>
      <c r="C55" s="8">
        <v>81369313.920000196</v>
      </c>
      <c r="D55" s="8">
        <v>161212627.56993389</v>
      </c>
    </row>
    <row r="56" spans="1:4">
      <c r="A56" s="10" t="s">
        <v>99</v>
      </c>
      <c r="B56" s="8">
        <v>97980743.869995996</v>
      </c>
      <c r="C56" s="8">
        <v>96689310.959998593</v>
      </c>
      <c r="D56" s="8">
        <v>194670054.82999459</v>
      </c>
    </row>
    <row r="57" spans="1:4">
      <c r="A57" s="10" t="s">
        <v>100</v>
      </c>
      <c r="B57" s="8">
        <v>95401376.369976893</v>
      </c>
      <c r="C57" s="8">
        <v>95102305.749999896</v>
      </c>
      <c r="D57" s="8">
        <v>190503682.11997679</v>
      </c>
    </row>
    <row r="58" spans="1:4">
      <c r="A58" s="10" t="s">
        <v>101</v>
      </c>
      <c r="B58" s="8">
        <v>92845295.999823704</v>
      </c>
      <c r="C58" s="8">
        <v>91701421.649999604</v>
      </c>
      <c r="D58" s="8">
        <v>184546717.64982331</v>
      </c>
    </row>
    <row r="59" spans="1:4">
      <c r="A59" s="10" t="s">
        <v>102</v>
      </c>
      <c r="B59" s="8">
        <v>93850266.339979097</v>
      </c>
      <c r="C59" s="8">
        <v>91077838.319999695</v>
      </c>
      <c r="D59" s="8">
        <v>184928104.65997881</v>
      </c>
    </row>
    <row r="60" spans="1:4">
      <c r="A60" s="10" t="s">
        <v>103</v>
      </c>
      <c r="B60" s="8">
        <v>89782818.620016798</v>
      </c>
      <c r="C60" s="8">
        <v>87863504.749998793</v>
      </c>
      <c r="D60" s="8">
        <v>177646323.37001559</v>
      </c>
    </row>
    <row r="61" spans="1:4">
      <c r="A61" s="10" t="s">
        <v>104</v>
      </c>
      <c r="B61" s="8">
        <v>76068141.419991598</v>
      </c>
      <c r="C61" s="8">
        <v>87749912.459999695</v>
      </c>
      <c r="D61" s="8">
        <v>163818053.87999129</v>
      </c>
    </row>
    <row r="62" spans="1:4">
      <c r="A62" s="10" t="s">
        <v>105</v>
      </c>
      <c r="B62" s="8">
        <v>87472743.779987499</v>
      </c>
      <c r="C62" s="8">
        <v>78960598.889998704</v>
      </c>
      <c r="D62" s="8">
        <v>166433342.66998619</v>
      </c>
    </row>
    <row r="63" spans="1:4">
      <c r="A63" s="10" t="s">
        <v>106</v>
      </c>
      <c r="B63" s="8">
        <v>81399949.320033595</v>
      </c>
      <c r="C63" s="8">
        <v>74049869.959999293</v>
      </c>
      <c r="D63" s="8">
        <v>155449819.28003287</v>
      </c>
    </row>
    <row r="64" spans="1:4">
      <c r="A64" s="10" t="s">
        <v>107</v>
      </c>
      <c r="B64" s="8">
        <v>99785936.950004295</v>
      </c>
      <c r="C64" s="8">
        <v>99030832.870000094</v>
      </c>
      <c r="D64" s="8">
        <v>198816769.8200044</v>
      </c>
    </row>
    <row r="65" spans="1:4">
      <c r="A65" s="10" t="s">
        <v>108</v>
      </c>
      <c r="B65" s="8">
        <v>93904278.3799541</v>
      </c>
      <c r="C65" s="8">
        <v>95201311.379999995</v>
      </c>
      <c r="D65" s="8">
        <v>189105589.75995409</v>
      </c>
    </row>
    <row r="66" spans="1:4">
      <c r="A66" s="10" t="s">
        <v>109</v>
      </c>
      <c r="B66" s="8">
        <v>98379126.599953189</v>
      </c>
      <c r="C66" s="8">
        <v>98616600.970000401</v>
      </c>
      <c r="D66" s="8">
        <v>196995727.56995359</v>
      </c>
    </row>
    <row r="67" spans="1:4">
      <c r="A67" s="10" t="s">
        <v>110</v>
      </c>
      <c r="B67" s="8">
        <v>89701533.439999714</v>
      </c>
      <c r="C67" s="8">
        <v>94747861.340000495</v>
      </c>
      <c r="D67" s="8">
        <v>184449394.78000021</v>
      </c>
    </row>
    <row r="68" spans="1:4">
      <c r="A68" s="10" t="s">
        <v>111</v>
      </c>
      <c r="B68" s="8">
        <v>99548157.750012398</v>
      </c>
      <c r="C68" s="8">
        <v>99200719.349999204</v>
      </c>
      <c r="D68" s="8">
        <v>198748877.10001159</v>
      </c>
    </row>
    <row r="69" spans="1:4">
      <c r="A69" s="10" t="s">
        <v>112</v>
      </c>
      <c r="B69" s="8">
        <v>103848777.76001699</v>
      </c>
      <c r="C69" s="8">
        <v>106307985.779999</v>
      </c>
      <c r="D69" s="8">
        <v>210156763.540016</v>
      </c>
    </row>
    <row r="70" spans="1:4">
      <c r="A70" s="10" t="s">
        <v>113</v>
      </c>
      <c r="B70" s="8">
        <v>95876118.789957494</v>
      </c>
      <c r="C70" s="8">
        <v>95524303.190000102</v>
      </c>
      <c r="D70" s="8">
        <v>191400421.97995758</v>
      </c>
    </row>
    <row r="71" spans="1:4">
      <c r="A71" s="10" t="s">
        <v>114</v>
      </c>
      <c r="B71" s="8">
        <v>95724948.799964353</v>
      </c>
      <c r="C71" s="8">
        <v>94894588.980001196</v>
      </c>
      <c r="D71" s="8">
        <v>190619537.77996555</v>
      </c>
    </row>
    <row r="72" spans="1:4">
      <c r="A72" s="10" t="s">
        <v>115</v>
      </c>
      <c r="B72" s="8">
        <v>95540581.149957031</v>
      </c>
      <c r="C72" s="8">
        <v>97540009.470000699</v>
      </c>
      <c r="D72" s="8">
        <v>193080590.61995775</v>
      </c>
    </row>
    <row r="73" spans="1:4">
      <c r="A73" s="10" t="s">
        <v>116</v>
      </c>
      <c r="B73" s="8">
        <v>86530526.890000492</v>
      </c>
      <c r="C73" s="8">
        <v>93487832.429999605</v>
      </c>
      <c r="D73" s="8">
        <v>180018359.32000011</v>
      </c>
    </row>
    <row r="74" spans="1:4">
      <c r="A74" s="10" t="s">
        <v>117</v>
      </c>
      <c r="B74" s="8">
        <v>101658316.37998199</v>
      </c>
      <c r="C74" s="8">
        <v>96462546.250000507</v>
      </c>
      <c r="D74" s="8">
        <v>198120862.6299825</v>
      </c>
    </row>
    <row r="75" spans="1:4">
      <c r="A75" s="10" t="s">
        <v>118</v>
      </c>
      <c r="B75" s="8">
        <v>83348307.729921594</v>
      </c>
      <c r="C75" s="8">
        <v>88675536.240000799</v>
      </c>
      <c r="D75" s="8">
        <v>172023843.96992239</v>
      </c>
    </row>
    <row r="76" spans="1:4">
      <c r="A76" s="10" t="s">
        <v>119</v>
      </c>
      <c r="B76" s="8">
        <v>109601858.99983101</v>
      </c>
      <c r="C76" s="8">
        <v>108035182.019999</v>
      </c>
      <c r="D76" s="8">
        <v>217637041.01982999</v>
      </c>
    </row>
    <row r="77" spans="1:4">
      <c r="A77" s="10" t="s">
        <v>120</v>
      </c>
      <c r="B77" s="8">
        <v>95676528.049977601</v>
      </c>
      <c r="C77" s="8">
        <v>92472625.759981394</v>
      </c>
      <c r="D77" s="8">
        <v>188149153.80995899</v>
      </c>
    </row>
    <row r="78" spans="1:4">
      <c r="A78" s="10" t="s">
        <v>121</v>
      </c>
      <c r="B78" s="8">
        <v>104677001.959989</v>
      </c>
      <c r="C78" s="8">
        <v>110012910.689999</v>
      </c>
      <c r="D78" s="8">
        <v>214689912.649988</v>
      </c>
    </row>
    <row r="79" spans="1:4">
      <c r="A79" s="10" t="s">
        <v>122</v>
      </c>
      <c r="B79" s="8">
        <v>55170471.9499906</v>
      </c>
      <c r="C79" s="8">
        <v>97617542.369998693</v>
      </c>
      <c r="D79" s="8">
        <v>152788014.31998929</v>
      </c>
    </row>
    <row r="80" spans="1:4">
      <c r="A80" s="10" t="s">
        <v>123</v>
      </c>
      <c r="B80" s="8">
        <v>0</v>
      </c>
      <c r="C80" s="8"/>
      <c r="D80" s="8">
        <v>0</v>
      </c>
    </row>
    <row r="81" spans="1:4">
      <c r="A81" s="10" t="s">
        <v>124</v>
      </c>
      <c r="B81" s="8">
        <v>0</v>
      </c>
      <c r="C81" s="8"/>
      <c r="D81" s="8">
        <v>0</v>
      </c>
    </row>
    <row r="82" spans="1:4">
      <c r="A82" s="10" t="s">
        <v>125</v>
      </c>
      <c r="B82" s="8">
        <v>946031043.54000294</v>
      </c>
      <c r="C82" s="8"/>
      <c r="D82" s="8">
        <v>946031043.54000294</v>
      </c>
    </row>
    <row r="83" spans="1:4">
      <c r="A83" s="10" t="s">
        <v>126</v>
      </c>
      <c r="B83" s="8">
        <v>177524225.59999901</v>
      </c>
      <c r="C83" s="8"/>
      <c r="D83" s="8">
        <v>177524225.59999901</v>
      </c>
    </row>
    <row r="84" spans="1:4">
      <c r="A84" s="10" t="s">
        <v>45</v>
      </c>
      <c r="B84" s="8">
        <v>4736855727.7292252</v>
      </c>
      <c r="C84" s="8">
        <v>3613300458.5899773</v>
      </c>
      <c r="D84" s="8">
        <v>8350156186.3192034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1"/>
  <sheetViews>
    <sheetView topLeftCell="A112" workbookViewId="0">
      <selection activeCell="G100" sqref="G100:G141"/>
    </sheetView>
  </sheetViews>
  <sheetFormatPr defaultRowHeight="15"/>
  <cols>
    <col min="1" max="1" width="15.28515625" style="1" bestFit="1" customWidth="1"/>
    <col min="2" max="2" width="20.5703125" style="2" bestFit="1" customWidth="1"/>
    <col min="4" max="4" width="10.140625" bestFit="1" customWidth="1"/>
    <col min="6" max="6" width="9.140625" style="3"/>
  </cols>
  <sheetData>
    <row r="1" spans="1:7">
      <c r="A1" s="4" t="s">
        <v>38</v>
      </c>
      <c r="B1" s="5" t="s">
        <v>37</v>
      </c>
      <c r="C1" s="6" t="s">
        <v>40</v>
      </c>
      <c r="D1" s="6" t="s">
        <v>42</v>
      </c>
      <c r="E1" s="6" t="s">
        <v>41</v>
      </c>
      <c r="F1" s="7" t="s">
        <v>43</v>
      </c>
      <c r="G1" s="6" t="s">
        <v>39</v>
      </c>
    </row>
    <row r="2" spans="1:7">
      <c r="A2" s="1">
        <v>177524225.59999901</v>
      </c>
      <c r="B2" s="2">
        <v>13009770</v>
      </c>
      <c r="E2" t="s">
        <v>23</v>
      </c>
    </row>
    <row r="3" spans="1:7">
      <c r="A3" s="1">
        <v>424.81</v>
      </c>
      <c r="B3" s="2">
        <v>1</v>
      </c>
      <c r="C3">
        <v>2016</v>
      </c>
      <c r="D3" t="s">
        <v>0</v>
      </c>
      <c r="E3" t="s">
        <v>23</v>
      </c>
      <c r="F3" s="3">
        <f>VLOOKUP(D:D,Lookup!A:B,2,FALSE)</f>
        <v>12</v>
      </c>
      <c r="G3" t="str">
        <f>CONCATENATE(C3,F3)</f>
        <v>201612</v>
      </c>
    </row>
    <row r="4" spans="1:7">
      <c r="A4" s="1">
        <v>0</v>
      </c>
      <c r="B4" s="2">
        <v>8</v>
      </c>
      <c r="C4">
        <v>2017</v>
      </c>
      <c r="D4" t="s">
        <v>1</v>
      </c>
      <c r="E4" t="s">
        <v>23</v>
      </c>
      <c r="F4" s="3" t="str">
        <f>VLOOKUP(D:D,Lookup!A:B,2,FALSE)</f>
        <v>05</v>
      </c>
      <c r="G4" t="str">
        <f t="shared" ref="G4:G67" si="0">CONCATENATE(C4,F4)</f>
        <v>201705</v>
      </c>
    </row>
    <row r="5" spans="1:7">
      <c r="A5" s="1">
        <v>1268.6400000000001</v>
      </c>
      <c r="B5" s="2">
        <v>79</v>
      </c>
      <c r="C5">
        <v>2012</v>
      </c>
      <c r="D5" t="s">
        <v>2</v>
      </c>
      <c r="E5" t="s">
        <v>23</v>
      </c>
      <c r="F5" s="3" t="str">
        <f>VLOOKUP(D:D,Lookup!A:B,2,FALSE)</f>
        <v>06</v>
      </c>
      <c r="G5" t="str">
        <f t="shared" si="0"/>
        <v>201206</v>
      </c>
    </row>
    <row r="6" spans="1:7">
      <c r="A6" s="1">
        <v>209.79</v>
      </c>
      <c r="B6" s="2">
        <v>1</v>
      </c>
      <c r="C6">
        <v>2015</v>
      </c>
      <c r="D6" t="s">
        <v>3</v>
      </c>
      <c r="E6" t="s">
        <v>23</v>
      </c>
      <c r="F6" s="3" t="str">
        <f>VLOOKUP(D:D,Lookup!A:B,2,FALSE)</f>
        <v>02</v>
      </c>
      <c r="G6" t="str">
        <f t="shared" si="0"/>
        <v>201502</v>
      </c>
    </row>
    <row r="7" spans="1:7">
      <c r="A7" s="1">
        <v>429</v>
      </c>
      <c r="B7" s="2">
        <v>3</v>
      </c>
      <c r="C7">
        <v>2015</v>
      </c>
      <c r="D7" t="s">
        <v>5</v>
      </c>
      <c r="E7" t="s">
        <v>23</v>
      </c>
      <c r="F7" s="3" t="str">
        <f>VLOOKUP(D:D,Lookup!A:B,2,FALSE)</f>
        <v>11</v>
      </c>
      <c r="G7" t="str">
        <f t="shared" si="0"/>
        <v>201511</v>
      </c>
    </row>
    <row r="8" spans="1:7">
      <c r="A8" s="1">
        <v>2579.5700000000002</v>
      </c>
      <c r="B8" s="2">
        <v>8</v>
      </c>
      <c r="C8">
        <v>2015</v>
      </c>
      <c r="D8" t="s">
        <v>0</v>
      </c>
      <c r="E8" t="s">
        <v>23</v>
      </c>
      <c r="F8" s="3">
        <f>VLOOKUP(D:D,Lookup!A:B,2,FALSE)</f>
        <v>12</v>
      </c>
      <c r="G8" t="str">
        <f t="shared" si="0"/>
        <v>201512</v>
      </c>
    </row>
    <row r="9" spans="1:7">
      <c r="A9" s="1">
        <v>3327.7</v>
      </c>
      <c r="B9" s="2">
        <v>25</v>
      </c>
      <c r="C9">
        <v>2016</v>
      </c>
      <c r="D9" t="s">
        <v>6</v>
      </c>
      <c r="E9" t="s">
        <v>23</v>
      </c>
      <c r="F9" s="3" t="str">
        <f>VLOOKUP(D:D,Lookup!A:B,2,FALSE)</f>
        <v>01</v>
      </c>
      <c r="G9" t="str">
        <f t="shared" si="0"/>
        <v>201601</v>
      </c>
    </row>
    <row r="10" spans="1:7">
      <c r="A10" s="1">
        <v>88628.42</v>
      </c>
      <c r="B10" s="2">
        <v>148</v>
      </c>
      <c r="C10">
        <v>2016</v>
      </c>
      <c r="D10" t="s">
        <v>3</v>
      </c>
      <c r="E10" t="s">
        <v>23</v>
      </c>
      <c r="F10" s="3" t="str">
        <f>VLOOKUP(D:D,Lookup!A:B,2,FALSE)</f>
        <v>02</v>
      </c>
      <c r="G10" t="str">
        <f t="shared" si="0"/>
        <v>201602</v>
      </c>
    </row>
    <row r="11" spans="1:7">
      <c r="A11" s="1">
        <v>15672.6599999999</v>
      </c>
      <c r="B11" s="2">
        <v>128</v>
      </c>
      <c r="C11">
        <v>2016</v>
      </c>
      <c r="D11" t="s">
        <v>4</v>
      </c>
      <c r="E11" t="s">
        <v>23</v>
      </c>
      <c r="F11" s="3" t="str">
        <f>VLOOKUP(D:D,Lookup!A:B,2,FALSE)</f>
        <v>03</v>
      </c>
      <c r="G11" t="str">
        <f t="shared" si="0"/>
        <v>201603</v>
      </c>
    </row>
    <row r="12" spans="1:7">
      <c r="A12" s="1">
        <v>34199.9399999999</v>
      </c>
      <c r="B12" s="2">
        <v>215</v>
      </c>
      <c r="C12">
        <v>2016</v>
      </c>
      <c r="D12" t="s">
        <v>7</v>
      </c>
      <c r="E12" t="s">
        <v>23</v>
      </c>
      <c r="F12" s="3" t="str">
        <f>VLOOKUP(D:D,Lookup!A:B,2,FALSE)</f>
        <v>04</v>
      </c>
      <c r="G12" t="str">
        <f t="shared" si="0"/>
        <v>201604</v>
      </c>
    </row>
    <row r="13" spans="1:7">
      <c r="A13" s="1">
        <v>11660.46</v>
      </c>
      <c r="B13" s="2">
        <v>961</v>
      </c>
      <c r="C13">
        <v>2016</v>
      </c>
      <c r="D13" t="s">
        <v>1</v>
      </c>
      <c r="E13" t="s">
        <v>23</v>
      </c>
      <c r="F13" s="3" t="str">
        <f>VLOOKUP(D:D,Lookup!A:B,2,FALSE)</f>
        <v>05</v>
      </c>
      <c r="G13" t="str">
        <f t="shared" si="0"/>
        <v>201605</v>
      </c>
    </row>
    <row r="14" spans="1:7">
      <c r="A14" s="1">
        <v>29737.93</v>
      </c>
      <c r="B14" s="2">
        <v>3280</v>
      </c>
      <c r="C14">
        <v>2016</v>
      </c>
      <c r="D14" t="s">
        <v>2</v>
      </c>
      <c r="E14" t="s">
        <v>23</v>
      </c>
      <c r="F14" s="3" t="str">
        <f>VLOOKUP(D:D,Lookup!A:B,2,FALSE)</f>
        <v>06</v>
      </c>
      <c r="G14" t="str">
        <f t="shared" si="0"/>
        <v>201606</v>
      </c>
    </row>
    <row r="15" spans="1:7">
      <c r="A15" s="1">
        <v>91764.25</v>
      </c>
      <c r="B15" s="2">
        <v>4665</v>
      </c>
      <c r="C15">
        <v>2016</v>
      </c>
      <c r="D15" t="s">
        <v>8</v>
      </c>
      <c r="E15" t="s">
        <v>23</v>
      </c>
      <c r="F15" s="3" t="str">
        <f>VLOOKUP(D:D,Lookup!A:B,2,FALSE)</f>
        <v>07</v>
      </c>
      <c r="G15" t="str">
        <f t="shared" si="0"/>
        <v>201607</v>
      </c>
    </row>
    <row r="16" spans="1:7">
      <c r="A16" s="1">
        <v>508004.25000000099</v>
      </c>
      <c r="B16" s="2">
        <v>21800</v>
      </c>
      <c r="C16">
        <v>2016</v>
      </c>
      <c r="D16" t="s">
        <v>9</v>
      </c>
      <c r="E16" t="s">
        <v>23</v>
      </c>
      <c r="F16" s="3" t="str">
        <f>VLOOKUP(D:D,Lookup!A:B,2,FALSE)</f>
        <v>08</v>
      </c>
      <c r="G16" t="str">
        <f t="shared" si="0"/>
        <v>201608</v>
      </c>
    </row>
    <row r="17" spans="1:7">
      <c r="A17" s="1">
        <v>747912.63999999897</v>
      </c>
      <c r="B17" s="2">
        <v>39715</v>
      </c>
      <c r="C17">
        <v>2016</v>
      </c>
      <c r="D17" t="s">
        <v>10</v>
      </c>
      <c r="E17" t="s">
        <v>23</v>
      </c>
      <c r="F17" s="3" t="str">
        <f>VLOOKUP(D:D,Lookup!A:B,2,FALSE)</f>
        <v>09</v>
      </c>
      <c r="G17" t="str">
        <f t="shared" si="0"/>
        <v>201609</v>
      </c>
    </row>
    <row r="18" spans="1:7">
      <c r="A18" s="1">
        <v>2471490.9799999599</v>
      </c>
      <c r="B18" s="2">
        <v>80404</v>
      </c>
      <c r="C18">
        <v>2016</v>
      </c>
      <c r="D18" t="s">
        <v>11</v>
      </c>
      <c r="E18" t="s">
        <v>23</v>
      </c>
      <c r="F18" s="3" t="str">
        <f>VLOOKUP(D:D,Lookup!A:B,2,FALSE)</f>
        <v>10</v>
      </c>
      <c r="G18" t="str">
        <f t="shared" si="0"/>
        <v>201610</v>
      </c>
    </row>
    <row r="19" spans="1:7">
      <c r="A19" s="1">
        <v>6605629.1600002302</v>
      </c>
      <c r="B19" s="2">
        <v>244489</v>
      </c>
      <c r="C19">
        <v>2016</v>
      </c>
      <c r="D19" t="s">
        <v>5</v>
      </c>
      <c r="E19" t="s">
        <v>23</v>
      </c>
      <c r="F19" s="3" t="str">
        <f>VLOOKUP(D:D,Lookup!A:B,2,FALSE)</f>
        <v>11</v>
      </c>
      <c r="G19" t="str">
        <f t="shared" si="0"/>
        <v>201611</v>
      </c>
    </row>
    <row r="20" spans="1:7">
      <c r="A20" s="1">
        <v>32530918.059997998</v>
      </c>
      <c r="B20" s="2">
        <v>1718881</v>
      </c>
      <c r="C20">
        <v>2016</v>
      </c>
      <c r="D20" t="s">
        <v>0</v>
      </c>
      <c r="E20" t="s">
        <v>23</v>
      </c>
      <c r="F20" s="3">
        <f>VLOOKUP(D:D,Lookup!A:B,2,FALSE)</f>
        <v>12</v>
      </c>
      <c r="G20" t="str">
        <f t="shared" si="0"/>
        <v>201612</v>
      </c>
    </row>
    <row r="21" spans="1:7">
      <c r="A21" s="1">
        <v>101658316.37998199</v>
      </c>
      <c r="B21" s="2">
        <v>4253924</v>
      </c>
      <c r="C21">
        <v>2017</v>
      </c>
      <c r="D21" t="s">
        <v>6</v>
      </c>
      <c r="E21" t="s">
        <v>23</v>
      </c>
      <c r="F21" s="3" t="str">
        <f>VLOOKUP(D:D,Lookup!A:B,2,FALSE)</f>
        <v>01</v>
      </c>
      <c r="G21" t="str">
        <f t="shared" si="0"/>
        <v>201701</v>
      </c>
    </row>
    <row r="22" spans="1:7">
      <c r="A22" s="1">
        <v>83348307.729921594</v>
      </c>
      <c r="B22" s="2">
        <v>3611614</v>
      </c>
      <c r="C22">
        <v>2017</v>
      </c>
      <c r="D22" t="s">
        <v>3</v>
      </c>
      <c r="E22" t="s">
        <v>23</v>
      </c>
      <c r="F22" s="3" t="str">
        <f>VLOOKUP(D:D,Lookup!A:B,2,FALSE)</f>
        <v>02</v>
      </c>
      <c r="G22" t="str">
        <f t="shared" si="0"/>
        <v>201702</v>
      </c>
    </row>
    <row r="23" spans="1:7">
      <c r="A23" s="1">
        <v>109601858.99983101</v>
      </c>
      <c r="B23" s="2">
        <v>4534987</v>
      </c>
      <c r="C23">
        <v>2017</v>
      </c>
      <c r="D23" t="s">
        <v>4</v>
      </c>
      <c r="E23" t="s">
        <v>23</v>
      </c>
      <c r="F23" s="3" t="str">
        <f>VLOOKUP(D:D,Lookup!A:B,2,FALSE)</f>
        <v>03</v>
      </c>
      <c r="G23" t="str">
        <f t="shared" si="0"/>
        <v>201703</v>
      </c>
    </row>
    <row r="24" spans="1:7">
      <c r="A24" s="1">
        <v>95676528.049977601</v>
      </c>
      <c r="B24" s="2">
        <v>4269153</v>
      </c>
      <c r="C24">
        <v>2017</v>
      </c>
      <c r="D24" t="s">
        <v>7</v>
      </c>
      <c r="E24" t="s">
        <v>23</v>
      </c>
      <c r="F24" s="3" t="str">
        <f>VLOOKUP(D:D,Lookup!A:B,2,FALSE)</f>
        <v>04</v>
      </c>
      <c r="G24" t="str">
        <f t="shared" si="0"/>
        <v>201704</v>
      </c>
    </row>
    <row r="25" spans="1:7">
      <c r="A25" s="1">
        <v>104677001.959989</v>
      </c>
      <c r="B25" s="2">
        <v>4387028</v>
      </c>
      <c r="C25">
        <v>2017</v>
      </c>
      <c r="D25" t="s">
        <v>1</v>
      </c>
      <c r="E25" t="s">
        <v>23</v>
      </c>
      <c r="F25" s="3" t="str">
        <f>VLOOKUP(D:D,Lookup!A:B,2,FALSE)</f>
        <v>05</v>
      </c>
      <c r="G25" t="str">
        <f t="shared" si="0"/>
        <v>201705</v>
      </c>
    </row>
    <row r="26" spans="1:7">
      <c r="A26" s="1">
        <v>55170471.9499906</v>
      </c>
      <c r="B26" s="2">
        <v>1968075</v>
      </c>
      <c r="C26">
        <v>2017</v>
      </c>
      <c r="D26" t="s">
        <v>2</v>
      </c>
      <c r="E26" t="s">
        <v>23</v>
      </c>
      <c r="F26" s="3" t="str">
        <f>VLOOKUP(D:D,Lookup!A:B,2,FALSE)</f>
        <v>06</v>
      </c>
      <c r="G26" t="str">
        <f t="shared" si="0"/>
        <v>201706</v>
      </c>
    </row>
    <row r="27" spans="1:7">
      <c r="A27" s="1">
        <v>946031043.54000294</v>
      </c>
      <c r="B27" s="2">
        <v>67201124</v>
      </c>
      <c r="E27" t="s">
        <v>23</v>
      </c>
      <c r="F27" s="3" t="e">
        <f>VLOOKUP(D:D,Lookup!A:B,2,FALSE)</f>
        <v>#N/A</v>
      </c>
      <c r="G27" t="e">
        <f t="shared" si="0"/>
        <v>#N/A</v>
      </c>
    </row>
    <row r="28" spans="1:7">
      <c r="A28" s="1">
        <v>0</v>
      </c>
      <c r="B28" s="2">
        <v>2</v>
      </c>
      <c r="C28">
        <v>2015</v>
      </c>
      <c r="D28" t="s">
        <v>28</v>
      </c>
      <c r="E28" t="s">
        <v>23</v>
      </c>
      <c r="F28" s="3" t="str">
        <f>VLOOKUP(D:D,Lookup!A:B,2,FALSE)</f>
        <v>11</v>
      </c>
      <c r="G28" t="str">
        <f t="shared" si="0"/>
        <v>201511</v>
      </c>
    </row>
    <row r="29" spans="1:7">
      <c r="A29" s="1">
        <v>0</v>
      </c>
      <c r="B29" s="2">
        <v>55</v>
      </c>
      <c r="C29">
        <v>2011</v>
      </c>
      <c r="D29" t="s">
        <v>35</v>
      </c>
      <c r="E29" t="s">
        <v>23</v>
      </c>
      <c r="F29" s="3" t="str">
        <f>VLOOKUP(D:D,Lookup!A:B,2,FALSE)</f>
        <v>03</v>
      </c>
      <c r="G29" t="str">
        <f t="shared" si="0"/>
        <v>201103</v>
      </c>
    </row>
    <row r="30" spans="1:7">
      <c r="A30" s="1">
        <v>1810</v>
      </c>
      <c r="B30" s="2">
        <v>81</v>
      </c>
      <c r="C30">
        <v>2011</v>
      </c>
      <c r="D30" t="s">
        <v>24</v>
      </c>
      <c r="E30" t="s">
        <v>23</v>
      </c>
      <c r="F30" s="3" t="str">
        <f>VLOOKUP(D:D,Lookup!A:B,2,FALSE)</f>
        <v>05</v>
      </c>
      <c r="G30" t="str">
        <f t="shared" si="0"/>
        <v>201105</v>
      </c>
    </row>
    <row r="31" spans="1:7">
      <c r="A31" s="1">
        <v>88</v>
      </c>
      <c r="B31" s="2">
        <v>9</v>
      </c>
      <c r="C31">
        <v>2011</v>
      </c>
      <c r="D31" t="s">
        <v>25</v>
      </c>
      <c r="E31" t="s">
        <v>23</v>
      </c>
      <c r="F31" s="3" t="str">
        <f>VLOOKUP(D:D,Lookup!A:B,2,FALSE)</f>
        <v>06</v>
      </c>
      <c r="G31" t="str">
        <f t="shared" si="0"/>
        <v>201106</v>
      </c>
    </row>
    <row r="32" spans="1:7">
      <c r="A32" s="1">
        <v>806</v>
      </c>
      <c r="B32" s="2">
        <v>2</v>
      </c>
      <c r="C32">
        <v>2011</v>
      </c>
      <c r="D32" t="s">
        <v>26</v>
      </c>
      <c r="E32" t="s">
        <v>23</v>
      </c>
      <c r="F32" s="3" t="str">
        <f>VLOOKUP(D:D,Lookup!A:B,2,FALSE)</f>
        <v>07</v>
      </c>
      <c r="G32" t="str">
        <f t="shared" si="0"/>
        <v>201107</v>
      </c>
    </row>
    <row r="33" spans="1:7">
      <c r="A33" s="1">
        <v>90</v>
      </c>
      <c r="B33" s="2">
        <v>3</v>
      </c>
      <c r="C33">
        <v>2011</v>
      </c>
      <c r="D33" t="s">
        <v>32</v>
      </c>
      <c r="E33" t="s">
        <v>23</v>
      </c>
      <c r="F33" s="3" t="str">
        <f>VLOOKUP(D:D,Lookup!A:B,2,FALSE)</f>
        <v>08</v>
      </c>
      <c r="G33" t="str">
        <f t="shared" si="0"/>
        <v>201108</v>
      </c>
    </row>
    <row r="34" spans="1:7">
      <c r="A34" s="1">
        <v>4535.34</v>
      </c>
      <c r="B34" s="2">
        <v>13</v>
      </c>
      <c r="C34">
        <v>2011</v>
      </c>
      <c r="D34" t="s">
        <v>30</v>
      </c>
      <c r="E34" t="s">
        <v>23</v>
      </c>
      <c r="F34" s="3" t="str">
        <f>VLOOKUP(D:D,Lookup!A:B,2,FALSE)</f>
        <v>09</v>
      </c>
      <c r="G34" t="str">
        <f t="shared" si="0"/>
        <v>201109</v>
      </c>
    </row>
    <row r="35" spans="1:7">
      <c r="A35" s="1">
        <v>2365.6999999999998</v>
      </c>
      <c r="B35" s="2">
        <v>4682</v>
      </c>
      <c r="C35">
        <v>2011</v>
      </c>
      <c r="D35" t="s">
        <v>27</v>
      </c>
      <c r="E35" t="s">
        <v>23</v>
      </c>
      <c r="F35" s="3" t="str">
        <f>VLOOKUP(D:D,Lookup!A:B,2,FALSE)</f>
        <v>10</v>
      </c>
      <c r="G35" t="str">
        <f t="shared" si="0"/>
        <v>201110</v>
      </c>
    </row>
    <row r="36" spans="1:7">
      <c r="A36" s="1">
        <v>6508.49</v>
      </c>
      <c r="B36" s="2">
        <v>8147</v>
      </c>
      <c r="C36">
        <v>2011</v>
      </c>
      <c r="D36" t="s">
        <v>28</v>
      </c>
      <c r="E36" t="s">
        <v>23</v>
      </c>
      <c r="F36" s="3" t="str">
        <f>VLOOKUP(D:D,Lookup!A:B,2,FALSE)</f>
        <v>11</v>
      </c>
      <c r="G36" t="str">
        <f t="shared" si="0"/>
        <v>201111</v>
      </c>
    </row>
    <row r="37" spans="1:7">
      <c r="A37" s="1">
        <v>6318.8</v>
      </c>
      <c r="B37" s="2">
        <v>2755</v>
      </c>
      <c r="C37">
        <v>2011</v>
      </c>
      <c r="D37" t="s">
        <v>31</v>
      </c>
      <c r="E37" t="s">
        <v>23</v>
      </c>
      <c r="F37" s="3">
        <f>VLOOKUP(D:D,Lookup!A:B,2,FALSE)</f>
        <v>12</v>
      </c>
      <c r="G37" t="str">
        <f t="shared" si="0"/>
        <v>201112</v>
      </c>
    </row>
    <row r="38" spans="1:7">
      <c r="A38" s="1">
        <v>5737.76</v>
      </c>
      <c r="B38" s="2">
        <v>4842</v>
      </c>
      <c r="C38">
        <v>2012</v>
      </c>
      <c r="D38" t="s">
        <v>29</v>
      </c>
      <c r="E38" t="s">
        <v>23</v>
      </c>
      <c r="F38" s="3" t="str">
        <f>VLOOKUP(D:D,Lookup!A:B,2,FALSE)</f>
        <v>01</v>
      </c>
      <c r="G38" t="str">
        <f t="shared" si="0"/>
        <v>201201</v>
      </c>
    </row>
    <row r="39" spans="1:7">
      <c r="A39" s="1">
        <v>605.45000000000005</v>
      </c>
      <c r="B39" s="2">
        <v>550</v>
      </c>
      <c r="C39">
        <v>2012</v>
      </c>
      <c r="D39" t="s">
        <v>33</v>
      </c>
      <c r="E39" t="s">
        <v>23</v>
      </c>
      <c r="F39" s="3" t="str">
        <f>VLOOKUP(D:D,Lookup!A:B,2,FALSE)</f>
        <v>02</v>
      </c>
      <c r="G39" t="str">
        <f t="shared" si="0"/>
        <v>201202</v>
      </c>
    </row>
    <row r="40" spans="1:7">
      <c r="A40" s="1">
        <v>7668.65</v>
      </c>
      <c r="B40" s="2">
        <v>17452</v>
      </c>
      <c r="C40">
        <v>2012</v>
      </c>
      <c r="D40" t="s">
        <v>35</v>
      </c>
      <c r="E40" t="s">
        <v>23</v>
      </c>
      <c r="F40" s="3" t="str">
        <f>VLOOKUP(D:D,Lookup!A:B,2,FALSE)</f>
        <v>03</v>
      </c>
      <c r="G40" t="str">
        <f t="shared" si="0"/>
        <v>201203</v>
      </c>
    </row>
    <row r="41" spans="1:7">
      <c r="A41" s="1">
        <v>8794.5999999999894</v>
      </c>
      <c r="B41" s="2">
        <v>6773</v>
      </c>
      <c r="C41">
        <v>2012</v>
      </c>
      <c r="D41" t="s">
        <v>34</v>
      </c>
      <c r="E41" t="s">
        <v>23</v>
      </c>
      <c r="F41" s="3" t="str">
        <f>VLOOKUP(D:D,Lookup!A:B,2,FALSE)</f>
        <v>04</v>
      </c>
      <c r="G41" t="str">
        <f t="shared" si="0"/>
        <v>201204</v>
      </c>
    </row>
    <row r="42" spans="1:7">
      <c r="A42" s="1">
        <v>10749.79</v>
      </c>
      <c r="B42" s="2">
        <v>10611</v>
      </c>
      <c r="C42">
        <v>2012</v>
      </c>
      <c r="D42" t="s">
        <v>24</v>
      </c>
      <c r="E42" t="s">
        <v>23</v>
      </c>
      <c r="F42" s="3" t="str">
        <f>VLOOKUP(D:D,Lookup!A:B,2,FALSE)</f>
        <v>05</v>
      </c>
      <c r="G42" t="str">
        <f t="shared" si="0"/>
        <v>201205</v>
      </c>
    </row>
    <row r="43" spans="1:7">
      <c r="A43" s="1">
        <v>6849.75</v>
      </c>
      <c r="B43" s="2">
        <v>12853</v>
      </c>
      <c r="C43">
        <v>2012</v>
      </c>
      <c r="D43" t="s">
        <v>25</v>
      </c>
      <c r="E43" t="s">
        <v>23</v>
      </c>
      <c r="F43" s="3" t="str">
        <f>VLOOKUP(D:D,Lookup!A:B,2,FALSE)</f>
        <v>06</v>
      </c>
      <c r="G43" t="str">
        <f t="shared" si="0"/>
        <v>201206</v>
      </c>
    </row>
    <row r="44" spans="1:7">
      <c r="A44" s="1">
        <v>2513.0500000000002</v>
      </c>
      <c r="B44" s="2">
        <v>3867</v>
      </c>
      <c r="C44">
        <v>2012</v>
      </c>
      <c r="D44" t="s">
        <v>26</v>
      </c>
      <c r="E44" t="s">
        <v>23</v>
      </c>
      <c r="F44" s="3" t="str">
        <f>VLOOKUP(D:D,Lookup!A:B,2,FALSE)</f>
        <v>07</v>
      </c>
      <c r="G44" t="str">
        <f t="shared" si="0"/>
        <v>201207</v>
      </c>
    </row>
    <row r="45" spans="1:7">
      <c r="A45" s="1">
        <v>5677.48</v>
      </c>
      <c r="B45" s="2">
        <v>4534</v>
      </c>
      <c r="C45">
        <v>2012</v>
      </c>
      <c r="D45" t="s">
        <v>32</v>
      </c>
      <c r="E45" t="s">
        <v>23</v>
      </c>
      <c r="F45" s="3" t="str">
        <f>VLOOKUP(D:D,Lookup!A:B,2,FALSE)</f>
        <v>08</v>
      </c>
      <c r="G45" t="str">
        <f t="shared" si="0"/>
        <v>201208</v>
      </c>
    </row>
    <row r="46" spans="1:7">
      <c r="A46" s="1">
        <v>3468.61</v>
      </c>
      <c r="B46" s="2">
        <v>2532</v>
      </c>
      <c r="C46">
        <v>2012</v>
      </c>
      <c r="D46" t="s">
        <v>30</v>
      </c>
      <c r="E46" t="s">
        <v>23</v>
      </c>
      <c r="F46" s="3" t="str">
        <f>VLOOKUP(D:D,Lookup!A:B,2,FALSE)</f>
        <v>09</v>
      </c>
      <c r="G46" t="str">
        <f t="shared" si="0"/>
        <v>201209</v>
      </c>
    </row>
    <row r="47" spans="1:7">
      <c r="A47" s="1">
        <v>9414.5299999999897</v>
      </c>
      <c r="B47" s="2">
        <v>3239</v>
      </c>
      <c r="C47">
        <v>2012</v>
      </c>
      <c r="D47" t="s">
        <v>27</v>
      </c>
      <c r="E47" t="s">
        <v>23</v>
      </c>
      <c r="F47" s="3" t="str">
        <f>VLOOKUP(D:D,Lookup!A:B,2,FALSE)</f>
        <v>10</v>
      </c>
      <c r="G47" t="str">
        <f t="shared" si="0"/>
        <v>201210</v>
      </c>
    </row>
    <row r="48" spans="1:7">
      <c r="A48" s="1">
        <v>42761.33</v>
      </c>
      <c r="B48" s="2">
        <v>22280</v>
      </c>
      <c r="C48">
        <v>2012</v>
      </c>
      <c r="D48" t="s">
        <v>28</v>
      </c>
      <c r="E48" t="s">
        <v>23</v>
      </c>
      <c r="F48" s="3" t="str">
        <f>VLOOKUP(D:D,Lookup!A:B,2,FALSE)</f>
        <v>11</v>
      </c>
      <c r="G48" t="str">
        <f t="shared" si="0"/>
        <v>201211</v>
      </c>
    </row>
    <row r="49" spans="1:7">
      <c r="A49" s="1">
        <v>50280.049999999901</v>
      </c>
      <c r="B49" s="2">
        <v>7518</v>
      </c>
      <c r="C49">
        <v>2012</v>
      </c>
      <c r="D49" t="s">
        <v>31</v>
      </c>
      <c r="E49" t="s">
        <v>23</v>
      </c>
      <c r="F49" s="3">
        <f>VLOOKUP(D:D,Lookup!A:B,2,FALSE)</f>
        <v>12</v>
      </c>
      <c r="G49" t="str">
        <f t="shared" si="0"/>
        <v>201212</v>
      </c>
    </row>
    <row r="50" spans="1:7">
      <c r="A50" s="1">
        <v>95705.3</v>
      </c>
      <c r="B50" s="2">
        <v>14003</v>
      </c>
      <c r="C50">
        <v>2013</v>
      </c>
      <c r="D50" t="s">
        <v>29</v>
      </c>
      <c r="E50" t="s">
        <v>23</v>
      </c>
      <c r="F50" s="3" t="str">
        <f>VLOOKUP(D:D,Lookup!A:B,2,FALSE)</f>
        <v>01</v>
      </c>
      <c r="G50" t="str">
        <f t="shared" si="0"/>
        <v>201301</v>
      </c>
    </row>
    <row r="51" spans="1:7">
      <c r="A51" s="1">
        <v>223371.12</v>
      </c>
      <c r="B51" s="2">
        <v>12659</v>
      </c>
      <c r="C51">
        <v>2013</v>
      </c>
      <c r="D51" t="s">
        <v>33</v>
      </c>
      <c r="E51" t="s">
        <v>23</v>
      </c>
      <c r="F51" s="3" t="str">
        <f>VLOOKUP(D:D,Lookup!A:B,2,FALSE)</f>
        <v>02</v>
      </c>
      <c r="G51" t="str">
        <f t="shared" si="0"/>
        <v>201302</v>
      </c>
    </row>
    <row r="52" spans="1:7">
      <c r="A52" s="1">
        <v>195614.68</v>
      </c>
      <c r="B52" s="2">
        <v>43642</v>
      </c>
      <c r="C52">
        <v>2013</v>
      </c>
      <c r="D52" t="s">
        <v>35</v>
      </c>
      <c r="E52" t="s">
        <v>23</v>
      </c>
      <c r="F52" s="3" t="str">
        <f>VLOOKUP(D:D,Lookup!A:B,2,FALSE)</f>
        <v>03</v>
      </c>
      <c r="G52" t="str">
        <f t="shared" si="0"/>
        <v>201303</v>
      </c>
    </row>
    <row r="53" spans="1:7">
      <c r="A53" s="1">
        <v>78636.289999999994</v>
      </c>
      <c r="B53" s="2">
        <v>12346</v>
      </c>
      <c r="C53">
        <v>2013</v>
      </c>
      <c r="D53" t="s">
        <v>34</v>
      </c>
      <c r="E53" t="s">
        <v>23</v>
      </c>
      <c r="F53" s="3" t="str">
        <f>VLOOKUP(D:D,Lookup!A:B,2,FALSE)</f>
        <v>04</v>
      </c>
      <c r="G53" t="str">
        <f t="shared" si="0"/>
        <v>201304</v>
      </c>
    </row>
    <row r="54" spans="1:7">
      <c r="A54" s="1">
        <v>154040.38</v>
      </c>
      <c r="B54" s="2">
        <v>8356</v>
      </c>
      <c r="C54">
        <v>2013</v>
      </c>
      <c r="D54" t="s">
        <v>24</v>
      </c>
      <c r="E54" t="s">
        <v>23</v>
      </c>
      <c r="F54" s="3" t="str">
        <f>VLOOKUP(D:D,Lookup!A:B,2,FALSE)</f>
        <v>05</v>
      </c>
      <c r="G54" t="str">
        <f t="shared" si="0"/>
        <v>201305</v>
      </c>
    </row>
    <row r="55" spans="1:7">
      <c r="A55" s="1">
        <v>145634.91</v>
      </c>
      <c r="B55" s="2">
        <v>10624</v>
      </c>
      <c r="C55">
        <v>2013</v>
      </c>
      <c r="D55" t="s">
        <v>25</v>
      </c>
      <c r="E55" t="s">
        <v>23</v>
      </c>
      <c r="F55" s="3" t="str">
        <f>VLOOKUP(D:D,Lookup!A:B,2,FALSE)</f>
        <v>06</v>
      </c>
      <c r="G55" t="str">
        <f t="shared" si="0"/>
        <v>201306</v>
      </c>
    </row>
    <row r="56" spans="1:7">
      <c r="A56" s="1">
        <v>82029.519999999902</v>
      </c>
      <c r="B56" s="2">
        <v>39474</v>
      </c>
      <c r="C56">
        <v>2013</v>
      </c>
      <c r="D56" t="s">
        <v>26</v>
      </c>
      <c r="E56" t="s">
        <v>23</v>
      </c>
      <c r="F56" s="3" t="str">
        <f>VLOOKUP(D:D,Lookup!A:B,2,FALSE)</f>
        <v>07</v>
      </c>
      <c r="G56" t="str">
        <f t="shared" si="0"/>
        <v>201307</v>
      </c>
    </row>
    <row r="57" spans="1:7">
      <c r="A57" s="1">
        <v>269732.30000000203</v>
      </c>
      <c r="B57" s="2">
        <v>11700</v>
      </c>
      <c r="C57">
        <v>2013</v>
      </c>
      <c r="D57" t="s">
        <v>32</v>
      </c>
      <c r="E57" t="s">
        <v>23</v>
      </c>
      <c r="F57" s="3" t="str">
        <f>VLOOKUP(D:D,Lookup!A:B,2,FALSE)</f>
        <v>08</v>
      </c>
      <c r="G57" t="str">
        <f t="shared" si="0"/>
        <v>201308</v>
      </c>
    </row>
    <row r="58" spans="1:7">
      <c r="A58" s="1">
        <v>718991.91000000294</v>
      </c>
      <c r="B58" s="2">
        <v>28587</v>
      </c>
      <c r="C58">
        <v>2013</v>
      </c>
      <c r="D58" t="s">
        <v>30</v>
      </c>
      <c r="E58" t="s">
        <v>23</v>
      </c>
      <c r="F58" s="3" t="str">
        <f>VLOOKUP(D:D,Lookup!A:B,2,FALSE)</f>
        <v>09</v>
      </c>
      <c r="G58" t="str">
        <f t="shared" si="0"/>
        <v>201309</v>
      </c>
    </row>
    <row r="59" spans="1:7">
      <c r="A59" s="1">
        <v>2523696.90000004</v>
      </c>
      <c r="B59" s="2">
        <v>130891</v>
      </c>
      <c r="C59">
        <v>2013</v>
      </c>
      <c r="D59" t="s">
        <v>27</v>
      </c>
      <c r="E59" t="s">
        <v>23</v>
      </c>
      <c r="F59" s="3" t="str">
        <f>VLOOKUP(D:D,Lookup!A:B,2,FALSE)</f>
        <v>10</v>
      </c>
      <c r="G59" t="str">
        <f t="shared" si="0"/>
        <v>201310</v>
      </c>
    </row>
    <row r="60" spans="1:7">
      <c r="A60" s="1">
        <v>6015556.75000042</v>
      </c>
      <c r="B60" s="2">
        <v>325077</v>
      </c>
      <c r="C60">
        <v>2013</v>
      </c>
      <c r="D60" t="s">
        <v>28</v>
      </c>
      <c r="E60" t="s">
        <v>23</v>
      </c>
      <c r="F60" s="3" t="str">
        <f>VLOOKUP(D:D,Lookup!A:B,2,FALSE)</f>
        <v>11</v>
      </c>
      <c r="G60" t="str">
        <f t="shared" si="0"/>
        <v>201311</v>
      </c>
    </row>
    <row r="61" spans="1:7">
      <c r="A61" s="1">
        <v>24741747.410000298</v>
      </c>
      <c r="B61" s="2">
        <v>1270874</v>
      </c>
      <c r="C61">
        <v>2013</v>
      </c>
      <c r="D61" t="s">
        <v>31</v>
      </c>
      <c r="E61" t="s">
        <v>23</v>
      </c>
      <c r="F61" s="3">
        <f>VLOOKUP(D:D,Lookup!A:B,2,FALSE)</f>
        <v>12</v>
      </c>
      <c r="G61" t="str">
        <f t="shared" si="0"/>
        <v>201312</v>
      </c>
    </row>
    <row r="62" spans="1:7">
      <c r="A62" s="1">
        <v>67443106.379980206</v>
      </c>
      <c r="B62" s="2">
        <v>2966021</v>
      </c>
      <c r="C62">
        <v>2014</v>
      </c>
      <c r="D62" t="s">
        <v>29</v>
      </c>
      <c r="E62" t="s">
        <v>23</v>
      </c>
      <c r="F62" s="3" t="str">
        <f>VLOOKUP(D:D,Lookup!A:B,2,FALSE)</f>
        <v>01</v>
      </c>
      <c r="G62" t="str">
        <f t="shared" si="0"/>
        <v>201401</v>
      </c>
    </row>
    <row r="63" spans="1:7">
      <c r="A63" s="1">
        <v>63603324.749987699</v>
      </c>
      <c r="B63" s="2">
        <v>2772968</v>
      </c>
      <c r="C63">
        <v>2014</v>
      </c>
      <c r="D63" t="s">
        <v>33</v>
      </c>
      <c r="E63" t="s">
        <v>23</v>
      </c>
      <c r="F63" s="3" t="str">
        <f>VLOOKUP(D:D,Lookup!A:B,2,FALSE)</f>
        <v>02</v>
      </c>
      <c r="G63" t="str">
        <f t="shared" si="0"/>
        <v>201402</v>
      </c>
    </row>
    <row r="64" spans="1:7">
      <c r="A64" s="1">
        <v>66554668.7099979</v>
      </c>
      <c r="B64" s="2">
        <v>2884060</v>
      </c>
      <c r="C64">
        <v>2014</v>
      </c>
      <c r="D64" t="s">
        <v>35</v>
      </c>
      <c r="E64" t="s">
        <v>23</v>
      </c>
      <c r="F64" s="3" t="str">
        <f>VLOOKUP(D:D,Lookup!A:B,2,FALSE)</f>
        <v>03</v>
      </c>
      <c r="G64" t="str">
        <f t="shared" si="0"/>
        <v>201403</v>
      </c>
    </row>
    <row r="65" spans="1:7">
      <c r="A65" s="1">
        <v>67839098.270003095</v>
      </c>
      <c r="B65" s="2">
        <v>2957519</v>
      </c>
      <c r="C65">
        <v>2014</v>
      </c>
      <c r="D65" t="s">
        <v>34</v>
      </c>
      <c r="E65" t="s">
        <v>23</v>
      </c>
      <c r="F65" s="3" t="str">
        <f>VLOOKUP(D:D,Lookup!A:B,2,FALSE)</f>
        <v>04</v>
      </c>
      <c r="G65" t="str">
        <f t="shared" si="0"/>
        <v>201404</v>
      </c>
    </row>
    <row r="66" spans="1:7">
      <c r="A66" s="1">
        <v>74095187.099979207</v>
      </c>
      <c r="B66" s="2">
        <v>3050378</v>
      </c>
      <c r="C66">
        <v>2014</v>
      </c>
      <c r="D66" t="s">
        <v>24</v>
      </c>
      <c r="E66" t="s">
        <v>23</v>
      </c>
      <c r="F66" s="3" t="str">
        <f>VLOOKUP(D:D,Lookup!A:B,2,FALSE)</f>
        <v>05</v>
      </c>
      <c r="G66" t="str">
        <f t="shared" si="0"/>
        <v>201405</v>
      </c>
    </row>
    <row r="67" spans="1:7">
      <c r="A67" s="1">
        <v>59087408.479998298</v>
      </c>
      <c r="B67" s="2">
        <v>2633467</v>
      </c>
      <c r="C67">
        <v>2014</v>
      </c>
      <c r="D67" t="s">
        <v>25</v>
      </c>
      <c r="E67" t="s">
        <v>23</v>
      </c>
      <c r="F67" s="3" t="str">
        <f>VLOOKUP(D:D,Lookup!A:B,2,FALSE)</f>
        <v>06</v>
      </c>
      <c r="G67" t="str">
        <f t="shared" si="0"/>
        <v>201406</v>
      </c>
    </row>
    <row r="68" spans="1:7">
      <c r="A68" s="1">
        <v>77012574.759977296</v>
      </c>
      <c r="B68" s="2">
        <v>3239354</v>
      </c>
      <c r="C68">
        <v>2014</v>
      </c>
      <c r="D68" t="s">
        <v>26</v>
      </c>
      <c r="E68" t="s">
        <v>23</v>
      </c>
      <c r="F68" s="3" t="str">
        <f>VLOOKUP(D:D,Lookup!A:B,2,FALSE)</f>
        <v>07</v>
      </c>
      <c r="G68" t="str">
        <f t="shared" ref="G68:G131" si="1">CONCATENATE(C68,F68)</f>
        <v>201407</v>
      </c>
    </row>
    <row r="69" spans="1:7">
      <c r="A69" s="1">
        <v>81404849.159979105</v>
      </c>
      <c r="B69" s="2">
        <v>3339043</v>
      </c>
      <c r="C69">
        <v>2014</v>
      </c>
      <c r="D69" t="s">
        <v>32</v>
      </c>
      <c r="E69" t="s">
        <v>23</v>
      </c>
      <c r="F69" s="3" t="str">
        <f>VLOOKUP(D:D,Lookup!A:B,2,FALSE)</f>
        <v>08</v>
      </c>
      <c r="G69" t="str">
        <f t="shared" si="1"/>
        <v>201408</v>
      </c>
    </row>
    <row r="70" spans="1:7">
      <c r="A70" s="1">
        <v>81049671.5600117</v>
      </c>
      <c r="B70" s="2">
        <v>3268347</v>
      </c>
      <c r="C70">
        <v>2014</v>
      </c>
      <c r="D70" t="s">
        <v>30</v>
      </c>
      <c r="E70" t="s">
        <v>23</v>
      </c>
      <c r="F70" s="3" t="str">
        <f>VLOOKUP(D:D,Lookup!A:B,2,FALSE)</f>
        <v>09</v>
      </c>
      <c r="G70" t="str">
        <f t="shared" si="1"/>
        <v>201409</v>
      </c>
    </row>
    <row r="71" spans="1:7">
      <c r="A71" s="1">
        <v>84378986.880016193</v>
      </c>
      <c r="B71" s="2">
        <v>3422845</v>
      </c>
      <c r="C71">
        <v>2014</v>
      </c>
      <c r="D71" t="s">
        <v>27</v>
      </c>
      <c r="E71" t="s">
        <v>23</v>
      </c>
      <c r="F71" s="3" t="str">
        <f>VLOOKUP(D:D,Lookup!A:B,2,FALSE)</f>
        <v>10</v>
      </c>
      <c r="G71" t="str">
        <f t="shared" si="1"/>
        <v>201410</v>
      </c>
    </row>
    <row r="72" spans="1:7">
      <c r="A72" s="1">
        <v>74098458.350009501</v>
      </c>
      <c r="B72" s="2">
        <v>3116196</v>
      </c>
      <c r="C72">
        <v>2014</v>
      </c>
      <c r="D72" t="s">
        <v>28</v>
      </c>
      <c r="E72" t="s">
        <v>23</v>
      </c>
      <c r="F72" s="3" t="str">
        <f>VLOOKUP(D:D,Lookup!A:B,2,FALSE)</f>
        <v>11</v>
      </c>
      <c r="G72" t="str">
        <f t="shared" si="1"/>
        <v>201411</v>
      </c>
    </row>
    <row r="73" spans="1:7">
      <c r="A73" s="1">
        <v>65402425.990004897</v>
      </c>
      <c r="B73" s="2">
        <v>2773015</v>
      </c>
      <c r="C73">
        <v>2014</v>
      </c>
      <c r="D73" t="s">
        <v>31</v>
      </c>
      <c r="E73" t="s">
        <v>23</v>
      </c>
      <c r="F73" s="3">
        <f>VLOOKUP(D:D,Lookup!A:B,2,FALSE)</f>
        <v>12</v>
      </c>
      <c r="G73" t="str">
        <f t="shared" si="1"/>
        <v>201412</v>
      </c>
    </row>
    <row r="74" spans="1:7">
      <c r="A74" s="1">
        <v>79270853.739986897</v>
      </c>
      <c r="B74" s="2">
        <v>3265105</v>
      </c>
      <c r="C74">
        <v>2015</v>
      </c>
      <c r="D74" t="s">
        <v>29</v>
      </c>
      <c r="E74" t="s">
        <v>23</v>
      </c>
      <c r="F74" s="3" t="str">
        <f>VLOOKUP(D:D,Lookup!A:B,2,FALSE)</f>
        <v>01</v>
      </c>
      <c r="G74" t="str">
        <f t="shared" si="1"/>
        <v>201501</v>
      </c>
    </row>
    <row r="75" spans="1:7">
      <c r="A75" s="1">
        <v>66768150.7600163</v>
      </c>
      <c r="B75" s="2">
        <v>3014304</v>
      </c>
      <c r="C75">
        <v>2015</v>
      </c>
      <c r="D75" t="s">
        <v>33</v>
      </c>
      <c r="E75" t="s">
        <v>23</v>
      </c>
      <c r="F75" s="3" t="str">
        <f>VLOOKUP(D:D,Lookup!A:B,2,FALSE)</f>
        <v>02</v>
      </c>
      <c r="G75" t="str">
        <f t="shared" si="1"/>
        <v>201502</v>
      </c>
    </row>
    <row r="76" spans="1:7">
      <c r="A76" s="1">
        <v>93827988.040006995</v>
      </c>
      <c r="B76" s="2">
        <v>4420571</v>
      </c>
      <c r="C76">
        <v>2015</v>
      </c>
      <c r="D76" t="s">
        <v>35</v>
      </c>
      <c r="E76" t="s">
        <v>23</v>
      </c>
      <c r="F76" s="3" t="str">
        <f>VLOOKUP(D:D,Lookup!A:B,2,FALSE)</f>
        <v>03</v>
      </c>
      <c r="G76" t="str">
        <f t="shared" si="1"/>
        <v>201503</v>
      </c>
    </row>
    <row r="77" spans="1:7">
      <c r="A77" s="1">
        <v>82822241.569992498</v>
      </c>
      <c r="B77" s="2">
        <v>3983207</v>
      </c>
      <c r="C77">
        <v>2015</v>
      </c>
      <c r="D77" t="s">
        <v>34</v>
      </c>
      <c r="E77" t="s">
        <v>23</v>
      </c>
      <c r="F77" s="3" t="str">
        <f>VLOOKUP(D:D,Lookup!A:B,2,FALSE)</f>
        <v>04</v>
      </c>
      <c r="G77" t="str">
        <f t="shared" si="1"/>
        <v>201504</v>
      </c>
    </row>
    <row r="78" spans="1:7">
      <c r="A78" s="1">
        <v>89601063.860022306</v>
      </c>
      <c r="B78" s="2">
        <v>4335205</v>
      </c>
      <c r="C78">
        <v>2015</v>
      </c>
      <c r="D78" t="s">
        <v>24</v>
      </c>
      <c r="E78" t="s">
        <v>23</v>
      </c>
      <c r="F78" s="3" t="str">
        <f>VLOOKUP(D:D,Lookup!A:B,2,FALSE)</f>
        <v>05</v>
      </c>
      <c r="G78" t="str">
        <f t="shared" si="1"/>
        <v>201505</v>
      </c>
    </row>
    <row r="79" spans="1:7">
      <c r="A79" s="1">
        <v>79843313.649933696</v>
      </c>
      <c r="B79" s="2">
        <v>4035377</v>
      </c>
      <c r="C79">
        <v>2015</v>
      </c>
      <c r="D79" t="s">
        <v>25</v>
      </c>
      <c r="E79" t="s">
        <v>23</v>
      </c>
      <c r="F79" s="3" t="str">
        <f>VLOOKUP(D:D,Lookup!A:B,2,FALSE)</f>
        <v>06</v>
      </c>
      <c r="G79" t="str">
        <f t="shared" si="1"/>
        <v>201506</v>
      </c>
    </row>
    <row r="80" spans="1:7">
      <c r="A80" s="1">
        <v>97980743.869995996</v>
      </c>
      <c r="B80" s="2">
        <v>4598218</v>
      </c>
      <c r="C80">
        <v>2015</v>
      </c>
      <c r="D80" t="s">
        <v>26</v>
      </c>
      <c r="E80" t="s">
        <v>23</v>
      </c>
      <c r="F80" s="3" t="str">
        <f>VLOOKUP(D:D,Lookup!A:B,2,FALSE)</f>
        <v>07</v>
      </c>
      <c r="G80" t="str">
        <f t="shared" si="1"/>
        <v>201507</v>
      </c>
    </row>
    <row r="81" spans="1:7">
      <c r="A81" s="1">
        <v>95401376.369976893</v>
      </c>
      <c r="B81" s="2">
        <v>4466720</v>
      </c>
      <c r="C81">
        <v>2015</v>
      </c>
      <c r="D81" t="s">
        <v>32</v>
      </c>
      <c r="E81" t="s">
        <v>23</v>
      </c>
      <c r="F81" s="3" t="str">
        <f>VLOOKUP(D:D,Lookup!A:B,2,FALSE)</f>
        <v>08</v>
      </c>
      <c r="G81" t="str">
        <f t="shared" si="1"/>
        <v>201508</v>
      </c>
    </row>
    <row r="82" spans="1:7">
      <c r="A82" s="1">
        <v>92845295.999823704</v>
      </c>
      <c r="B82" s="2">
        <v>4403482</v>
      </c>
      <c r="C82">
        <v>2015</v>
      </c>
      <c r="D82" t="s">
        <v>30</v>
      </c>
      <c r="E82" t="s">
        <v>23</v>
      </c>
      <c r="F82" s="3" t="str">
        <f>VLOOKUP(D:D,Lookup!A:B,2,FALSE)</f>
        <v>09</v>
      </c>
      <c r="G82" t="str">
        <f t="shared" si="1"/>
        <v>201509</v>
      </c>
    </row>
    <row r="83" spans="1:7">
      <c r="A83" s="1">
        <v>93850266.339979097</v>
      </c>
      <c r="B83" s="2">
        <v>4508534</v>
      </c>
      <c r="C83">
        <v>2015</v>
      </c>
      <c r="D83" t="s">
        <v>27</v>
      </c>
      <c r="E83" t="s">
        <v>23</v>
      </c>
      <c r="F83" s="3" t="str">
        <f>VLOOKUP(D:D,Lookup!A:B,2,FALSE)</f>
        <v>10</v>
      </c>
      <c r="G83" t="str">
        <f t="shared" si="1"/>
        <v>201510</v>
      </c>
    </row>
    <row r="84" spans="1:7">
      <c r="A84" s="1">
        <v>89782389.620016798</v>
      </c>
      <c r="B84" s="2">
        <v>4015522</v>
      </c>
      <c r="C84">
        <v>2015</v>
      </c>
      <c r="D84" t="s">
        <v>28</v>
      </c>
      <c r="E84" t="s">
        <v>23</v>
      </c>
      <c r="F84" s="3" t="str">
        <f>VLOOKUP(D:D,Lookup!A:B,2,FALSE)</f>
        <v>11</v>
      </c>
      <c r="G84" t="str">
        <f t="shared" si="1"/>
        <v>201511</v>
      </c>
    </row>
    <row r="85" spans="1:7">
      <c r="A85" s="1">
        <v>76065561.849991605</v>
      </c>
      <c r="B85" s="2">
        <v>3608274</v>
      </c>
      <c r="C85">
        <v>2015</v>
      </c>
      <c r="D85" t="s">
        <v>31</v>
      </c>
      <c r="E85" t="s">
        <v>23</v>
      </c>
      <c r="F85" s="3">
        <f>VLOOKUP(D:D,Lookup!A:B,2,FALSE)</f>
        <v>12</v>
      </c>
      <c r="G85" t="str">
        <f t="shared" si="1"/>
        <v>201512</v>
      </c>
    </row>
    <row r="86" spans="1:7">
      <c r="A86" s="1">
        <v>87469416.079987496</v>
      </c>
      <c r="B86" s="2">
        <v>3773040</v>
      </c>
      <c r="C86">
        <v>2016</v>
      </c>
      <c r="D86" t="s">
        <v>29</v>
      </c>
      <c r="E86" t="s">
        <v>23</v>
      </c>
      <c r="F86" s="3" t="str">
        <f>VLOOKUP(D:D,Lookup!A:B,2,FALSE)</f>
        <v>01</v>
      </c>
      <c r="G86" t="str">
        <f t="shared" si="1"/>
        <v>201601</v>
      </c>
    </row>
    <row r="87" spans="1:7">
      <c r="A87" s="1">
        <v>81311320.900033593</v>
      </c>
      <c r="B87" s="2">
        <v>3648614</v>
      </c>
      <c r="C87">
        <v>2016</v>
      </c>
      <c r="D87" t="s">
        <v>33</v>
      </c>
      <c r="E87" t="s">
        <v>23</v>
      </c>
      <c r="F87" s="3" t="str">
        <f>VLOOKUP(D:D,Lookup!A:B,2,FALSE)</f>
        <v>02</v>
      </c>
      <c r="G87" t="str">
        <f t="shared" si="1"/>
        <v>201602</v>
      </c>
    </row>
    <row r="88" spans="1:7">
      <c r="A88" s="1">
        <v>99770264.290004298</v>
      </c>
      <c r="B88" s="2">
        <v>4205811</v>
      </c>
      <c r="C88">
        <v>2016</v>
      </c>
      <c r="D88" t="s">
        <v>35</v>
      </c>
      <c r="E88" t="s">
        <v>23</v>
      </c>
      <c r="F88" s="3" t="str">
        <f>VLOOKUP(D:D,Lookup!A:B,2,FALSE)</f>
        <v>03</v>
      </c>
      <c r="G88" t="str">
        <f t="shared" si="1"/>
        <v>201603</v>
      </c>
    </row>
    <row r="89" spans="1:7">
      <c r="A89" s="1">
        <v>93870078.439954102</v>
      </c>
      <c r="B89" s="2">
        <v>3998183</v>
      </c>
      <c r="C89">
        <v>2016</v>
      </c>
      <c r="D89" t="s">
        <v>34</v>
      </c>
      <c r="E89" t="s">
        <v>23</v>
      </c>
      <c r="F89" s="3" t="str">
        <f>VLOOKUP(D:D,Lookup!A:B,2,FALSE)</f>
        <v>04</v>
      </c>
      <c r="G89" t="str">
        <f t="shared" si="1"/>
        <v>201604</v>
      </c>
    </row>
    <row r="90" spans="1:7">
      <c r="A90" s="1">
        <v>98367466.139953196</v>
      </c>
      <c r="B90" s="2">
        <v>3996847</v>
      </c>
      <c r="C90">
        <v>2016</v>
      </c>
      <c r="D90" t="s">
        <v>24</v>
      </c>
      <c r="E90" t="s">
        <v>23</v>
      </c>
      <c r="F90" s="3" t="str">
        <f>VLOOKUP(D:D,Lookup!A:B,2,FALSE)</f>
        <v>05</v>
      </c>
      <c r="G90" t="str">
        <f t="shared" si="1"/>
        <v>201605</v>
      </c>
    </row>
    <row r="91" spans="1:7">
      <c r="A91" s="1">
        <v>89671795.509999707</v>
      </c>
      <c r="B91" s="2">
        <v>3550900</v>
      </c>
      <c r="C91">
        <v>2016</v>
      </c>
      <c r="D91" t="s">
        <v>25</v>
      </c>
      <c r="E91" t="s">
        <v>23</v>
      </c>
      <c r="F91" s="3" t="str">
        <f>VLOOKUP(D:D,Lookup!A:B,2,FALSE)</f>
        <v>06</v>
      </c>
      <c r="G91" t="str">
        <f t="shared" si="1"/>
        <v>201606</v>
      </c>
    </row>
    <row r="92" spans="1:7">
      <c r="A92" s="1">
        <v>99456393.500012398</v>
      </c>
      <c r="B92" s="2">
        <v>4056420</v>
      </c>
      <c r="C92">
        <v>2016</v>
      </c>
      <c r="D92" t="s">
        <v>26</v>
      </c>
      <c r="E92" t="s">
        <v>23</v>
      </c>
      <c r="F92" s="3" t="str">
        <f>VLOOKUP(D:D,Lookup!A:B,2,FALSE)</f>
        <v>07</v>
      </c>
      <c r="G92" t="str">
        <f t="shared" si="1"/>
        <v>201607</v>
      </c>
    </row>
    <row r="93" spans="1:7">
      <c r="A93" s="1">
        <v>103340773.51001699</v>
      </c>
      <c r="B93" s="2">
        <v>4109124</v>
      </c>
      <c r="C93">
        <v>2016</v>
      </c>
      <c r="D93" t="s">
        <v>32</v>
      </c>
      <c r="E93" t="s">
        <v>23</v>
      </c>
      <c r="F93" s="3" t="str">
        <f>VLOOKUP(D:D,Lookup!A:B,2,FALSE)</f>
        <v>08</v>
      </c>
      <c r="G93" t="str">
        <f t="shared" si="1"/>
        <v>201608</v>
      </c>
    </row>
    <row r="94" spans="1:7">
      <c r="A94" s="1">
        <v>95128206.149957493</v>
      </c>
      <c r="B94" s="2">
        <v>3974043</v>
      </c>
      <c r="C94">
        <v>2016</v>
      </c>
      <c r="D94" t="s">
        <v>30</v>
      </c>
      <c r="E94" t="s">
        <v>23</v>
      </c>
      <c r="F94" s="3" t="str">
        <f>VLOOKUP(D:D,Lookup!A:B,2,FALSE)</f>
        <v>09</v>
      </c>
      <c r="G94" t="str">
        <f t="shared" si="1"/>
        <v>201609</v>
      </c>
    </row>
    <row r="95" spans="1:7">
      <c r="A95" s="1">
        <v>93253457.819964394</v>
      </c>
      <c r="B95" s="2">
        <v>3988381</v>
      </c>
      <c r="C95">
        <v>2016</v>
      </c>
      <c r="D95" t="s">
        <v>27</v>
      </c>
      <c r="E95" t="s">
        <v>23</v>
      </c>
      <c r="F95" s="3" t="str">
        <f>VLOOKUP(D:D,Lookup!A:B,2,FALSE)</f>
        <v>10</v>
      </c>
      <c r="G95" t="str">
        <f t="shared" si="1"/>
        <v>201610</v>
      </c>
    </row>
    <row r="96" spans="1:7">
      <c r="A96" s="1">
        <v>88934951.989956796</v>
      </c>
      <c r="B96" s="2">
        <v>3603853</v>
      </c>
      <c r="C96">
        <v>2016</v>
      </c>
      <c r="D96" t="s">
        <v>28</v>
      </c>
      <c r="E96" t="s">
        <v>23</v>
      </c>
      <c r="F96" s="3" t="str">
        <f>VLOOKUP(D:D,Lookup!A:B,2,FALSE)</f>
        <v>11</v>
      </c>
      <c r="G96" t="str">
        <f t="shared" si="1"/>
        <v>201611</v>
      </c>
    </row>
    <row r="97" spans="1:7">
      <c r="A97" s="1">
        <v>53999184.020002499</v>
      </c>
      <c r="B97" s="2">
        <v>2063399</v>
      </c>
      <c r="C97">
        <v>2016</v>
      </c>
      <c r="D97" t="s">
        <v>31</v>
      </c>
      <c r="E97" t="s">
        <v>23</v>
      </c>
      <c r="F97" s="3">
        <f>VLOOKUP(D:D,Lookup!A:B,2,FALSE)</f>
        <v>12</v>
      </c>
      <c r="G97" t="str">
        <f t="shared" si="1"/>
        <v>201612</v>
      </c>
    </row>
    <row r="98" spans="1:7">
      <c r="A98" s="1">
        <v>0</v>
      </c>
      <c r="B98" s="2">
        <v>8</v>
      </c>
      <c r="C98">
        <v>2021</v>
      </c>
      <c r="D98" t="s">
        <v>25</v>
      </c>
      <c r="E98" t="s">
        <v>23</v>
      </c>
      <c r="F98" s="3" t="str">
        <f>VLOOKUP(D:D,Lookup!A:B,2,FALSE)</f>
        <v>06</v>
      </c>
      <c r="G98" t="str">
        <f t="shared" si="1"/>
        <v>202106</v>
      </c>
    </row>
    <row r="99" spans="1:7">
      <c r="A99" s="1">
        <v>0</v>
      </c>
      <c r="B99" s="2">
        <v>2</v>
      </c>
      <c r="C99">
        <v>2215</v>
      </c>
      <c r="D99" t="s">
        <v>24</v>
      </c>
      <c r="E99" t="s">
        <v>23</v>
      </c>
      <c r="F99" s="3" t="str">
        <f>VLOOKUP(D:D,Lookup!A:B,2,FALSE)</f>
        <v>05</v>
      </c>
      <c r="G99" t="str">
        <f t="shared" si="1"/>
        <v>221505</v>
      </c>
    </row>
    <row r="100" spans="1:7">
      <c r="A100" s="1">
        <v>65322521.970000103</v>
      </c>
      <c r="B100" s="2">
        <v>2975745</v>
      </c>
      <c r="C100">
        <v>2014</v>
      </c>
      <c r="D100" t="s">
        <v>29</v>
      </c>
      <c r="E100" t="s">
        <v>36</v>
      </c>
      <c r="F100" s="3" t="str">
        <f>VLOOKUP(D:D,Lookup!A:B,2,FALSE)</f>
        <v>01</v>
      </c>
      <c r="G100" t="str">
        <f t="shared" si="1"/>
        <v>201401</v>
      </c>
    </row>
    <row r="101" spans="1:7">
      <c r="A101" s="1">
        <v>63120658.880000196</v>
      </c>
      <c r="B101" s="2">
        <v>2757162</v>
      </c>
      <c r="C101">
        <v>2014</v>
      </c>
      <c r="D101" t="s">
        <v>33</v>
      </c>
      <c r="E101" t="s">
        <v>36</v>
      </c>
      <c r="F101" s="3" t="str">
        <f>VLOOKUP(D:D,Lookup!A:B,2,FALSE)</f>
        <v>02</v>
      </c>
      <c r="G101" t="str">
        <f t="shared" si="1"/>
        <v>201402</v>
      </c>
    </row>
    <row r="102" spans="1:7">
      <c r="A102" s="1">
        <v>62659838.399999097</v>
      </c>
      <c r="B102" s="2">
        <v>2775582</v>
      </c>
      <c r="C102">
        <v>2014</v>
      </c>
      <c r="D102" t="s">
        <v>35</v>
      </c>
      <c r="E102" t="s">
        <v>36</v>
      </c>
      <c r="F102" s="3" t="str">
        <f>VLOOKUP(D:D,Lookup!A:B,2,FALSE)</f>
        <v>03</v>
      </c>
      <c r="G102" t="str">
        <f t="shared" si="1"/>
        <v>201403</v>
      </c>
    </row>
    <row r="103" spans="1:7">
      <c r="A103" s="1">
        <v>66754971.479999997</v>
      </c>
      <c r="B103" s="2">
        <v>2844219</v>
      </c>
      <c r="C103">
        <v>2014</v>
      </c>
      <c r="D103" t="s">
        <v>34</v>
      </c>
      <c r="E103" t="s">
        <v>36</v>
      </c>
      <c r="F103" s="3" t="str">
        <f>VLOOKUP(D:D,Lookup!A:B,2,FALSE)</f>
        <v>04</v>
      </c>
      <c r="G103" t="str">
        <f t="shared" si="1"/>
        <v>201404</v>
      </c>
    </row>
    <row r="104" spans="1:7">
      <c r="A104" s="1">
        <v>73382121.699999794</v>
      </c>
      <c r="B104" s="2">
        <v>3132539</v>
      </c>
      <c r="C104">
        <v>2014</v>
      </c>
      <c r="D104" t="s">
        <v>24</v>
      </c>
      <c r="E104" t="s">
        <v>36</v>
      </c>
      <c r="F104" s="3" t="str">
        <f>VLOOKUP(D:D,Lookup!A:B,2,FALSE)</f>
        <v>05</v>
      </c>
      <c r="G104" t="str">
        <f t="shared" si="1"/>
        <v>201405</v>
      </c>
    </row>
    <row r="105" spans="1:7">
      <c r="A105" s="1">
        <v>62165110.379999898</v>
      </c>
      <c r="B105" s="2">
        <v>2719962</v>
      </c>
      <c r="C105">
        <v>2014</v>
      </c>
      <c r="D105" t="s">
        <v>25</v>
      </c>
      <c r="E105" t="s">
        <v>36</v>
      </c>
      <c r="F105" s="3" t="str">
        <f>VLOOKUP(D:D,Lookup!A:B,2,FALSE)</f>
        <v>06</v>
      </c>
      <c r="G105" t="str">
        <f t="shared" si="1"/>
        <v>201406</v>
      </c>
    </row>
    <row r="106" spans="1:7">
      <c r="A106" s="1">
        <v>76553262.890000805</v>
      </c>
      <c r="B106" s="2">
        <v>3360720</v>
      </c>
      <c r="C106">
        <v>2014</v>
      </c>
      <c r="D106" t="s">
        <v>26</v>
      </c>
      <c r="E106" t="s">
        <v>36</v>
      </c>
      <c r="F106" s="3" t="str">
        <f>VLOOKUP(D:D,Lookup!A:B,2,FALSE)</f>
        <v>07</v>
      </c>
      <c r="G106" t="str">
        <f t="shared" si="1"/>
        <v>201407</v>
      </c>
    </row>
    <row r="107" spans="1:7">
      <c r="A107" s="1">
        <v>78460368.380001307</v>
      </c>
      <c r="B107" s="2">
        <v>3267639</v>
      </c>
      <c r="C107">
        <v>2014</v>
      </c>
      <c r="D107" t="s">
        <v>32</v>
      </c>
      <c r="E107" t="s">
        <v>36</v>
      </c>
      <c r="F107" s="3" t="str">
        <f>VLOOKUP(D:D,Lookup!A:B,2,FALSE)</f>
        <v>08</v>
      </c>
      <c r="G107" t="str">
        <f t="shared" si="1"/>
        <v>201408</v>
      </c>
    </row>
    <row r="108" spans="1:7">
      <c r="A108" s="1">
        <v>79165640.189999804</v>
      </c>
      <c r="B108" s="2">
        <v>3246610</v>
      </c>
      <c r="C108">
        <v>2014</v>
      </c>
      <c r="D108" t="s">
        <v>30</v>
      </c>
      <c r="E108" t="s">
        <v>36</v>
      </c>
      <c r="F108" s="3" t="str">
        <f>VLOOKUP(D:D,Lookup!A:B,2,FALSE)</f>
        <v>09</v>
      </c>
      <c r="G108" t="str">
        <f t="shared" si="1"/>
        <v>201409</v>
      </c>
    </row>
    <row r="109" spans="1:7">
      <c r="A109" s="1">
        <v>84906051.460000202</v>
      </c>
      <c r="B109" s="2">
        <v>3398244</v>
      </c>
      <c r="C109">
        <v>2014</v>
      </c>
      <c r="D109" t="s">
        <v>27</v>
      </c>
      <c r="E109" t="s">
        <v>36</v>
      </c>
      <c r="F109" s="3" t="str">
        <f>VLOOKUP(D:D,Lookup!A:B,2,FALSE)</f>
        <v>10</v>
      </c>
      <c r="G109" t="str">
        <f t="shared" si="1"/>
        <v>201410</v>
      </c>
    </row>
    <row r="110" spans="1:7">
      <c r="A110" s="1">
        <v>76942640.590000197</v>
      </c>
      <c r="B110" s="2">
        <v>3119004</v>
      </c>
      <c r="C110">
        <v>2014</v>
      </c>
      <c r="D110" t="s">
        <v>28</v>
      </c>
      <c r="E110" t="s">
        <v>36</v>
      </c>
      <c r="F110" s="3" t="str">
        <f>VLOOKUP(D:D,Lookup!A:B,2,FALSE)</f>
        <v>11</v>
      </c>
      <c r="G110" t="str">
        <f t="shared" si="1"/>
        <v>201411</v>
      </c>
    </row>
    <row r="111" spans="1:7">
      <c r="A111" s="1">
        <v>68432293.650000006</v>
      </c>
      <c r="B111" s="2">
        <v>2972406</v>
      </c>
      <c r="C111">
        <v>2014</v>
      </c>
      <c r="D111" t="s">
        <v>31</v>
      </c>
      <c r="E111" t="s">
        <v>36</v>
      </c>
      <c r="F111" s="3">
        <f>VLOOKUP(D:D,Lookup!A:B,2,FALSE)</f>
        <v>12</v>
      </c>
      <c r="G111" t="str">
        <f t="shared" si="1"/>
        <v>201412</v>
      </c>
    </row>
    <row r="112" spans="1:7">
      <c r="A112" s="1">
        <v>76326529.459999993</v>
      </c>
      <c r="B112" s="2">
        <v>3024070</v>
      </c>
      <c r="C112">
        <v>2015</v>
      </c>
      <c r="D112" t="s">
        <v>29</v>
      </c>
      <c r="E112" t="s">
        <v>36</v>
      </c>
      <c r="F112" s="3" t="str">
        <f>VLOOKUP(D:D,Lookup!A:B,2,FALSE)</f>
        <v>01</v>
      </c>
      <c r="G112" t="str">
        <f t="shared" si="1"/>
        <v>201501</v>
      </c>
    </row>
    <row r="113" spans="1:7">
      <c r="A113" s="1">
        <v>67596584.609999806</v>
      </c>
      <c r="B113" s="2">
        <v>2901337</v>
      </c>
      <c r="C113">
        <v>2015</v>
      </c>
      <c r="D113" t="s">
        <v>33</v>
      </c>
      <c r="E113" t="s">
        <v>36</v>
      </c>
      <c r="F113" s="3" t="str">
        <f>VLOOKUP(D:D,Lookup!A:B,2,FALSE)</f>
        <v>02</v>
      </c>
      <c r="G113" t="str">
        <f t="shared" si="1"/>
        <v>201502</v>
      </c>
    </row>
    <row r="114" spans="1:7">
      <c r="A114" s="1">
        <v>89939288.920000002</v>
      </c>
      <c r="B114" s="2">
        <v>4063130</v>
      </c>
      <c r="C114">
        <v>2015</v>
      </c>
      <c r="D114" t="s">
        <v>35</v>
      </c>
      <c r="E114" t="s">
        <v>36</v>
      </c>
      <c r="F114" s="3" t="str">
        <f>VLOOKUP(D:D,Lookup!A:B,2,FALSE)</f>
        <v>03</v>
      </c>
      <c r="G114" t="str">
        <f t="shared" si="1"/>
        <v>201503</v>
      </c>
    </row>
    <row r="115" spans="1:7">
      <c r="A115" s="1">
        <v>83908378.620000303</v>
      </c>
      <c r="B115" s="2">
        <v>4132838</v>
      </c>
      <c r="C115">
        <v>2015</v>
      </c>
      <c r="D115" t="s">
        <v>34</v>
      </c>
      <c r="E115" t="s">
        <v>36</v>
      </c>
      <c r="F115" s="3" t="str">
        <f>VLOOKUP(D:D,Lookup!A:B,2,FALSE)</f>
        <v>04</v>
      </c>
      <c r="G115" t="str">
        <f t="shared" si="1"/>
        <v>201504</v>
      </c>
    </row>
    <row r="116" spans="1:7">
      <c r="A116" s="1">
        <v>85271731.260001302</v>
      </c>
      <c r="B116" s="2">
        <v>4018462</v>
      </c>
      <c r="C116">
        <v>2015</v>
      </c>
      <c r="D116" t="s">
        <v>24</v>
      </c>
      <c r="E116" t="s">
        <v>36</v>
      </c>
      <c r="F116" s="3" t="str">
        <f>VLOOKUP(D:D,Lookup!A:B,2,FALSE)</f>
        <v>05</v>
      </c>
      <c r="G116" t="str">
        <f t="shared" si="1"/>
        <v>201505</v>
      </c>
    </row>
    <row r="117" spans="1:7">
      <c r="A117" s="1">
        <v>81369313.920000196</v>
      </c>
      <c r="B117" s="2">
        <v>3992133</v>
      </c>
      <c r="C117">
        <v>2015</v>
      </c>
      <c r="D117" t="s">
        <v>25</v>
      </c>
      <c r="E117" t="s">
        <v>36</v>
      </c>
      <c r="F117" s="3" t="str">
        <f>VLOOKUP(D:D,Lookup!A:B,2,FALSE)</f>
        <v>06</v>
      </c>
      <c r="G117" t="str">
        <f t="shared" si="1"/>
        <v>201506</v>
      </c>
    </row>
    <row r="118" spans="1:7">
      <c r="A118" s="1">
        <v>96689310.959998593</v>
      </c>
      <c r="B118" s="2">
        <v>4794808</v>
      </c>
      <c r="C118">
        <v>2015</v>
      </c>
      <c r="D118" t="s">
        <v>26</v>
      </c>
      <c r="E118" t="s">
        <v>36</v>
      </c>
      <c r="F118" s="3" t="str">
        <f>VLOOKUP(D:D,Lookup!A:B,2,FALSE)</f>
        <v>07</v>
      </c>
      <c r="G118" t="str">
        <f t="shared" si="1"/>
        <v>201507</v>
      </c>
    </row>
    <row r="119" spans="1:7">
      <c r="A119" s="1">
        <v>95102305.749999896</v>
      </c>
      <c r="B119" s="2">
        <v>4474108</v>
      </c>
      <c r="C119">
        <v>2015</v>
      </c>
      <c r="D119" t="s">
        <v>32</v>
      </c>
      <c r="E119" t="s">
        <v>36</v>
      </c>
      <c r="F119" s="3" t="str">
        <f>VLOOKUP(D:D,Lookup!A:B,2,FALSE)</f>
        <v>08</v>
      </c>
      <c r="G119" t="str">
        <f t="shared" si="1"/>
        <v>201508</v>
      </c>
    </row>
    <row r="120" spans="1:7">
      <c r="A120" s="1">
        <v>91701421.649999604</v>
      </c>
      <c r="B120" s="2">
        <v>4445892</v>
      </c>
      <c r="C120">
        <v>2015</v>
      </c>
      <c r="D120" t="s">
        <v>30</v>
      </c>
      <c r="E120" t="s">
        <v>36</v>
      </c>
      <c r="F120" s="3" t="str">
        <f>VLOOKUP(D:D,Lookup!A:B,2,FALSE)</f>
        <v>09</v>
      </c>
      <c r="G120" t="str">
        <f t="shared" si="1"/>
        <v>201509</v>
      </c>
    </row>
    <row r="121" spans="1:7">
      <c r="A121" s="1">
        <v>91077838.319999695</v>
      </c>
      <c r="B121" s="2">
        <v>4266978</v>
      </c>
      <c r="C121">
        <v>2015</v>
      </c>
      <c r="D121" t="s">
        <v>27</v>
      </c>
      <c r="E121" t="s">
        <v>36</v>
      </c>
      <c r="F121" s="3" t="str">
        <f>VLOOKUP(D:D,Lookup!A:B,2,FALSE)</f>
        <v>10</v>
      </c>
      <c r="G121" t="str">
        <f t="shared" si="1"/>
        <v>201510</v>
      </c>
    </row>
    <row r="122" spans="1:7">
      <c r="A122" s="1">
        <v>87863504.749998793</v>
      </c>
      <c r="B122" s="2">
        <v>4086312</v>
      </c>
      <c r="C122">
        <v>2015</v>
      </c>
      <c r="D122" t="s">
        <v>28</v>
      </c>
      <c r="E122" t="s">
        <v>36</v>
      </c>
      <c r="F122" s="3" t="str">
        <f>VLOOKUP(D:D,Lookup!A:B,2,FALSE)</f>
        <v>11</v>
      </c>
      <c r="G122" t="str">
        <f t="shared" si="1"/>
        <v>201511</v>
      </c>
    </row>
    <row r="123" spans="1:7">
      <c r="A123" s="1">
        <v>87749912.459999695</v>
      </c>
      <c r="B123" s="2">
        <v>4033697</v>
      </c>
      <c r="C123">
        <v>2015</v>
      </c>
      <c r="D123" t="s">
        <v>31</v>
      </c>
      <c r="E123" t="s">
        <v>36</v>
      </c>
      <c r="F123" s="3">
        <f>VLOOKUP(D:D,Lookup!A:B,2,FALSE)</f>
        <v>12</v>
      </c>
      <c r="G123" t="str">
        <f t="shared" si="1"/>
        <v>201512</v>
      </c>
    </row>
    <row r="124" spans="1:7">
      <c r="A124" s="1">
        <v>78960598.889998704</v>
      </c>
      <c r="B124" s="2">
        <v>3797482</v>
      </c>
      <c r="C124">
        <v>2016</v>
      </c>
      <c r="D124" t="s">
        <v>29</v>
      </c>
      <c r="E124" t="s">
        <v>36</v>
      </c>
      <c r="F124" s="3" t="str">
        <f>VLOOKUP(D:D,Lookup!A:B,2,FALSE)</f>
        <v>01</v>
      </c>
      <c r="G124" t="str">
        <f t="shared" si="1"/>
        <v>201601</v>
      </c>
    </row>
    <row r="125" spans="1:7">
      <c r="A125" s="1">
        <v>74049869.959999293</v>
      </c>
      <c r="B125" s="2">
        <v>3038978</v>
      </c>
      <c r="C125">
        <v>2016</v>
      </c>
      <c r="D125" t="s">
        <v>33</v>
      </c>
      <c r="E125" t="s">
        <v>36</v>
      </c>
      <c r="F125" s="3" t="str">
        <f>VLOOKUP(D:D,Lookup!A:B,2,FALSE)</f>
        <v>02</v>
      </c>
      <c r="G125" t="str">
        <f t="shared" si="1"/>
        <v>201602</v>
      </c>
    </row>
    <row r="126" spans="1:7">
      <c r="A126" s="1">
        <v>99030832.870000094</v>
      </c>
      <c r="B126" s="2">
        <v>3916104</v>
      </c>
      <c r="C126">
        <v>2016</v>
      </c>
      <c r="D126" t="s">
        <v>35</v>
      </c>
      <c r="E126" t="s">
        <v>36</v>
      </c>
      <c r="F126" s="3" t="str">
        <f>VLOOKUP(D:D,Lookup!A:B,2,FALSE)</f>
        <v>03</v>
      </c>
      <c r="G126" t="str">
        <f t="shared" si="1"/>
        <v>201603</v>
      </c>
    </row>
    <row r="127" spans="1:7">
      <c r="A127" s="1">
        <v>95201311.379999995</v>
      </c>
      <c r="B127" s="2">
        <v>4297526</v>
      </c>
      <c r="C127">
        <v>2016</v>
      </c>
      <c r="D127" t="s">
        <v>34</v>
      </c>
      <c r="E127" t="s">
        <v>36</v>
      </c>
      <c r="F127" s="3" t="str">
        <f>VLOOKUP(D:D,Lookup!A:B,2,FALSE)</f>
        <v>04</v>
      </c>
      <c r="G127" t="str">
        <f t="shared" si="1"/>
        <v>201604</v>
      </c>
    </row>
    <row r="128" spans="1:7">
      <c r="A128" s="1">
        <v>98616600.970000401</v>
      </c>
      <c r="B128" s="2">
        <v>4204155</v>
      </c>
      <c r="C128">
        <v>2016</v>
      </c>
      <c r="D128" t="s">
        <v>24</v>
      </c>
      <c r="E128" t="s">
        <v>36</v>
      </c>
      <c r="F128" s="3" t="str">
        <f>VLOOKUP(D:D,Lookup!A:B,2,FALSE)</f>
        <v>05</v>
      </c>
      <c r="G128" t="str">
        <f t="shared" si="1"/>
        <v>201605</v>
      </c>
    </row>
    <row r="129" spans="1:7">
      <c r="A129" s="1">
        <v>94747861.340000495</v>
      </c>
      <c r="B129" s="2">
        <v>3792700</v>
      </c>
      <c r="C129">
        <v>2016</v>
      </c>
      <c r="D129" t="s">
        <v>25</v>
      </c>
      <c r="E129" t="s">
        <v>36</v>
      </c>
      <c r="F129" s="3" t="str">
        <f>VLOOKUP(D:D,Lookup!A:B,2,FALSE)</f>
        <v>06</v>
      </c>
      <c r="G129" t="str">
        <f t="shared" si="1"/>
        <v>201606</v>
      </c>
    </row>
    <row r="130" spans="1:7">
      <c r="A130" s="1">
        <v>99200719.349999204</v>
      </c>
      <c r="B130" s="2">
        <v>4114518</v>
      </c>
      <c r="C130">
        <v>2016</v>
      </c>
      <c r="D130" t="s">
        <v>26</v>
      </c>
      <c r="E130" t="s">
        <v>36</v>
      </c>
      <c r="F130" s="3" t="str">
        <f>VLOOKUP(D:D,Lookup!A:B,2,FALSE)</f>
        <v>07</v>
      </c>
      <c r="G130" t="str">
        <f t="shared" si="1"/>
        <v>201607</v>
      </c>
    </row>
    <row r="131" spans="1:7">
      <c r="A131" s="1">
        <v>106307985.779999</v>
      </c>
      <c r="B131" s="2">
        <v>4207103</v>
      </c>
      <c r="C131">
        <v>2016</v>
      </c>
      <c r="D131" t="s">
        <v>32</v>
      </c>
      <c r="E131" t="s">
        <v>36</v>
      </c>
      <c r="F131" s="3" t="str">
        <f>VLOOKUP(D:D,Lookup!A:B,2,FALSE)</f>
        <v>08</v>
      </c>
      <c r="G131" t="str">
        <f t="shared" si="1"/>
        <v>201608</v>
      </c>
    </row>
    <row r="132" spans="1:7">
      <c r="A132" s="1">
        <v>95524303.190000102</v>
      </c>
      <c r="B132" s="2">
        <v>3813147</v>
      </c>
      <c r="C132">
        <v>2016</v>
      </c>
      <c r="D132" t="s">
        <v>30</v>
      </c>
      <c r="E132" t="s">
        <v>36</v>
      </c>
      <c r="F132" s="3" t="str">
        <f>VLOOKUP(D:D,Lookup!A:B,2,FALSE)</f>
        <v>09</v>
      </c>
      <c r="G132" t="str">
        <f t="shared" ref="G132:G141" si="2">CONCATENATE(C132,F132)</f>
        <v>201609</v>
      </c>
    </row>
    <row r="133" spans="1:7">
      <c r="A133" s="1">
        <v>94894588.980001196</v>
      </c>
      <c r="B133" s="2">
        <v>3878955</v>
      </c>
      <c r="C133">
        <v>2016</v>
      </c>
      <c r="D133" t="s">
        <v>27</v>
      </c>
      <c r="E133" t="s">
        <v>36</v>
      </c>
      <c r="F133" s="3" t="str">
        <f>VLOOKUP(D:D,Lookup!A:B,2,FALSE)</f>
        <v>10</v>
      </c>
      <c r="G133" t="str">
        <f t="shared" si="2"/>
        <v>201610</v>
      </c>
    </row>
    <row r="134" spans="1:7">
      <c r="A134" s="1">
        <v>97540009.470000699</v>
      </c>
      <c r="B134" s="2">
        <v>4246371</v>
      </c>
      <c r="C134">
        <v>2016</v>
      </c>
      <c r="D134" t="s">
        <v>28</v>
      </c>
      <c r="E134" t="s">
        <v>36</v>
      </c>
      <c r="F134" s="3" t="str">
        <f>VLOOKUP(D:D,Lookup!A:B,2,FALSE)</f>
        <v>11</v>
      </c>
      <c r="G134" t="str">
        <f t="shared" si="2"/>
        <v>201611</v>
      </c>
    </row>
    <row r="135" spans="1:7">
      <c r="A135" s="1">
        <v>93487832.429999605</v>
      </c>
      <c r="B135" s="2">
        <v>3956780</v>
      </c>
      <c r="C135">
        <v>2016</v>
      </c>
      <c r="D135" t="s">
        <v>31</v>
      </c>
      <c r="E135" t="s">
        <v>36</v>
      </c>
      <c r="F135" s="3">
        <f>VLOOKUP(D:D,Lookup!A:B,2,FALSE)</f>
        <v>12</v>
      </c>
      <c r="G135" t="str">
        <f t="shared" si="2"/>
        <v>201612</v>
      </c>
    </row>
    <row r="136" spans="1:7">
      <c r="A136" s="1">
        <v>96462546.250000507</v>
      </c>
      <c r="B136" s="2">
        <v>4150119</v>
      </c>
      <c r="C136">
        <v>2017</v>
      </c>
      <c r="D136" t="s">
        <v>6</v>
      </c>
      <c r="E136" t="s">
        <v>36</v>
      </c>
      <c r="F136" s="3" t="str">
        <f>VLOOKUP(D:D,Lookup!A:B,2,FALSE)</f>
        <v>01</v>
      </c>
      <c r="G136" t="str">
        <f t="shared" si="2"/>
        <v>201701</v>
      </c>
    </row>
    <row r="137" spans="1:7">
      <c r="A137" s="1">
        <v>88675536.240000799</v>
      </c>
      <c r="B137" s="2">
        <v>3661765</v>
      </c>
      <c r="C137">
        <v>2017</v>
      </c>
      <c r="D137" t="s">
        <v>3</v>
      </c>
      <c r="E137" t="s">
        <v>36</v>
      </c>
      <c r="F137" s="3" t="str">
        <f>VLOOKUP(D:D,Lookup!A:B,2,FALSE)</f>
        <v>02</v>
      </c>
      <c r="G137" t="str">
        <f t="shared" si="2"/>
        <v>201702</v>
      </c>
    </row>
    <row r="138" spans="1:7">
      <c r="A138" s="1">
        <v>108035182.019999</v>
      </c>
      <c r="B138" s="2">
        <v>4667043</v>
      </c>
      <c r="C138">
        <v>2017</v>
      </c>
      <c r="D138" t="s">
        <v>4</v>
      </c>
      <c r="E138" t="s">
        <v>36</v>
      </c>
      <c r="F138" s="3" t="str">
        <f>VLOOKUP(D:D,Lookup!A:B,2,FALSE)</f>
        <v>03</v>
      </c>
      <c r="G138" t="str">
        <f t="shared" si="2"/>
        <v>201703</v>
      </c>
    </row>
    <row r="139" spans="1:7">
      <c r="A139" s="1">
        <v>92472625.759981394</v>
      </c>
      <c r="B139" s="2">
        <v>3646418</v>
      </c>
      <c r="C139">
        <v>2017</v>
      </c>
      <c r="D139" t="s">
        <v>7</v>
      </c>
      <c r="E139" t="s">
        <v>36</v>
      </c>
      <c r="F139" s="3" t="str">
        <f>VLOOKUP(D:D,Lookup!A:B,2,FALSE)</f>
        <v>04</v>
      </c>
      <c r="G139" t="str">
        <f t="shared" si="2"/>
        <v>201704</v>
      </c>
    </row>
    <row r="140" spans="1:7">
      <c r="A140" s="1">
        <v>110012910.689999</v>
      </c>
      <c r="B140" s="2">
        <v>4868238</v>
      </c>
      <c r="C140">
        <v>2017</v>
      </c>
      <c r="D140" t="s">
        <v>1</v>
      </c>
      <c r="E140" t="s">
        <v>36</v>
      </c>
      <c r="F140" s="3" t="str">
        <f>VLOOKUP(D:D,Lookup!A:B,2,FALSE)</f>
        <v>05</v>
      </c>
      <c r="G140" t="str">
        <f t="shared" si="2"/>
        <v>201705</v>
      </c>
    </row>
    <row r="141" spans="1:7">
      <c r="A141" s="1">
        <v>97617542.369998693</v>
      </c>
      <c r="B141" s="2">
        <v>4146009</v>
      </c>
      <c r="C141">
        <v>2017</v>
      </c>
      <c r="D141" t="s">
        <v>2</v>
      </c>
      <c r="E141" t="s">
        <v>36</v>
      </c>
      <c r="F141" s="3" t="str">
        <f>VLOOKUP(D:D,Lookup!A:B,2,FALSE)</f>
        <v>06</v>
      </c>
      <c r="G141" t="str">
        <f t="shared" si="2"/>
        <v>201706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D11" sqref="D11"/>
    </sheetView>
  </sheetViews>
  <sheetFormatPr defaultRowHeight="15"/>
  <cols>
    <col min="1" max="1" width="10.140625" bestFit="1" customWidth="1"/>
    <col min="2" max="2" width="3" style="3" bestFit="1" customWidth="1"/>
  </cols>
  <sheetData>
    <row r="1" spans="1:2">
      <c r="A1" t="s">
        <v>6</v>
      </c>
      <c r="B1" s="3" t="s">
        <v>16</v>
      </c>
    </row>
    <row r="2" spans="1:2">
      <c r="A2" t="s">
        <v>3</v>
      </c>
      <c r="B2" s="3" t="s">
        <v>14</v>
      </c>
    </row>
    <row r="3" spans="1:2">
      <c r="A3" t="s">
        <v>4</v>
      </c>
      <c r="B3" s="3" t="s">
        <v>17</v>
      </c>
    </row>
    <row r="4" spans="1:2">
      <c r="A4" t="s">
        <v>7</v>
      </c>
      <c r="B4" s="3" t="s">
        <v>18</v>
      </c>
    </row>
    <row r="5" spans="1:2">
      <c r="A5" t="s">
        <v>1</v>
      </c>
      <c r="B5" s="3" t="s">
        <v>12</v>
      </c>
    </row>
    <row r="6" spans="1:2">
      <c r="A6" t="s">
        <v>2</v>
      </c>
      <c r="B6" s="3" t="s">
        <v>13</v>
      </c>
    </row>
    <row r="7" spans="1:2">
      <c r="A7" t="s">
        <v>8</v>
      </c>
      <c r="B7" s="3" t="s">
        <v>19</v>
      </c>
    </row>
    <row r="8" spans="1:2">
      <c r="A8" t="s">
        <v>9</v>
      </c>
      <c r="B8" s="3" t="s">
        <v>20</v>
      </c>
    </row>
    <row r="9" spans="1:2">
      <c r="A9" t="s">
        <v>10</v>
      </c>
      <c r="B9" s="3" t="s">
        <v>21</v>
      </c>
    </row>
    <row r="10" spans="1:2">
      <c r="A10" t="s">
        <v>11</v>
      </c>
      <c r="B10" s="3" t="s">
        <v>22</v>
      </c>
    </row>
    <row r="11" spans="1:2">
      <c r="A11" t="s">
        <v>5</v>
      </c>
      <c r="B11" s="3" t="s">
        <v>15</v>
      </c>
    </row>
    <row r="12" spans="1:2">
      <c r="A12" t="s">
        <v>0</v>
      </c>
      <c r="B12" s="3">
        <v>12</v>
      </c>
    </row>
  </sheetData>
  <sortState ref="A1:B24">
    <sortCondition ref="B1:B24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Din</vt:lpstr>
      <vt:lpstr>Base</vt:lpstr>
      <vt:lpstr>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Simões Ribeiro Junior</dc:creator>
  <cp:lastModifiedBy>Padrao2</cp:lastModifiedBy>
  <dcterms:created xsi:type="dcterms:W3CDTF">2017-08-15T16:19:12Z</dcterms:created>
  <dcterms:modified xsi:type="dcterms:W3CDTF">2017-08-15T20:40:21Z</dcterms:modified>
</cp:coreProperties>
</file>