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zo Wazen\Desktop\OCs - Fornecedores\Maio-24\"/>
    </mc:Choice>
  </mc:AlternateContent>
  <xr:revisionPtr revIDLastSave="0" documentId="8_{50BDB40C-C6E3-4823-8BE4-8F37174871B5}" xr6:coauthVersionLast="47" xr6:coauthVersionMax="47" xr10:uidLastSave="{00000000-0000-0000-0000-000000000000}"/>
  <bookViews>
    <workbookView xWindow="-120" yWindow="-120" windowWidth="20730" windowHeight="11040" xr2:uid="{43D0D501-1C85-4D2B-B9D2-3B575A86CD96}"/>
  </bookViews>
  <sheets>
    <sheet name="Summary" sheetId="5" r:id="rId1"/>
    <sheet name="Maio 2024" sheetId="2" r:id="rId2"/>
    <sheet name="Vlookup" sheetId="3" r:id="rId3"/>
  </sheets>
  <externalReferences>
    <externalReference r:id="rId4"/>
  </externalReferences>
  <definedNames>
    <definedName name="DadosExternos_1" localSheetId="1" hidden="1">'Maio 2024'!$A$1:$R$68</definedName>
  </definedNames>
  <calcPr calcId="191029"/>
  <pivotCaches>
    <pivotCache cacheId="1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2" l="1"/>
  <c r="R66" i="2"/>
  <c r="P67" i="2"/>
  <c r="R67" i="2"/>
  <c r="P68" i="2"/>
  <c r="R68" i="2"/>
  <c r="O22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O19" i="2"/>
  <c r="P19" i="2" s="1"/>
  <c r="R19" i="2"/>
  <c r="O20" i="2"/>
  <c r="P20" i="2" s="1"/>
  <c r="R20" i="2"/>
  <c r="O21" i="2"/>
  <c r="P21" i="2" s="1"/>
  <c r="R21" i="2"/>
  <c r="O17" i="2"/>
  <c r="P17" i="2" s="1"/>
  <c r="R17" i="2"/>
  <c r="O18" i="2"/>
  <c r="P18" i="2" s="1"/>
  <c r="R18" i="2"/>
  <c r="O10" i="2"/>
  <c r="P10" i="2"/>
  <c r="R10" i="2"/>
  <c r="O11" i="2"/>
  <c r="P11" i="2" s="1"/>
  <c r="R11" i="2"/>
  <c r="O12" i="2"/>
  <c r="P12" i="2" s="1"/>
  <c r="R12" i="2"/>
  <c r="O13" i="2"/>
  <c r="P13" i="2" s="1"/>
  <c r="R13" i="2"/>
  <c r="O14" i="2"/>
  <c r="P14" i="2" s="1"/>
  <c r="R14" i="2"/>
  <c r="O15" i="2"/>
  <c r="P15" i="2" s="1"/>
  <c r="R15" i="2"/>
  <c r="O16" i="2"/>
  <c r="P16" i="2" s="1"/>
  <c r="R16" i="2"/>
  <c r="O2" i="2"/>
  <c r="P2" i="2" s="1"/>
  <c r="R2" i="2"/>
  <c r="O3" i="2"/>
  <c r="P3" i="2" s="1"/>
  <c r="R3" i="2"/>
  <c r="O4" i="2"/>
  <c r="P4" i="2" s="1"/>
  <c r="R4" i="2"/>
  <c r="O5" i="2"/>
  <c r="P5" i="2" s="1"/>
  <c r="R5" i="2"/>
  <c r="O6" i="2"/>
  <c r="P6" i="2" s="1"/>
  <c r="R6" i="2"/>
  <c r="O7" i="2"/>
  <c r="P7" i="2" s="1"/>
  <c r="R7" i="2"/>
  <c r="O8" i="2"/>
  <c r="P8" i="2" s="1"/>
  <c r="R8" i="2"/>
  <c r="O9" i="2"/>
  <c r="P9" i="2" s="1"/>
  <c r="R9" i="2"/>
  <c r="B55" i="3"/>
  <c r="B54" i="3"/>
  <c r="B51" i="3"/>
  <c r="B50" i="3"/>
  <c r="B49" i="3"/>
  <c r="B48" i="3"/>
  <c r="B45" i="3"/>
  <c r="B43" i="3"/>
  <c r="B42" i="3"/>
  <c r="B40" i="3"/>
  <c r="B39" i="3"/>
  <c r="B38" i="3"/>
  <c r="B37" i="3"/>
  <c r="B34" i="3"/>
  <c r="B33" i="3"/>
  <c r="B32" i="3"/>
  <c r="B31" i="3"/>
  <c r="B30" i="3"/>
  <c r="B26" i="3"/>
  <c r="B25" i="3"/>
  <c r="B22" i="3"/>
  <c r="B21" i="3"/>
  <c r="B20" i="3"/>
  <c r="B19" i="3"/>
  <c r="B18" i="3"/>
  <c r="B17" i="3"/>
  <c r="B15" i="3"/>
  <c r="B13" i="3"/>
  <c r="B12" i="3"/>
  <c r="B11" i="3"/>
  <c r="B10" i="3"/>
  <c r="B9" i="3"/>
  <c r="B8" i="3"/>
  <c r="B7" i="3"/>
  <c r="B6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00AF7-E227-4A0B-BE28-C9324D1FD46B}" keepAlive="1" name="Consulta - ApprovedTimeReport_004_202455" description="Conexão com a consulta 'ApprovedTimeReport_004_202455' na pasta de trabalho." type="5" refreshedVersion="8" background="1" saveData="1">
    <dbPr connection="Provider=Microsoft.Mashup.OleDb.1;Data Source=$Workbook$;Location=ApprovedTimeReport_004_202455;Extended Properties=&quot;&quot;" command="SELECT * FROM [ApprovedTimeReport_004_202455]"/>
  </connection>
</connections>
</file>

<file path=xl/sharedStrings.xml><?xml version="1.0" encoding="utf-8"?>
<sst xmlns="http://schemas.openxmlformats.org/spreadsheetml/2006/main" count="639" uniqueCount="191">
  <si>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</si>
  <si>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</si>
  <si>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</si>
  <si>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</si>
  <si>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</si>
  <si>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</si>
  <si>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</si>
  <si>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</si>
  <si>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</si>
  <si>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</si>
  <si>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Resource Name</t>
  </si>
  <si>
    <t>Role</t>
  </si>
  <si>
    <t>Comments</t>
  </si>
  <si>
    <t>CostRate</t>
  </si>
  <si>
    <t>Customer Name</t>
  </si>
  <si>
    <t>NB-Consultoria-Tec&amp;Dev</t>
  </si>
  <si>
    <t>SOW</t>
  </si>
  <si>
    <t>Vockan Consulting Ltda</t>
  </si>
  <si>
    <t>484-VCK514</t>
  </si>
  <si>
    <t>Program Manager</t>
  </si>
  <si>
    <t>OXBO DO BRASIL EQUIPAMENTOS</t>
  </si>
  <si>
    <t>NB-Projetos e Consultoria</t>
  </si>
  <si>
    <t>Project Manager</t>
  </si>
  <si>
    <t>068-vckcar</t>
  </si>
  <si>
    <t>A7lAPT28665</t>
  </si>
  <si>
    <t>CO04</t>
  </si>
  <si>
    <t>APTIV Man e Serv de Distr. Ltda</t>
  </si>
  <si>
    <t>NB01</t>
  </si>
  <si>
    <t>Sietech</t>
  </si>
  <si>
    <t>Nelson Simoes</t>
  </si>
  <si>
    <t>Bitrix e V-control</t>
  </si>
  <si>
    <t>Joyson safety System Brasil Ltda</t>
  </si>
  <si>
    <t>043-VckHuf</t>
  </si>
  <si>
    <t>HUF do Brasil Ltda</t>
  </si>
  <si>
    <t>860-VCK562</t>
  </si>
  <si>
    <t>472-VCK450</t>
  </si>
  <si>
    <t>Freudenberg Nok Comp Br Ltd</t>
  </si>
  <si>
    <t>NBP-PE-PLAN12</t>
  </si>
  <si>
    <t>Material comercial BPO</t>
  </si>
  <si>
    <t>Hanon Systems Climatizacao Do</t>
  </si>
  <si>
    <t>NB-CloudCert2023</t>
  </si>
  <si>
    <t>DOSCOBQAD</t>
  </si>
  <si>
    <t>151-VckTow</t>
  </si>
  <si>
    <t>362-VCK528</t>
  </si>
  <si>
    <t>452-VCK476</t>
  </si>
  <si>
    <t>406-VCK498</t>
  </si>
  <si>
    <t>368-VCK490</t>
  </si>
  <si>
    <t>089-vckand</t>
  </si>
  <si>
    <t>100-VckHan</t>
  </si>
  <si>
    <t>131-VckAut</t>
  </si>
  <si>
    <t>095-vckadi</t>
  </si>
  <si>
    <t>155-vckZF</t>
  </si>
  <si>
    <t>434-VCK448</t>
  </si>
  <si>
    <t>AMVAC do Brasil Representacoes</t>
  </si>
  <si>
    <t>SUP-Outros Projetos</t>
  </si>
  <si>
    <t>SUP-Treinamento</t>
  </si>
  <si>
    <t>SUP-Reuniao</t>
  </si>
  <si>
    <t>890-VCK500</t>
  </si>
  <si>
    <t>944-VCK528</t>
  </si>
  <si>
    <t>NBP-Governanca</t>
  </si>
  <si>
    <t>061-VckNid</t>
  </si>
  <si>
    <t>Aprovações e apontamentos, 1:1 André, revisão de projetos no v-control, revisão bitrix, report semanal Aptiv, scrum, acompanhamento Adium</t>
  </si>
  <si>
    <t>NB-Scrum-Dev</t>
  </si>
  <si>
    <t>Mauser Do Brasil embalgens Ind S.A</t>
  </si>
  <si>
    <t>002-VCKDSCPQAD</t>
  </si>
  <si>
    <t>NBP-PREVENDA</t>
  </si>
  <si>
    <t>010-VckBim</t>
  </si>
  <si>
    <t>NB-BPO e PMO</t>
  </si>
  <si>
    <t>886-VCK704</t>
  </si>
  <si>
    <t>Checkpoint with tec team.</t>
  </si>
  <si>
    <t>USP15072</t>
  </si>
  <si>
    <t>Acompanhamento de tarefas 6 e 8 BPO</t>
  </si>
  <si>
    <t>370-vck22</t>
  </si>
  <si>
    <t>154-vckZF</t>
  </si>
  <si>
    <t>Reunião Kbase, reunião Tec parceiro Portugal, alinhamento com André, 1:1 Fabio, reunião comercial com Visteon, check point EAM</t>
  </si>
  <si>
    <t>Reunião PMO sobre v-control</t>
  </si>
  <si>
    <t>074-Vckadi</t>
  </si>
  <si>
    <t>NBP-PE-PLAN10</t>
  </si>
  <si>
    <t>Material comercial</t>
  </si>
  <si>
    <t>Desligamento Keven, Reunião EAM, Alinhamento chamados BPO com Roso, Alinhamento com Sildemar</t>
  </si>
  <si>
    <t>Horas executadas durante a semana para conclusão do material comercial sobre Agilista Vockan</t>
  </si>
  <si>
    <t>fwoJoy58673</t>
  </si>
  <si>
    <t>Scrum, v-control, alinhamento BPO</t>
  </si>
  <si>
    <t>Material comercial, PPT</t>
  </si>
  <si>
    <t>862-VCK538</t>
  </si>
  <si>
    <t>Priorização com Dev, alinhamento de entrega</t>
  </si>
  <si>
    <t>Valmont Ind.e Com. Ltda</t>
  </si>
  <si>
    <t>Alinhamento semanal e acompanhamento da subida de trilha produtiva</t>
  </si>
  <si>
    <t>Aprovação de projetos com Fabricio e Roi BPO operacional</t>
  </si>
  <si>
    <t>PPMs de projetos realizados em maio, Mauser, SMRC, Valmont, Cloud Optidata - Alinhamento</t>
  </si>
  <si>
    <t>Alinhamento Autokiniton, reunião com Laiza sobre BPO, 1:1 Andre, Aptiv, plano estratégico</t>
  </si>
  <si>
    <t>Metas de PE</t>
  </si>
  <si>
    <t>884-VCK526</t>
  </si>
  <si>
    <t>Fechamento de atividade com Parrillo.</t>
  </si>
  <si>
    <t>SMR Automotive Brasil Ltda</t>
  </si>
  <si>
    <t>Planejamento de Sprint 7</t>
  </si>
  <si>
    <t>NB-Squad_DevTec</t>
  </si>
  <si>
    <t>Tratamento de taks do BPO na sprint 7 (ODs: 234, 159, 266, 136, 115, 268, 265, 242, 186, 205, 272), preparação de material para report semanal para Fabricio</t>
  </si>
  <si>
    <t>Tratamento de tasks no planejamento da sprint 7</t>
  </si>
  <si>
    <t>Mauser sandbox planning with tec team</t>
  </si>
  <si>
    <t>Alinhamento de resultado de entrevistas com André, Luis e Alan</t>
  </si>
  <si>
    <t>115-VCKCER</t>
  </si>
  <si>
    <t>NBP-QADBR+_Lean</t>
  </si>
  <si>
    <t>Fechamento de sprint 6</t>
  </si>
  <si>
    <t>PPMs PE</t>
  </si>
  <si>
    <t>Precificação e alinhamento com André, entrevista com Daniel</t>
  </si>
  <si>
    <t>Fechamento de sprint, revisão de indicadores Jira</t>
  </si>
  <si>
    <t>127-VckAdi</t>
  </si>
  <si>
    <t>ZF_894-VCK542</t>
  </si>
  <si>
    <t>Finalização de precificação</t>
  </si>
  <si>
    <t>Alinhamento semanal com serviços, Scrum, reunião com funcionais BPO</t>
  </si>
  <si>
    <t>Entrevista Guilherme, Precificação</t>
  </si>
  <si>
    <t>Status semanal, alinhamento com Parrillo sobre correções, tratativa de tasks do BPO Amvac</t>
  </si>
  <si>
    <t>Acompanhamento de atividades na sprint 6</t>
  </si>
  <si>
    <t>Entrevista Wilson - GaaS</t>
  </si>
  <si>
    <t>Scrum, revisão Bitrix, v-control</t>
  </si>
  <si>
    <t>Montagem de precificação, entrevista com Suzana</t>
  </si>
  <si>
    <t>1:1 Andre, alinhamento com Gabriel, alinhamento com Keven, Scrum</t>
  </si>
  <si>
    <t>Revisão financeira PE</t>
  </si>
  <si>
    <t>Scrum, alinhamento semanal com Fabio, revisão bitrix BPO 2, alinhamento Adium dev, reunião GPTW</t>
  </si>
  <si>
    <t>Planilha de custos, revisão com Fabio, PPT comercial</t>
  </si>
  <si>
    <t>876-VCK490</t>
  </si>
  <si>
    <t>NB-Treinamento</t>
  </si>
  <si>
    <t>124-VckMue</t>
  </si>
  <si>
    <t>Ações estratégicas Aptiv e alinhamento com Fabricio</t>
  </si>
  <si>
    <t>Scrum, alinhamento com Andre, alinhamento com TEC e DEV, preparação de status aptiv</t>
  </si>
  <si>
    <t>NBP-PE-PLAN23</t>
  </si>
  <si>
    <t>Revisão de matriz de responsabilidades para portifolio TEC</t>
  </si>
  <si>
    <t>Montagem de precificação</t>
  </si>
  <si>
    <t>NBP-Implantacao-BPO</t>
  </si>
  <si>
    <t>Alinhamento com Parrilo sobre execução de atividades</t>
  </si>
  <si>
    <t>Atualizações de propostas Mauser, Valmont, SMRC, Scrum</t>
  </si>
  <si>
    <t>049-VckAmv</t>
  </si>
  <si>
    <t>Acompanhamento de subida de trilha para testes Agric, alinhamento com equipe e status semanal</t>
  </si>
  <si>
    <t>Tratamento de ações do BPO na sprint 6</t>
  </si>
  <si>
    <t>Estimativa de horas PE, alinhamento sobre GaaS com Fábio</t>
  </si>
  <si>
    <t>Alinhamento com serviços sobre Adium UY, scrum, v-control, Cloud Demetra</t>
  </si>
  <si>
    <t>Planejamento de tasks na sprint 6</t>
  </si>
  <si>
    <t>planejamento de sprint 6</t>
  </si>
  <si>
    <t>1:1 André, Bitrix de BPO, revisão 1, servidor de teste com Koga, revisão de pesquisa de satisfação, atividades do comercial BPO com Laiza</t>
  </si>
  <si>
    <t>Acompanhamento e priorização de tarefas na sprint 6</t>
  </si>
  <si>
    <t>Fechamento de sprint 5</t>
  </si>
  <si>
    <t>Alinhamento semanal de BPO, atualizações Bitrix</t>
  </si>
  <si>
    <t>090-VckCnh</t>
  </si>
  <si>
    <t>Treinamento EOB, renovação Agric, Scrum</t>
  </si>
  <si>
    <t>Acompanhamento de tasks 6 e 8 BPO</t>
  </si>
  <si>
    <t>Acompanhamento de sustentação Freud com Parrillo</t>
  </si>
  <si>
    <t>Alinhamento task 92 com Marcia, Plano estratégico Aptiv com Fabricio</t>
  </si>
  <si>
    <t>Revisão de valores com Alan, SLA BPO, scrum, alinhamento dev</t>
  </si>
  <si>
    <t>806-Vck446</t>
  </si>
  <si>
    <t>788-VCK692</t>
  </si>
  <si>
    <t>Nivelamento de especificação funcional com time de consultores</t>
  </si>
  <si>
    <t>Revisão PE BPO e Dev Tec</t>
  </si>
  <si>
    <t>RFCs</t>
  </si>
  <si>
    <t>NB-Universidades</t>
  </si>
  <si>
    <t>Alinhamento com comercial, scrum, v-control e bitrix (atualizações)</t>
  </si>
  <si>
    <t>Status semanal e alinhamento de testes finais com Eduardo e Leonardo</t>
  </si>
  <si>
    <t>NB-Support</t>
  </si>
  <si>
    <t>CSA</t>
  </si>
  <si>
    <t>CostRate w/ Taxes</t>
  </si>
  <si>
    <t>Total Cost</t>
  </si>
  <si>
    <t>Project Type</t>
  </si>
  <si>
    <t>128-VckAdi</t>
  </si>
  <si>
    <t>FF</t>
  </si>
  <si>
    <t>T&amp;M</t>
  </si>
  <si>
    <t>111-VckNid</t>
  </si>
  <si>
    <t>868-VCKNID</t>
  </si>
  <si>
    <t>046-VckOxb</t>
  </si>
  <si>
    <t>096-VckOxb</t>
  </si>
  <si>
    <t>093-Vckser</t>
  </si>
  <si>
    <t>001-VCKSIT</t>
  </si>
  <si>
    <t>002-VckSIT</t>
  </si>
  <si>
    <t>FWOSMR62794</t>
  </si>
  <si>
    <t>VCK692</t>
  </si>
  <si>
    <t>NBP-CAIOBA</t>
  </si>
  <si>
    <t>NBP-Capacitacao</t>
  </si>
  <si>
    <t>NB</t>
  </si>
  <si>
    <t>088-VckZod</t>
  </si>
  <si>
    <t>097+110-vckadi</t>
  </si>
  <si>
    <t>858-VCK488</t>
  </si>
  <si>
    <t>Rótulos de Linha</t>
  </si>
  <si>
    <t>Total Geral</t>
  </si>
  <si>
    <t>Soma de Time Actual</t>
  </si>
  <si>
    <t>Soma de Total Cost</t>
  </si>
  <si>
    <t>Sietech Total</t>
  </si>
  <si>
    <t>NB Total</t>
  </si>
  <si>
    <t>T&amp;M Total</t>
  </si>
  <si>
    <t>FF Total</t>
  </si>
  <si>
    <t>BRP2026</t>
  </si>
  <si>
    <t>BRP2027</t>
  </si>
  <si>
    <t>BRP2028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</si>
</sst>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#,##0_ ;\-#,##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2" fontId="0" fillId="0" borderId="0" xfId="0" applyNumberFormat="1"/>
    <xf numFmtId="43" fontId="0" fillId="0" borderId="0" xfId="1" applyFont="1"/>
    <xf numFmtId="0" fontId="2" fillId="3" borderId="1" xfId="0" applyFont="1" applyFill="1" applyBorder="1"/>
    <xf numFmtId="0" fontId="2" fillId="3" borderId="2" xfId="0" applyFont="1" applyFill="1" applyBorder="1"/>
    <xf numFmtId="0" fontId="3" fillId="2" borderId="1" xfId="0" applyFont="1" applyFill="1" applyBorder="1"/>
    <xf numFmtId="22" fontId="3" fillId="2" borderId="2" xfId="0" applyNumberFormat="1" applyFont="1" applyFill="1" applyBorder="1"/>
    <xf numFmtId="0" fontId="3" fillId="0" borderId="1" xfId="0" applyFont="1" applyBorder="1"/>
    <xf numFmtId="22" fontId="3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164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165" fontId="0" fillId="5" borderId="0" xfId="0" applyNumberFormat="1" applyFill="1"/>
    <xf numFmtId="165" fontId="0" fillId="4" borderId="0" xfId="0" applyNumberFormat="1" applyFill="1"/>
  </cellXfs>
  <cellStyles count="2">
    <cellStyle name="Normal" xfId="0" builtinId="0"/>
    <cellStyle name="Vírgula" xfId="1" builtinId="3"/>
  </cellStyles>
  <dxfs count="19">
    <dxf>
      <fill>
        <patternFill patternType="solid">
          <bgColor rgb="FFFFFF00"/>
        </patternFill>
      </fill>
    </dxf>
    <dxf>
      <fill>
        <patternFill patternType="solid">
          <bgColor theme="3" tint="0.749992370372631"/>
        </patternFill>
      </fill>
    </dxf>
    <dxf>
      <numFmt numFmtId="165" formatCode="#,##0_ ;\-#,##0\ "/>
    </dxf>
    <dxf>
      <fill>
        <patternFill patternType="solid">
          <bgColor rgb="FFFFFF00"/>
        </patternFill>
      </fill>
    </dxf>
    <dxf>
      <fill>
        <patternFill patternType="solid">
          <bgColor theme="3" tint="0.749992370372631"/>
        </patternFill>
      </fill>
    </dxf>
    <dxf>
      <numFmt numFmtId="165" formatCode="#,##0_ ;\-#,##0\ 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8" formatCode="m/d/yyyy"/>
    </dxf>
    <dxf>
      <numFmt numFmtId="19" formatCode="dd/mm/yyyy"/>
    </dxf>
    <dxf>
      <numFmt numFmtId="168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%20Leite/Desktop/Apontamentos_Vcontrol_Marco_2024%20(Co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Marco 2024"/>
      <sheetName val="Planilha1"/>
      <sheetName val="Vlookup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
de Projeto</v>
          </cell>
          <cell r="B1" t="str">
            <v>T&amp;M or FF</v>
          </cell>
        </row>
        <row r="2">
          <cell r="A2" t="str">
            <v>002-VckAnd</v>
          </cell>
          <cell r="B2" t="str">
            <v>FF</v>
          </cell>
        </row>
        <row r="3">
          <cell r="A3" t="str">
            <v xml:space="preserve">a7lAPT28665 </v>
          </cell>
          <cell r="B3" t="str">
            <v>FF</v>
          </cell>
        </row>
        <row r="4">
          <cell r="A4" t="str">
            <v>011-VckVib</v>
          </cell>
          <cell r="B4" t="str">
            <v>FF</v>
          </cell>
        </row>
        <row r="5">
          <cell r="A5" t="str">
            <v>a7lHan84181</v>
          </cell>
          <cell r="B5" t="str">
            <v>FF</v>
          </cell>
        </row>
        <row r="6">
          <cell r="A6" t="str">
            <v>008-VckMau</v>
          </cell>
          <cell r="B6" t="str">
            <v>FF</v>
          </cell>
        </row>
        <row r="7">
          <cell r="A7" t="str">
            <v>fwoSer56306_CO01</v>
          </cell>
          <cell r="B7" t="str">
            <v>FF</v>
          </cell>
        </row>
        <row r="8">
          <cell r="A8" t="str">
            <v>a7lVal46935</v>
          </cell>
          <cell r="B8" t="str">
            <v>FF</v>
          </cell>
        </row>
        <row r="9">
          <cell r="A9" t="str">
            <v>001-vckadi</v>
          </cell>
          <cell r="B9" t="str">
            <v>FF</v>
          </cell>
        </row>
        <row r="10">
          <cell r="A10" t="str">
            <v>012-vckadi</v>
          </cell>
          <cell r="B10" t="str">
            <v>FF</v>
          </cell>
        </row>
        <row r="11">
          <cell r="A11" t="str">
            <v>a7lAMV66082</v>
          </cell>
          <cell r="B11" t="str">
            <v>T&amp;M</v>
          </cell>
        </row>
        <row r="12">
          <cell r="A12" t="str">
            <v>a7lAMV19894</v>
          </cell>
          <cell r="B12" t="str">
            <v>FF</v>
          </cell>
        </row>
        <row r="13">
          <cell r="A13" t="str">
            <v>025-VckApt</v>
          </cell>
          <cell r="B13" t="str">
            <v>FF</v>
          </cell>
        </row>
        <row r="14">
          <cell r="A14" t="str">
            <v>010-VckBim</v>
          </cell>
          <cell r="B14" t="str">
            <v>T&amp;M</v>
          </cell>
        </row>
        <row r="15">
          <cell r="A15" t="str">
            <v>014-VckCar</v>
          </cell>
          <cell r="B15" t="str">
            <v>FF</v>
          </cell>
        </row>
        <row r="16">
          <cell r="A16" t="str">
            <v>fwoCer78506</v>
          </cell>
          <cell r="B16" t="str">
            <v>T&amp;M</v>
          </cell>
        </row>
        <row r="17">
          <cell r="A17" t="str">
            <v>fwofed53256</v>
          </cell>
          <cell r="B17" t="str">
            <v>T&amp;M</v>
          </cell>
        </row>
        <row r="18">
          <cell r="A18" t="str">
            <v>fwofed53256</v>
          </cell>
          <cell r="B18" t="str">
            <v>Transitória</v>
          </cell>
        </row>
        <row r="19">
          <cell r="A19" t="str">
            <v>fwoFre90578</v>
          </cell>
          <cell r="B19" t="str">
            <v>T&amp;M</v>
          </cell>
        </row>
        <row r="20">
          <cell r="A20" t="str">
            <v>a7lHan51892</v>
          </cell>
          <cell r="B20" t="str">
            <v>T&amp;M</v>
          </cell>
        </row>
        <row r="21">
          <cell r="A21" t="str">
            <v>fwoJoy58673</v>
          </cell>
          <cell r="B21" t="str">
            <v>T&amp;M</v>
          </cell>
        </row>
        <row r="22">
          <cell r="A22" t="str">
            <v>023-VckNeo</v>
          </cell>
          <cell r="B22" t="str">
            <v>T&amp;M</v>
          </cell>
        </row>
        <row r="23">
          <cell r="A23" t="str">
            <v>Non-Billable</v>
          </cell>
          <cell r="B23" t="str">
            <v>Transitória</v>
          </cell>
        </row>
        <row r="24">
          <cell r="A24" t="str">
            <v>CSA</v>
          </cell>
          <cell r="B24" t="str">
            <v>T&amp;M</v>
          </cell>
        </row>
        <row r="25">
          <cell r="A25" t="str">
            <v>IPS</v>
          </cell>
          <cell r="B25" t="str">
            <v>T&amp;M</v>
          </cell>
        </row>
        <row r="26">
          <cell r="A26" t="str">
            <v>fwosmr62794</v>
          </cell>
          <cell r="B26" t="str">
            <v>T&amp;M</v>
          </cell>
        </row>
        <row r="27">
          <cell r="A27" t="str">
            <v>017-VckSol</v>
          </cell>
          <cell r="B27" t="str">
            <v>T&amp;M</v>
          </cell>
        </row>
        <row r="28">
          <cell r="A28" t="str">
            <v>018-VckVal</v>
          </cell>
          <cell r="B28" t="str">
            <v>T&amp;M</v>
          </cell>
        </row>
        <row r="29">
          <cell r="A29" t="str">
            <v>a7lVal61862</v>
          </cell>
          <cell r="B29" t="str">
            <v>T&amp;M</v>
          </cell>
        </row>
        <row r="30">
          <cell r="A30" t="str">
            <v>Non-Billable</v>
          </cell>
          <cell r="B30" t="str">
            <v>NB</v>
          </cell>
        </row>
        <row r="31">
          <cell r="A31" t="str">
            <v>fwoZF-66174</v>
          </cell>
          <cell r="B31" t="str">
            <v>T&amp;M</v>
          </cell>
        </row>
        <row r="32">
          <cell r="A32" t="str">
            <v>004-VckZod</v>
          </cell>
          <cell r="B32" t="str">
            <v>T&amp;M</v>
          </cell>
        </row>
        <row r="33">
          <cell r="A33" t="str">
            <v>006-VckZod</v>
          </cell>
          <cell r="B33" t="str">
            <v>T&amp;M</v>
          </cell>
        </row>
        <row r="34">
          <cell r="A34" t="str">
            <v>a7lZod02064</v>
          </cell>
          <cell r="B34" t="str">
            <v>FF</v>
          </cell>
        </row>
        <row r="35">
          <cell r="A35" t="str">
            <v>a7lZod55904</v>
          </cell>
          <cell r="B35" t="str">
            <v>FF</v>
          </cell>
        </row>
        <row r="36">
          <cell r="A36" t="str">
            <v>039-VckAnd</v>
          </cell>
          <cell r="B36" t="str">
            <v>FF</v>
          </cell>
        </row>
        <row r="37">
          <cell r="A37" t="str">
            <v>040-VckAnd</v>
          </cell>
          <cell r="B37" t="str">
            <v>FF</v>
          </cell>
        </row>
        <row r="38">
          <cell r="A38" t="str">
            <v>a7lAPT28665</v>
          </cell>
          <cell r="B38" t="str">
            <v>FF</v>
          </cell>
        </row>
        <row r="39">
          <cell r="A39" t="str">
            <v>007-VckFre</v>
          </cell>
          <cell r="B39" t="str">
            <v>T&amp;M</v>
          </cell>
        </row>
        <row r="40">
          <cell r="A40" t="str">
            <v>032-VckFre</v>
          </cell>
          <cell r="B40" t="str">
            <v>T&amp;M</v>
          </cell>
        </row>
        <row r="41">
          <cell r="A41" t="str">
            <v>024-vckjoy</v>
          </cell>
          <cell r="B41" t="str">
            <v>T&amp;M</v>
          </cell>
        </row>
        <row r="42">
          <cell r="A42" t="str">
            <v>028-VckMau</v>
          </cell>
          <cell r="B42" t="str">
            <v>FF</v>
          </cell>
        </row>
        <row r="43">
          <cell r="A43" t="str">
            <v>035-vcknid</v>
          </cell>
          <cell r="B43" t="str">
            <v>T&amp;M</v>
          </cell>
        </row>
        <row r="44">
          <cell r="A44" t="str">
            <v>fwoOXB90955</v>
          </cell>
          <cell r="B44" t="str">
            <v>FF</v>
          </cell>
        </row>
        <row r="45">
          <cell r="A45" t="str">
            <v>mkeSai37568</v>
          </cell>
          <cell r="B45" t="str">
            <v>NB</v>
          </cell>
        </row>
        <row r="46">
          <cell r="A46" t="str">
            <v>mkeSai37568</v>
          </cell>
          <cell r="B46" t="str">
            <v>T&amp;M</v>
          </cell>
        </row>
        <row r="47">
          <cell r="A47" t="str">
            <v>Icwsol00768</v>
          </cell>
          <cell r="B47" t="str">
            <v>T&amp;M</v>
          </cell>
        </row>
        <row r="48">
          <cell r="A48" t="str">
            <v>034-vcktow</v>
          </cell>
          <cell r="B48" t="str">
            <v>T&amp;M</v>
          </cell>
        </row>
        <row r="49">
          <cell r="A49" t="str">
            <v>015-VckVal</v>
          </cell>
          <cell r="B49" t="str">
            <v>T&amp;M</v>
          </cell>
        </row>
        <row r="50">
          <cell r="A50" t="str">
            <v>031-vckval</v>
          </cell>
          <cell r="B50" t="str">
            <v>T&amp;M</v>
          </cell>
        </row>
        <row r="51">
          <cell r="A51" t="str">
            <v>005-vckzod</v>
          </cell>
          <cell r="B51" t="str">
            <v>T&amp;M</v>
          </cell>
        </row>
        <row r="52">
          <cell r="A52" t="str">
            <v>006-VckZod</v>
          </cell>
          <cell r="B52" t="str">
            <v>NB</v>
          </cell>
        </row>
        <row r="53">
          <cell r="A53" t="str">
            <v>030-VckZod</v>
          </cell>
          <cell r="B53" t="str">
            <v>T&amp;M</v>
          </cell>
        </row>
        <row r="54">
          <cell r="A54" t="str">
            <v>038-vckadi</v>
          </cell>
          <cell r="B54" t="str">
            <v>T&amp;M</v>
          </cell>
        </row>
        <row r="55">
          <cell r="A55" t="str">
            <v>037-VckApt</v>
          </cell>
          <cell r="B55" t="str">
            <v>FF</v>
          </cell>
        </row>
        <row r="56">
          <cell r="A56" t="str">
            <v>044-VckVib</v>
          </cell>
          <cell r="B56" t="str">
            <v>FF</v>
          </cell>
        </row>
        <row r="57">
          <cell r="A57" t="str">
            <v>fwoFre99566</v>
          </cell>
          <cell r="B57" t="str">
            <v>T&amp;M</v>
          </cell>
        </row>
        <row r="58">
          <cell r="A58" t="str">
            <v>029-VCKKYB</v>
          </cell>
          <cell r="B58" t="str">
            <v>T&amp;M</v>
          </cell>
        </row>
        <row r="59">
          <cell r="A59" t="str">
            <v>048-VckOxb</v>
          </cell>
          <cell r="B59" t="str">
            <v>T&amp;M</v>
          </cell>
        </row>
        <row r="60">
          <cell r="A60" t="str">
            <v>048-vckoxb</v>
          </cell>
          <cell r="B60" t="str">
            <v>NB</v>
          </cell>
        </row>
        <row r="61">
          <cell r="A61" t="str">
            <v>CJTAM-45136</v>
          </cell>
          <cell r="B61" t="str">
            <v>T&amp;M</v>
          </cell>
        </row>
        <row r="62">
          <cell r="A62" t="str">
            <v>mkeCoo95404</v>
          </cell>
          <cell r="B62" t="str">
            <v>T&amp;M</v>
          </cell>
        </row>
        <row r="63">
          <cell r="A63" t="str">
            <v>ROAAZU97559</v>
          </cell>
          <cell r="B63" t="str">
            <v>T&amp;M</v>
          </cell>
        </row>
        <row r="64">
          <cell r="A64" t="str">
            <v>NB-Suporte</v>
          </cell>
          <cell r="B64" t="str">
            <v>NB</v>
          </cell>
        </row>
        <row r="65">
          <cell r="A65" t="str">
            <v>049-vckamv</v>
          </cell>
          <cell r="B65" t="str">
            <v>FF</v>
          </cell>
        </row>
        <row r="66">
          <cell r="A66" t="str">
            <v>022-VckApt</v>
          </cell>
          <cell r="B66" t="str">
            <v>T&amp;M</v>
          </cell>
        </row>
        <row r="67">
          <cell r="A67" t="str">
            <v>053-vckcer</v>
          </cell>
          <cell r="B67" t="str">
            <v>T&amp;M</v>
          </cell>
        </row>
        <row r="68">
          <cell r="A68" t="str">
            <v>065-VckCer</v>
          </cell>
          <cell r="B68" t="str">
            <v>FF</v>
          </cell>
        </row>
        <row r="69">
          <cell r="A69" t="str">
            <v>045-VckVib</v>
          </cell>
          <cell r="B69" t="str">
            <v>FF</v>
          </cell>
        </row>
        <row r="70">
          <cell r="A70" t="str">
            <v>062-VckVib</v>
          </cell>
          <cell r="B70" t="str">
            <v>FF</v>
          </cell>
        </row>
        <row r="71">
          <cell r="A71" t="str">
            <v>024-VckJoy</v>
          </cell>
          <cell r="B71" t="str">
            <v>NB</v>
          </cell>
        </row>
        <row r="72">
          <cell r="A72" t="str">
            <v>CJTAM-45136</v>
          </cell>
          <cell r="B72" t="str">
            <v>NB</v>
          </cell>
        </row>
        <row r="73">
          <cell r="A73" t="str">
            <v>056-VckSmr</v>
          </cell>
          <cell r="B73" t="str">
            <v>T&amp;M</v>
          </cell>
        </row>
        <row r="74">
          <cell r="A74" t="str">
            <v>NB-BPO e PMO</v>
          </cell>
          <cell r="B74" t="str">
            <v>NB</v>
          </cell>
        </row>
        <row r="75">
          <cell r="A75" t="str">
            <v>NB-Projetos e Consultoria</v>
          </cell>
          <cell r="B75" t="str">
            <v>NB</v>
          </cell>
        </row>
        <row r="76">
          <cell r="A76" t="str">
            <v>003-VckZod</v>
          </cell>
          <cell r="B76" t="str">
            <v>T&amp;M</v>
          </cell>
        </row>
        <row r="77">
          <cell r="A77" t="str">
            <v>059-VckAdi</v>
          </cell>
          <cell r="B77" t="str">
            <v>T&amp;M</v>
          </cell>
        </row>
        <row r="78">
          <cell r="A78" t="str">
            <v>A7LZOD74072</v>
          </cell>
          <cell r="B78" t="str">
            <v>FF</v>
          </cell>
        </row>
        <row r="79">
          <cell r="A79" t="str">
            <v>042-VckCNH</v>
          </cell>
          <cell r="B79" t="str">
            <v>FF</v>
          </cell>
        </row>
        <row r="80">
          <cell r="A80" t="str">
            <v>063-VckFre</v>
          </cell>
          <cell r="B80" t="str">
            <v>FF</v>
          </cell>
        </row>
        <row r="81">
          <cell r="A81" t="str">
            <v>046-VckOxb</v>
          </cell>
          <cell r="B81" t="str">
            <v>FF</v>
          </cell>
        </row>
        <row r="82">
          <cell r="A82" t="str">
            <v>sglPlo56859</v>
          </cell>
          <cell r="B82" t="str">
            <v>T&amp;M</v>
          </cell>
        </row>
        <row r="83">
          <cell r="A83" t="str">
            <v>A7lSER98273</v>
          </cell>
          <cell r="B83" t="str">
            <v>T&amp;M</v>
          </cell>
        </row>
        <row r="84">
          <cell r="A84" t="str">
            <v>058-VckVal</v>
          </cell>
          <cell r="B84" t="str">
            <v>T&amp;M</v>
          </cell>
        </row>
        <row r="85">
          <cell r="A85" t="str">
            <v>060-VckVal</v>
          </cell>
          <cell r="B85" t="str">
            <v>T&amp;M</v>
          </cell>
        </row>
        <row r="86">
          <cell r="A86" t="str">
            <v>067-VckVal</v>
          </cell>
          <cell r="B86" t="str">
            <v>T&amp;M</v>
          </cell>
        </row>
        <row r="87">
          <cell r="A87" t="str">
            <v>SUP-Outros Projetos</v>
          </cell>
          <cell r="B87" t="str">
            <v>NB</v>
          </cell>
        </row>
        <row r="88">
          <cell r="A88" t="str">
            <v>069-vckacc</v>
          </cell>
          <cell r="B88" t="str">
            <v>FF</v>
          </cell>
        </row>
        <row r="89">
          <cell r="A89" t="str">
            <v>071-VckAve</v>
          </cell>
          <cell r="B89" t="str">
            <v>T&amp;M</v>
          </cell>
        </row>
        <row r="90">
          <cell r="A90" t="str">
            <v>068-vckcar</v>
          </cell>
          <cell r="B90" t="str">
            <v>T&amp;M</v>
          </cell>
        </row>
        <row r="91">
          <cell r="A91" t="str">
            <v>075-VckVib</v>
          </cell>
          <cell r="B91" t="str">
            <v>FF</v>
          </cell>
        </row>
        <row r="92">
          <cell r="A92" t="str">
            <v>076-VckVib</v>
          </cell>
          <cell r="B92" t="str">
            <v>FF</v>
          </cell>
        </row>
        <row r="93">
          <cell r="A93" t="str">
            <v>029-VckKYB</v>
          </cell>
          <cell r="B93" t="str">
            <v>FF</v>
          </cell>
        </row>
        <row r="94">
          <cell r="A94" t="str">
            <v>AB4ITW54928</v>
          </cell>
          <cell r="B94" t="str">
            <v>T&amp;M</v>
          </cell>
        </row>
        <row r="95">
          <cell r="A95" t="str">
            <v>072-VckSer</v>
          </cell>
          <cell r="B95" t="str">
            <v>NB</v>
          </cell>
        </row>
        <row r="96">
          <cell r="A96" t="str">
            <v>072-VckSer</v>
          </cell>
          <cell r="B96" t="str">
            <v>T&amp;M</v>
          </cell>
        </row>
        <row r="97">
          <cell r="A97" t="str">
            <v>NB-Consultoria-Tec&amp;Dev</v>
          </cell>
          <cell r="B97" t="str">
            <v>NB</v>
          </cell>
        </row>
        <row r="98">
          <cell r="A98" t="str">
            <v>NB-QAD2022EE</v>
          </cell>
          <cell r="B98" t="str">
            <v>NB</v>
          </cell>
        </row>
        <row r="99">
          <cell r="A99" t="str">
            <v>009-VCKCAR</v>
          </cell>
          <cell r="B99" t="str">
            <v>NB</v>
          </cell>
        </row>
        <row r="100">
          <cell r="A100" t="str">
            <v>clrs15438</v>
          </cell>
          <cell r="B100" t="str">
            <v>T&amp;M</v>
          </cell>
        </row>
        <row r="101">
          <cell r="A101" t="str">
            <v>082-VCKFRE</v>
          </cell>
          <cell r="B101" t="str">
            <v>NB</v>
          </cell>
        </row>
        <row r="102">
          <cell r="A102" t="str">
            <v>082-VCKFRE</v>
          </cell>
          <cell r="B102" t="str">
            <v>T&amp;M</v>
          </cell>
        </row>
        <row r="103">
          <cell r="A103" t="str">
            <v>093-VckSer</v>
          </cell>
          <cell r="B103" t="str">
            <v>FF</v>
          </cell>
        </row>
        <row r="104">
          <cell r="A104" t="str">
            <v>NB-CloudCert2023</v>
          </cell>
          <cell r="B104" t="str">
            <v>NB</v>
          </cell>
        </row>
        <row r="105">
          <cell r="A105" t="str">
            <v>NB-RETROFIT-SPED</v>
          </cell>
          <cell r="B105" t="str">
            <v>NB</v>
          </cell>
        </row>
        <row r="106">
          <cell r="A106" t="str">
            <v>NB-Treinamento</v>
          </cell>
          <cell r="B106" t="str">
            <v>NB</v>
          </cell>
        </row>
        <row r="107">
          <cell r="A107" t="str">
            <v>NB-Universidades</v>
          </cell>
          <cell r="B107" t="str">
            <v>NB</v>
          </cell>
        </row>
        <row r="108">
          <cell r="A108" t="str">
            <v>NB-Support</v>
          </cell>
          <cell r="B108" t="str">
            <v>NB</v>
          </cell>
        </row>
        <row r="109">
          <cell r="A109" t="str">
            <v>009-VCKCAR</v>
          </cell>
          <cell r="B109" t="str">
            <v>T&amp;M</v>
          </cell>
        </row>
        <row r="110">
          <cell r="A110" t="str">
            <v>clrs15438-FF</v>
          </cell>
          <cell r="B110" t="str">
            <v>FF</v>
          </cell>
        </row>
        <row r="111">
          <cell r="A111" t="str">
            <v>091-VckVib</v>
          </cell>
          <cell r="B111" t="str">
            <v>FF</v>
          </cell>
        </row>
        <row r="112">
          <cell r="A112" t="str">
            <v>092-VckVib</v>
          </cell>
          <cell r="B112" t="str">
            <v>FF</v>
          </cell>
        </row>
        <row r="113">
          <cell r="A113" t="str">
            <v>093-VckVib</v>
          </cell>
          <cell r="B113" t="str">
            <v>FF</v>
          </cell>
        </row>
        <row r="114">
          <cell r="A114" t="str">
            <v>090-VckOxb</v>
          </cell>
          <cell r="B114" t="str">
            <v>FF</v>
          </cell>
        </row>
        <row r="115">
          <cell r="A115" t="str">
            <v>002-VCKDSCPQAD</v>
          </cell>
          <cell r="B115" t="str">
            <v>NB</v>
          </cell>
        </row>
        <row r="116">
          <cell r="A116" t="str">
            <v>094-vcksmi</v>
          </cell>
          <cell r="B116" t="str">
            <v>T&amp;M</v>
          </cell>
        </row>
        <row r="117">
          <cell r="A117" t="str">
            <v>SUP-Reuniao</v>
          </cell>
          <cell r="B117" t="str">
            <v>NB</v>
          </cell>
        </row>
        <row r="118">
          <cell r="A118" t="str">
            <v>NBP-ADTFORN</v>
          </cell>
          <cell r="B118" t="str">
            <v>NB</v>
          </cell>
        </row>
        <row r="119">
          <cell r="A119" t="str">
            <v>089-VckAnd</v>
          </cell>
          <cell r="B119" t="str">
            <v>FF</v>
          </cell>
        </row>
        <row r="120">
          <cell r="A120" t="str">
            <v>104-VckAve</v>
          </cell>
          <cell r="B120" t="str">
            <v>FF</v>
          </cell>
        </row>
        <row r="121">
          <cell r="A121" t="str">
            <v>091-VckBir</v>
          </cell>
          <cell r="B121" t="str">
            <v>T&amp;M</v>
          </cell>
        </row>
        <row r="122">
          <cell r="A122" t="str">
            <v>101-VckFre</v>
          </cell>
          <cell r="B122" t="str">
            <v>T&amp;M</v>
          </cell>
        </row>
        <row r="123">
          <cell r="A123" t="str">
            <v>100-VckFre</v>
          </cell>
          <cell r="B123" t="str">
            <v>T&amp;M</v>
          </cell>
        </row>
        <row r="124">
          <cell r="A124" t="str">
            <v>100-VckHan</v>
          </cell>
          <cell r="B124" t="str">
            <v>FF</v>
          </cell>
        </row>
        <row r="125">
          <cell r="A125" t="str">
            <v>043-VckHuf</v>
          </cell>
          <cell r="B125" t="str">
            <v>FF</v>
          </cell>
        </row>
        <row r="126">
          <cell r="A126" t="str">
            <v>103-VckNTN</v>
          </cell>
          <cell r="B126" t="str">
            <v>T&amp;M</v>
          </cell>
        </row>
        <row r="127">
          <cell r="A127" t="str">
            <v>102-VckOxb</v>
          </cell>
          <cell r="B127" t="str">
            <v>T&amp;M</v>
          </cell>
        </row>
        <row r="128">
          <cell r="A128" t="str">
            <v>002-VCKDSCPQAD</v>
          </cell>
          <cell r="B128" t="str">
            <v>T&amp;M</v>
          </cell>
        </row>
        <row r="129">
          <cell r="A129" t="str">
            <v>003-VCKQAD</v>
          </cell>
          <cell r="B129" t="str">
            <v>T&amp;M</v>
          </cell>
        </row>
        <row r="130">
          <cell r="A130" t="str">
            <v>001-VCKSIT</v>
          </cell>
          <cell r="B130" t="str">
            <v>T&amp;M</v>
          </cell>
        </row>
        <row r="131">
          <cell r="A131" t="str">
            <v>084-VckTow</v>
          </cell>
          <cell r="B131" t="str">
            <v>FF</v>
          </cell>
        </row>
        <row r="132">
          <cell r="A132" t="str">
            <v>NB-VCC</v>
          </cell>
          <cell r="B132" t="str">
            <v>NB</v>
          </cell>
        </row>
        <row r="133">
          <cell r="A133" t="str">
            <v>SUP-Treinamento</v>
          </cell>
          <cell r="B133" t="str">
            <v>NB</v>
          </cell>
        </row>
        <row r="134">
          <cell r="A134" t="str">
            <v>NBP-EAM2022-VAL</v>
          </cell>
          <cell r="B134" t="str">
            <v>NB</v>
          </cell>
        </row>
        <row r="135">
          <cell r="A135" t="str">
            <v>NBP-PREVENDA</v>
          </cell>
          <cell r="B135" t="str">
            <v>NB</v>
          </cell>
        </row>
        <row r="136">
          <cell r="A136" t="str">
            <v>088-VckZod</v>
          </cell>
          <cell r="B136" t="str">
            <v>FF</v>
          </cell>
        </row>
        <row r="137">
          <cell r="A137" t="str">
            <v>095-VckAdi</v>
          </cell>
          <cell r="B137" t="str">
            <v>FF</v>
          </cell>
        </row>
        <row r="138">
          <cell r="A138" t="str">
            <v>073-VckMon</v>
          </cell>
          <cell r="B138" t="str">
            <v>FF</v>
          </cell>
        </row>
        <row r="139">
          <cell r="A139" t="str">
            <v>SUP-Apontamento</v>
          </cell>
          <cell r="B139" t="str">
            <v>NB</v>
          </cell>
        </row>
        <row r="140">
          <cell r="A140" t="str">
            <v>097+110-vckadi</v>
          </cell>
          <cell r="B140" t="str">
            <v>T&amp;M</v>
          </cell>
        </row>
        <row r="141">
          <cell r="A141" t="str">
            <v>074-VckAdi</v>
          </cell>
          <cell r="B141" t="str">
            <v>FF</v>
          </cell>
        </row>
        <row r="142">
          <cell r="A142" t="str">
            <v>108-VckAdi</v>
          </cell>
          <cell r="B142" t="str">
            <v>FF</v>
          </cell>
        </row>
        <row r="143">
          <cell r="A143" t="str">
            <v>106-VckApt</v>
          </cell>
          <cell r="B143" t="str">
            <v>FF</v>
          </cell>
        </row>
        <row r="144">
          <cell r="A144" t="str">
            <v>106-VCKQUI</v>
          </cell>
          <cell r="B144" t="str">
            <v>T&amp;M</v>
          </cell>
        </row>
        <row r="145">
          <cell r="A145" t="str">
            <v>002-VckSIT</v>
          </cell>
          <cell r="B145" t="str">
            <v>T&amp;M</v>
          </cell>
        </row>
        <row r="146">
          <cell r="A146" t="str">
            <v>NBP-CAIOBA</v>
          </cell>
          <cell r="B146" t="str">
            <v>NB</v>
          </cell>
        </row>
        <row r="147">
          <cell r="A147" t="str">
            <v>119-VckAdi</v>
          </cell>
          <cell r="B147" t="str">
            <v>FF</v>
          </cell>
        </row>
        <row r="148">
          <cell r="A148" t="str">
            <v>131-VckAut</v>
          </cell>
          <cell r="B148" t="str">
            <v>T&amp;M</v>
          </cell>
        </row>
        <row r="149">
          <cell r="A149" t="str">
            <v>115-VCKCER</v>
          </cell>
          <cell r="B149" t="str">
            <v>FF</v>
          </cell>
        </row>
        <row r="150">
          <cell r="A150" t="str">
            <v>138-VckMau</v>
          </cell>
          <cell r="B150" t="str">
            <v>FF</v>
          </cell>
        </row>
        <row r="151">
          <cell r="A151" t="str">
            <v>124-VckMue</v>
          </cell>
          <cell r="B151" t="str">
            <v>FF</v>
          </cell>
        </row>
        <row r="152">
          <cell r="A152" t="str">
            <v>127-vcksmi</v>
          </cell>
          <cell r="B152" t="str">
            <v>T&amp;M</v>
          </cell>
        </row>
        <row r="153">
          <cell r="A153" t="str">
            <v>127-VckAdi</v>
          </cell>
          <cell r="B153" t="str">
            <v>FF</v>
          </cell>
        </row>
        <row r="154">
          <cell r="A154" t="str">
            <v>128-VckAdi</v>
          </cell>
          <cell r="B154" t="str">
            <v>FF</v>
          </cell>
        </row>
        <row r="155">
          <cell r="A155" t="str">
            <v>096-VckOxb</v>
          </cell>
          <cell r="B155" t="str">
            <v>T&amp;M</v>
          </cell>
        </row>
        <row r="156">
          <cell r="A156" t="str">
            <v>147-VckApt</v>
          </cell>
          <cell r="B156" t="str">
            <v>FF</v>
          </cell>
        </row>
        <row r="157">
          <cell r="A157" t="str">
            <v>090-VckCNH</v>
          </cell>
          <cell r="B157" t="str">
            <v>FF</v>
          </cell>
        </row>
        <row r="158">
          <cell r="A158" t="str">
            <v>406-VCK498</v>
          </cell>
          <cell r="B158" t="str">
            <v>FF</v>
          </cell>
        </row>
        <row r="159">
          <cell r="A159" t="str">
            <v>061-VckNid</v>
          </cell>
          <cell r="B159" t="str">
            <v>T&amp;M</v>
          </cell>
        </row>
        <row r="160">
          <cell r="A160" t="str">
            <v>362-Vck528</v>
          </cell>
          <cell r="B160" t="str">
            <v>FF</v>
          </cell>
        </row>
        <row r="161">
          <cell r="A161" t="str">
            <v>Federated Support</v>
          </cell>
          <cell r="B161" t="str">
            <v>T&amp;M</v>
          </cell>
        </row>
        <row r="162">
          <cell r="A162" t="str">
            <v>446-VckAdi</v>
          </cell>
          <cell r="B162" t="str">
            <v>T&amp;M</v>
          </cell>
        </row>
        <row r="163">
          <cell r="A163" t="str">
            <v>132-vckcla</v>
          </cell>
          <cell r="B163" t="str">
            <v>T&amp;M</v>
          </cell>
        </row>
        <row r="164">
          <cell r="A164" t="str">
            <v>clrs15438</v>
          </cell>
          <cell r="B164" t="str">
            <v>NB</v>
          </cell>
        </row>
        <row r="165">
          <cell r="A165" t="str">
            <v>150-VckVal</v>
          </cell>
          <cell r="B165" t="str">
            <v>T&amp;M</v>
          </cell>
        </row>
        <row r="166">
          <cell r="A166" t="str">
            <v>NBP-Governanca</v>
          </cell>
          <cell r="B166" t="str">
            <v>NB</v>
          </cell>
        </row>
        <row r="167">
          <cell r="A167" t="str">
            <v>NBP-Trein_Vendas</v>
          </cell>
          <cell r="B167" t="str">
            <v>NB</v>
          </cell>
        </row>
        <row r="168">
          <cell r="A168" t="str">
            <v>065-VckCer</v>
          </cell>
          <cell r="B168" t="str">
            <v>T&amp;M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450.56856446759" createdVersion="6" refreshedVersion="8" minRefreshableVersion="3" recordCount="1716" xr:uid="{629938F9-E153-495A-9AE5-C566528D997E}">
  <cacheSource type="worksheet">
    <worksheetSource ref="A1:R1048576" sheet="Maio 2024"/>
  </cacheSource>
  <cacheFields count="18">
    <cacheField name="FunnelID" numFmtId="0">
      <sharedItems containsBlank="1" count="59">
        <s v="434-VCK448"/>
        <s v="A7lAPT28665"/>
        <s v="876-VCK490"/>
        <s v="100-VckHan"/>
        <s v="043-VckHuf"/>
        <s v="406-VCK498"/>
        <s v="886-VCK704"/>
        <s v="484-VCK514"/>
        <s v="884-VCK526"/>
        <s v="862-VCK538"/>
        <s v="NB-Consultoria-Tec&amp;Dev"/>
        <s v="NBP-Governanca"/>
        <s v="NBP-PE-PLAN10"/>
        <s v="NBP-PE-PLAN12"/>
        <s v="NBP-PE-PLAN23"/>
        <s v="NB-Scrum-Dev"/>
        <m/>
        <s v="074-Vckadi" u="1"/>
        <s v="095-vckadi" u="1"/>
        <s v="127-VckAdi" u="1"/>
        <s v="806-Vck446" u="1"/>
        <s v="860-VCK562" u="1"/>
        <s v="370-vck22" u="1"/>
        <s v="049-VckAmv" u="1"/>
        <s v="089-vckand" u="1"/>
        <s v="131-VckAut" u="1"/>
        <s v="010-VckBim" u="1"/>
        <s v="NB-Support" u="1"/>
        <s v="068-vckcar" u="1"/>
        <s v="115-VCKCER" u="1"/>
        <s v="452-VCK476" u="1"/>
        <s v="090-VckCnh" u="1"/>
        <s v="368-VCK490" u="1"/>
        <s v="fwoJoy58673" u="1"/>
        <s v="890-VCK500" u="1"/>
        <s v="124-VckMue" u="1"/>
        <s v="061-VckNid" u="1"/>
        <s v="002-VCKDSCPQAD" u="1"/>
        <s v="CSA" u="1"/>
        <s v="472-VCK450" u="1"/>
        <s v="362-VCK528" u="1"/>
        <s v="944-VCK528" u="1"/>
        <s v="788-VCK692" u="1"/>
        <s v="151-VckTow" u="1"/>
        <s v="NB-BPO e PMO" u="1"/>
        <s v="NB-CloudCert2023" u="1"/>
        <s v="NBP-Implantacao-BPO" u="1"/>
        <s v="NBP-PREVENDA" u="1"/>
        <s v="NBP-QADBR+_Lean" u="1"/>
        <s v="NB-Projetos e Consultoria" u="1"/>
        <s v="NB-Squad_DevTec" u="1"/>
        <s v="NB-Treinamento" u="1"/>
        <s v="NB-Universidades" u="1"/>
        <s v="SUP-Outros Projetos" u="1"/>
        <s v="SUP-Reuniao" u="1"/>
        <s v="SUP-Treinamento" u="1"/>
        <s v="154-vckZF" u="1"/>
        <s v="155-vckZF" u="1"/>
        <s v="ZF_894-VCK542" u="1"/>
      </sharedItems>
    </cacheField>
    <cacheField name="Work Date" numFmtId="0">
      <sharedItems containsNonDate="0" containsDate="1" containsString="0" containsBlank="1" minDate="2024-05-02T00:00:00" maxDate="2024-06-01T00:00:00"/>
    </cacheField>
    <cacheField name="Date TimeSheet" numFmtId="0">
      <sharedItems containsNonDate="0" containsDate="1" containsString="0" containsBlank="1" minDate="2024-05-31T00:00:00" maxDate="2024-06-01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4" maxValue="2024"/>
    </cacheField>
    <cacheField name="Month" numFmtId="0">
      <sharedItems containsString="0" containsBlank="1" containsNumber="1" containsInteger="1" minValue="5" maxValue="5"/>
    </cacheField>
    <cacheField name="Day" numFmtId="0">
      <sharedItems containsString="0" containsBlank="1" containsNumber="1" containsInteger="1" minValue="2" maxValue="31"/>
    </cacheField>
    <cacheField name="Week" numFmtId="0">
      <sharedItems containsString="0" containsBlank="1" containsNumber="1" containsInteger="1" minValue="18" maxValue="22"/>
    </cacheField>
    <cacheField name="Time Actual" numFmtId="0">
      <sharedItems containsString="0" containsBlank="1" containsNumber="1" containsInteger="1" minValue="1" maxValue="8"/>
    </cacheField>
    <cacheField name="Company" numFmtId="0">
      <sharedItems containsBlank="1" count="23">
        <s v="Sietech"/>
        <m/>
        <s v="DMS" u="1"/>
        <s v="TFA" u="1"/>
        <s v="PHL" u="1"/>
        <s v="LC" u="1"/>
        <s v="F2B" u="1"/>
        <s v="FDV Gprojetos" u="1"/>
        <s v="CZ" u="1"/>
        <s v="LUMENIT" u="1"/>
        <s v="Web Working" u="1"/>
        <s v="Ceta Consultoria" u="1"/>
        <s v="GMB SERVICOS INFORMATICA" u="1"/>
        <s v="RUAH" u="1"/>
        <s v="NEO" u="1"/>
        <s v="Domain Informatica" u="1"/>
        <s v="Vockan Consulting" u="1"/>
        <s v="CYP" u="1"/>
        <s v="ZM Consultoria" u="1"/>
        <s v="LF Solucoes TI" u="1"/>
        <s v="DR Tecnologia" u="1"/>
        <s v="LGATTI" u="1"/>
        <s v="AGOB" u="1"/>
      </sharedItems>
    </cacheField>
    <cacheField name="Resource Name" numFmtId="0">
      <sharedItems containsBlank="1" count="42">
        <s v="Nelson Simoes"/>
        <m/>
        <s v="Ederson Alexandre-vk" u="1"/>
        <s v="Fabio Costa-vk" u="1"/>
        <s v="Leandro Senna-vk" u="1"/>
        <s v="Higo Scheunemann-vk" u="1"/>
        <s v="Luciana Cavalcante-vk" u="1"/>
        <s v="Benedito Souza-vk" u="1"/>
        <s v="Fernanda Dias-vk" u="1"/>
        <s v="Renato Louzada-vk" u="1"/>
        <s v="Lumen Consultant 1" u="1"/>
        <s v="Sildemar Sousa-vk" u="1"/>
        <s v="Geraldo Silva-vk" u="1"/>
        <s v="Gabriel Brigo-vk" u="1"/>
        <s v="Thiago Queiros-vk" u="1"/>
        <s v="Eduardo Provenzano-vk" u="1"/>
        <s v="Allan Oliveira" u="1"/>
        <s v="Diogo Aguiar-vk" u="1"/>
        <s v="Marcia Silva-vk" u="1"/>
        <s v="Walter Augusto-vk" u="1"/>
        <s v="Hilmar Junior-vk" u="1"/>
        <s v="Andre Parpinelli-vk" u="1"/>
        <s v="Edson Risso-vk" u="1"/>
        <s v="Leonardo Parrillo-vk" u="1"/>
        <s v="Reginaldo Almeida-vk" u="1"/>
        <s v="Eduardo Moreno-vk" u="1"/>
        <s v="Jefte Villar-vk" u="1"/>
        <s v="Luiz Alfredo-vk" u="1"/>
        <s v="Walter Braz-vk" u="1"/>
        <s v="Carlos Zambelli-vk" u="1"/>
        <s v="Leandro Francischinelli" u="1"/>
        <s v="Pedro Silva-vk" u="1"/>
        <s v="Ismael Lopes-vk" u="1"/>
        <s v="Vinicius Knipers-vk" u="1"/>
        <s v="Tiago Semidei" u="1"/>
        <s v="Daniel Amaral-vk" u="1"/>
        <s v="Kauane Rocha" u="1"/>
        <s v="Lincoln Gatti" u="1"/>
        <s v="Marcelo Cunha-vk" u="1"/>
        <s v="Giovana Rodrigues" u="1"/>
        <s v="João Fujii" u="1"/>
        <s v="Ana Bispo" u="1"/>
      </sharedItems>
    </cacheField>
    <cacheField name="Role" numFmtId="0">
      <sharedItems containsBlank="1"/>
    </cacheField>
    <cacheField name="Comments" numFmtId="0">
      <sharedItems containsBlank="1"/>
    </cacheField>
    <cacheField name="CostRate" numFmtId="0">
      <sharedItems containsString="0" containsBlank="1" containsNumber="1" minValue="99.83" maxValue="157"/>
    </cacheField>
    <cacheField name="CostRate w/ Taxes" numFmtId="0">
      <sharedItems containsString="0" containsBlank="1" containsNumber="1" minValue="32.143250688705237" maxValue="5000" count="40">
        <n v="173.00275482093664"/>
        <n v="110"/>
        <m/>
        <n v="140" u="1"/>
        <n v="94.655647382920122" u="1"/>
        <n v="124" u="1"/>
        <n v="114.99724517906337" u="1"/>
        <n v="173" u="1"/>
        <n v="222" u="1"/>
        <n v="178.99724517906336" u="1"/>
        <n v="150" u="1"/>
        <n v="162" u="1"/>
        <n v="165.00275482093664" u="1"/>
        <n v="87.977961432506888" u="1"/>
        <n v="240.00000000000003" u="1"/>
        <n v="120.00000000000001" u="1"/>
        <n v="126.99724517906337" u="1"/>
        <n v="80" u="1"/>
        <n v="182.99724517906336" u="1"/>
        <n v="180" u="1"/>
        <n v="172" u="1"/>
        <n v="119" u="1"/>
        <n v="86.247933884297524" u="1"/>
        <n v="145.00275482093664" u="1"/>
        <n v="4608" u="1"/>
        <n v="122" u="1"/>
        <n v="160" u="1"/>
        <n v="142.99724517906338" u="1"/>
        <n v="65.002754820936644" u="1"/>
        <n v="198" u="1"/>
        <n v="61.663911845730027" u="1"/>
        <n v="98.99724517906337" u="1"/>
        <n v="32.143250688705237" u="1"/>
        <n v="40.00440771349863" u="1"/>
        <n v="195" u="1"/>
        <n v="50" u="1"/>
        <n v="94.997245179063356" u="1"/>
        <n v="174.99724517906336" u="1"/>
        <n v="4700" u="1"/>
        <n v="5000" u="1"/>
      </sharedItems>
    </cacheField>
    <cacheField name="Total Cost" numFmtId="0">
      <sharedItems containsString="0" containsBlank="1" containsNumber="1" minValue="110" maxValue="880"/>
    </cacheField>
    <cacheField name="Customer Name" numFmtId="0">
      <sharedItems containsBlank="1"/>
    </cacheField>
    <cacheField name="Project Type" numFmtId="0">
      <sharedItems containsBlank="1" count="4">
        <s v="FF"/>
        <s v="T&amp;M"/>
        <s v="N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6">
  <r>
    <x v="0"/>
    <d v="2024-05-23T00:00:00"/>
    <d v="2024-05-31T00:00:00"/>
    <s v="SOW"/>
    <n v="2024"/>
    <n v="5"/>
    <n v="23"/>
    <n v="21"/>
    <n v="1"/>
    <x v="0"/>
    <x v="0"/>
    <s v="Project Manager"/>
    <s v="Alinhamento semanal e acompanhamento da subida de trilha produtiva"/>
    <n v="157"/>
    <x v="0"/>
    <n v="173.00275482093664"/>
    <s v="AMVAC do Brasil Representacoes"/>
    <x v="0"/>
  </r>
  <r>
    <x v="0"/>
    <d v="2024-05-16T00:00:00"/>
    <d v="2024-05-31T00:00:00"/>
    <s v="SOW"/>
    <n v="2024"/>
    <n v="5"/>
    <n v="16"/>
    <n v="20"/>
    <n v="2"/>
    <x v="0"/>
    <x v="0"/>
    <s v="Project Manager"/>
    <s v="Status semanal, alinhamento com Parrillo sobre correções, tratativa de tasks do BPO Amvac"/>
    <n v="157"/>
    <x v="0"/>
    <n v="346.00550964187329"/>
    <s v="AMVAC do Brasil Representacoes"/>
    <x v="0"/>
  </r>
  <r>
    <x v="0"/>
    <d v="2024-05-09T00:00:00"/>
    <d v="2024-05-31T00:00:00"/>
    <s v="SOW"/>
    <n v="2024"/>
    <n v="5"/>
    <n v="9"/>
    <n v="19"/>
    <n v="2"/>
    <x v="0"/>
    <x v="0"/>
    <s v="Project Manager"/>
    <s v="Acompanhamento de subida de trilha para testes Agric, alinhamento com equipe e status semanal"/>
    <n v="157"/>
    <x v="0"/>
    <n v="346.00550964187329"/>
    <s v="AMVAC do Brasil Representacoes"/>
    <x v="0"/>
  </r>
  <r>
    <x v="0"/>
    <d v="2024-05-02T00:00:00"/>
    <d v="2024-05-31T00:00:00"/>
    <s v="SOW"/>
    <n v="2024"/>
    <n v="5"/>
    <n v="2"/>
    <n v="18"/>
    <n v="2"/>
    <x v="0"/>
    <x v="0"/>
    <s v="Project Manager"/>
    <s v="Status semanal e alinhamento de testes finais com Eduardo e Leonardo"/>
    <n v="157"/>
    <x v="0"/>
    <n v="346.00550964187329"/>
    <s v="AMVAC do Brasil Representacoes"/>
    <x v="0"/>
  </r>
  <r>
    <x v="1"/>
    <d v="2024-05-21T00:00:00"/>
    <d v="2024-05-31T00:00:00"/>
    <s v="CO04"/>
    <n v="2024"/>
    <n v="5"/>
    <n v="21"/>
    <n v="21"/>
    <n v="2"/>
    <x v="0"/>
    <x v="0"/>
    <s v="Project Manager"/>
    <s v="Tratamento de taks do BPO na sprint 7 (ODs: 234, 159, 266, 136, 115, 268, 265, 242, 186, 205, 272), preparação de material para report semanal para Fabricio"/>
    <n v="157"/>
    <x v="0"/>
    <n v="346.00550964187329"/>
    <s v="APTIV Man e Serv de Distr. Ltda"/>
    <x v="0"/>
  </r>
  <r>
    <x v="1"/>
    <d v="2024-05-13T00:00:00"/>
    <d v="2024-05-31T00:00:00"/>
    <s v="CO04"/>
    <n v="2024"/>
    <n v="5"/>
    <n v="13"/>
    <n v="20"/>
    <n v="1"/>
    <x v="0"/>
    <x v="0"/>
    <s v="Project Manager"/>
    <s v="Ações estratégicas Aptiv e alinhamento com Fabricio"/>
    <n v="157"/>
    <x v="0"/>
    <n v="173.00275482093664"/>
    <s v="APTIV Man e Serv de Distr. Ltda"/>
    <x v="0"/>
  </r>
  <r>
    <x v="1"/>
    <d v="2024-05-03T00:00:00"/>
    <d v="2024-05-31T00:00:00"/>
    <s v="CO04"/>
    <n v="2024"/>
    <n v="5"/>
    <n v="3"/>
    <n v="18"/>
    <n v="1"/>
    <x v="0"/>
    <x v="0"/>
    <s v="Project Manager"/>
    <s v="Alinhamento task 92 com Marcia, Plano estratégico Aptiv com Fabricio"/>
    <n v="157"/>
    <x v="0"/>
    <n v="173.00275482093664"/>
    <s v="APTIV Man e Serv de Distr. Ltda"/>
    <x v="0"/>
  </r>
  <r>
    <x v="1"/>
    <d v="2024-05-02T00:00:00"/>
    <d v="2024-05-31T00:00:00"/>
    <s v="CO04"/>
    <n v="2024"/>
    <n v="5"/>
    <n v="2"/>
    <n v="18"/>
    <n v="2"/>
    <x v="0"/>
    <x v="0"/>
    <s v="Project Manager"/>
    <s v="RFCs"/>
    <n v="157"/>
    <x v="0"/>
    <n v="346.00550964187329"/>
    <s v="APTIV Man e Serv de Distr. Ltda"/>
    <x v="0"/>
  </r>
  <r>
    <x v="2"/>
    <d v="2024-05-03T00:00:00"/>
    <d v="2024-05-31T00:00:00"/>
    <s v="SOW"/>
    <n v="2024"/>
    <n v="5"/>
    <n v="3"/>
    <n v="18"/>
    <n v="1"/>
    <x v="0"/>
    <x v="0"/>
    <s v="Project Manager"/>
    <s v="Acompanhamento de sustentação Freud com Parrillo"/>
    <n v="157"/>
    <x v="0"/>
    <n v="173.00275482093664"/>
    <s v="Freudenberg Nok Comp Br Ltd"/>
    <x v="1"/>
  </r>
  <r>
    <x v="3"/>
    <d v="2024-05-08T00:00:00"/>
    <d v="2024-05-31T00:00:00"/>
    <s v="SOW"/>
    <n v="2024"/>
    <n v="5"/>
    <n v="8"/>
    <n v="19"/>
    <n v="1"/>
    <x v="0"/>
    <x v="0"/>
    <s v="Project Manager"/>
    <s v="Planejamento de tasks na sprint 6"/>
    <n v="157"/>
    <x v="0"/>
    <n v="173.00275482093664"/>
    <s v="Hanon Systems Climatizacao Do"/>
    <x v="0"/>
  </r>
  <r>
    <x v="4"/>
    <d v="2024-05-21T00:00:00"/>
    <d v="2024-05-31T00:00:00"/>
    <s v="SOW"/>
    <n v="2024"/>
    <n v="5"/>
    <n v="21"/>
    <n v="21"/>
    <n v="1"/>
    <x v="0"/>
    <x v="0"/>
    <s v="Project Manager"/>
    <s v="Tratamento de tasks no planejamento da sprint 7"/>
    <n v="157"/>
    <x v="0"/>
    <n v="173.00275482093664"/>
    <s v="HUF do Brasil Ltda"/>
    <x v="0"/>
  </r>
  <r>
    <x v="4"/>
    <d v="2024-05-08T00:00:00"/>
    <d v="2024-05-31T00:00:00"/>
    <s v="SOW"/>
    <n v="2024"/>
    <n v="5"/>
    <n v="8"/>
    <n v="19"/>
    <n v="1"/>
    <x v="0"/>
    <x v="0"/>
    <s v="Project Manager"/>
    <s v="Acompanhamento e priorização de tarefas na sprint 6"/>
    <n v="157"/>
    <x v="0"/>
    <n v="173.00275482093664"/>
    <s v="HUF do Brasil Ltda"/>
    <x v="0"/>
  </r>
  <r>
    <x v="5"/>
    <d v="2024-05-29T00:00:00"/>
    <d v="2024-05-31T00:00:00"/>
    <s v="SOW"/>
    <n v="2024"/>
    <n v="5"/>
    <n v="29"/>
    <n v="22"/>
    <n v="1"/>
    <x v="0"/>
    <x v="0"/>
    <s v="Project Manager"/>
    <s v="Acompanhamento de tarefas 6 e 8 BPO"/>
    <n v="157"/>
    <x v="0"/>
    <n v="173.00275482093664"/>
    <s v="Joyson safety System Brasil Ltda"/>
    <x v="0"/>
  </r>
  <r>
    <x v="5"/>
    <d v="2024-05-16T00:00:00"/>
    <d v="2024-05-31T00:00:00"/>
    <s v="SOW"/>
    <n v="2024"/>
    <n v="5"/>
    <n v="16"/>
    <n v="20"/>
    <n v="1"/>
    <x v="0"/>
    <x v="0"/>
    <s v="Project Manager"/>
    <s v="Acompanhamento de atividades na sprint 6"/>
    <n v="157"/>
    <x v="0"/>
    <n v="173.00275482093664"/>
    <s v="Joyson safety System Brasil Ltda"/>
    <x v="0"/>
  </r>
  <r>
    <x v="5"/>
    <d v="2024-05-03T00:00:00"/>
    <d v="2024-05-31T00:00:00"/>
    <s v="SOW"/>
    <n v="2024"/>
    <n v="5"/>
    <n v="3"/>
    <n v="18"/>
    <n v="1"/>
    <x v="0"/>
    <x v="0"/>
    <s v="Project Manager"/>
    <s v="Acompanhamento de tasks 6 e 8 BPO"/>
    <n v="157"/>
    <x v="0"/>
    <n v="173.00275482093664"/>
    <s v="Joyson safety System Brasil Ltda"/>
    <x v="0"/>
  </r>
  <r>
    <x v="6"/>
    <d v="2024-05-29T00:00:00"/>
    <d v="2024-05-31T00:00:00"/>
    <s v="SOW"/>
    <n v="2024"/>
    <n v="5"/>
    <n v="29"/>
    <n v="22"/>
    <n v="1"/>
    <x v="0"/>
    <x v="0"/>
    <s v="Project Manager"/>
    <s v="Checkpoint with tec team."/>
    <n v="157"/>
    <x v="0"/>
    <n v="173.00275482093664"/>
    <s v="Mauser Do Brasil embalgens Ind S.A"/>
    <x v="1"/>
  </r>
  <r>
    <x v="6"/>
    <d v="2024-05-21T00:00:00"/>
    <d v="2024-05-31T00:00:00"/>
    <s v="SOW"/>
    <n v="2024"/>
    <n v="5"/>
    <n v="21"/>
    <n v="21"/>
    <n v="2"/>
    <x v="0"/>
    <x v="0"/>
    <s v="Project Manager"/>
    <s v="Mauser sandbox planning with tec team"/>
    <n v="157"/>
    <x v="0"/>
    <n v="346.00550964187329"/>
    <s v="Mauser Do Brasil embalgens Ind S.A"/>
    <x v="1"/>
  </r>
  <r>
    <x v="7"/>
    <d v="2024-05-09T00:00:00"/>
    <d v="2024-05-31T00:00:00"/>
    <s v="SOW"/>
    <n v="2024"/>
    <n v="5"/>
    <n v="9"/>
    <n v="19"/>
    <n v="1"/>
    <x v="0"/>
    <x v="0"/>
    <s v="Project Manager"/>
    <s v="Tratamento de ações do BPO na sprint 6"/>
    <n v="157"/>
    <x v="0"/>
    <n v="173.00275482093664"/>
    <s v="OXBO DO BRASIL EQUIPAMENTOS"/>
    <x v="0"/>
  </r>
  <r>
    <x v="8"/>
    <d v="2024-05-22T00:00:00"/>
    <d v="2024-05-31T00:00:00"/>
    <s v="SOW"/>
    <n v="2024"/>
    <n v="5"/>
    <n v="22"/>
    <n v="21"/>
    <n v="2"/>
    <x v="0"/>
    <x v="0"/>
    <s v="Project Manager"/>
    <s v="Fechamento de atividade com Parrillo."/>
    <n v="157"/>
    <x v="0"/>
    <n v="346.00550964187329"/>
    <s v="SMR Automotive Brasil Ltda"/>
    <x v="1"/>
  </r>
  <r>
    <x v="8"/>
    <d v="2024-05-10T00:00:00"/>
    <d v="2024-05-31T00:00:00"/>
    <s v="SOW"/>
    <n v="2024"/>
    <n v="5"/>
    <n v="10"/>
    <n v="19"/>
    <n v="2"/>
    <x v="0"/>
    <x v="0"/>
    <s v="Project Manager"/>
    <s v="Alinhamento com Parrilo sobre execução de atividades"/>
    <n v="157"/>
    <x v="0"/>
    <n v="346.00550964187329"/>
    <s v="SMR Automotive Brasil Ltda"/>
    <x v="1"/>
  </r>
  <r>
    <x v="9"/>
    <d v="2024-05-24T00:00:00"/>
    <d v="2024-05-31T00:00:00"/>
    <s v="SOW"/>
    <n v="2024"/>
    <n v="5"/>
    <n v="24"/>
    <n v="21"/>
    <n v="1"/>
    <x v="0"/>
    <x v="0"/>
    <s v="Project Manager"/>
    <s v="Priorização com Dev, alinhamento de entrega"/>
    <n v="157"/>
    <x v="0"/>
    <n v="173.00275482093664"/>
    <s v="Valmont Ind.e Com. Ltda"/>
    <x v="1"/>
  </r>
  <r>
    <x v="10"/>
    <d v="2024-05-31T00:00:00"/>
    <d v="2024-05-31T00:00:00"/>
    <s v="NB01"/>
    <n v="2024"/>
    <n v="5"/>
    <n v="31"/>
    <n v="22"/>
    <n v="2"/>
    <x v="0"/>
    <x v="0"/>
    <s v="Program Manager"/>
    <s v="Bitrix e V-control"/>
    <n v="99.83"/>
    <x v="1"/>
    <n v="220"/>
    <s v="Vockan Consulting Ltda"/>
    <x v="2"/>
  </r>
  <r>
    <x v="10"/>
    <d v="2024-05-29T00:00:00"/>
    <d v="2024-05-31T00:00:00"/>
    <s v="NB01"/>
    <n v="2024"/>
    <n v="5"/>
    <n v="29"/>
    <n v="22"/>
    <n v="6"/>
    <x v="0"/>
    <x v="0"/>
    <s v="Program Manager"/>
    <s v="Aprovações e apontamentos, 1:1 André, revisão de projetos no v-control, revisão bitrix, report semanal Aptiv, scrum, acompanhamento Adium"/>
    <n v="99.83"/>
    <x v="1"/>
    <n v="660"/>
    <s v="Vockan Consulting Ltda"/>
    <x v="2"/>
  </r>
  <r>
    <x v="10"/>
    <d v="2024-05-28T00:00:00"/>
    <d v="2024-05-31T00:00:00"/>
    <s v="NB01"/>
    <n v="2024"/>
    <n v="5"/>
    <n v="28"/>
    <n v="22"/>
    <n v="7"/>
    <x v="0"/>
    <x v="0"/>
    <s v="Program Manager"/>
    <s v="Reunião Kbase, reunião Tec parceiro Portugal, alinhamento com André, 1:1 Fabio, reunião comercial com Visteon, check point EAM"/>
    <n v="99.83"/>
    <x v="1"/>
    <n v="770"/>
    <s v="Vockan Consulting Ltda"/>
    <x v="2"/>
  </r>
  <r>
    <x v="10"/>
    <d v="2024-05-27T00:00:00"/>
    <d v="2024-05-31T00:00:00"/>
    <s v="NB01"/>
    <n v="2024"/>
    <n v="5"/>
    <n v="27"/>
    <n v="22"/>
    <n v="6"/>
    <x v="0"/>
    <x v="0"/>
    <s v="Program Manager"/>
    <s v="Desligamento Keven, Reunião EAM, Alinhamento chamados BPO com Roso, Alinhamento com Sildemar"/>
    <n v="99.83"/>
    <x v="1"/>
    <n v="660"/>
    <s v="Vockan Consulting Ltda"/>
    <x v="2"/>
  </r>
  <r>
    <x v="10"/>
    <d v="2024-05-24T00:00:00"/>
    <d v="2024-05-31T00:00:00"/>
    <s v="NB01"/>
    <n v="2024"/>
    <n v="5"/>
    <n v="24"/>
    <n v="21"/>
    <n v="2"/>
    <x v="0"/>
    <x v="0"/>
    <s v="Program Manager"/>
    <s v="Scrum, v-control, alinhamento BPO"/>
    <n v="99.83"/>
    <x v="1"/>
    <n v="220"/>
    <s v="Vockan Consulting Ltda"/>
    <x v="2"/>
  </r>
  <r>
    <x v="10"/>
    <d v="2024-05-23T00:00:00"/>
    <d v="2024-05-31T00:00:00"/>
    <s v="NB01"/>
    <n v="2024"/>
    <n v="5"/>
    <n v="23"/>
    <n v="21"/>
    <n v="5"/>
    <x v="0"/>
    <x v="0"/>
    <s v="Program Manager"/>
    <s v="PPMs de projetos realizados em maio, Mauser, SMRC, Valmont, Cloud Optidata - Alinhamento"/>
    <n v="99.83"/>
    <x v="1"/>
    <n v="550"/>
    <s v="Vockan Consulting Ltda"/>
    <x v="2"/>
  </r>
  <r>
    <x v="10"/>
    <d v="2024-05-22T00:00:00"/>
    <d v="2024-05-31T00:00:00"/>
    <s v="NB01"/>
    <n v="2024"/>
    <n v="5"/>
    <n v="22"/>
    <n v="21"/>
    <n v="5"/>
    <x v="0"/>
    <x v="0"/>
    <s v="Program Manager"/>
    <s v="Alinhamento Autokiniton, reunião com Laiza sobre BPO, 1:1 Andre, Aptiv, plano estratégico"/>
    <n v="99.83"/>
    <x v="1"/>
    <n v="550"/>
    <s v="Vockan Consulting Ltda"/>
    <x v="2"/>
  </r>
  <r>
    <x v="10"/>
    <d v="2024-05-21T00:00:00"/>
    <d v="2024-05-31T00:00:00"/>
    <s v="NB01"/>
    <n v="2024"/>
    <n v="5"/>
    <n v="21"/>
    <n v="21"/>
    <n v="2"/>
    <x v="0"/>
    <x v="0"/>
    <s v="Program Manager"/>
    <s v="Planejamento de Sprint 7"/>
    <n v="99.83"/>
    <x v="1"/>
    <n v="220"/>
    <s v="Vockan Consulting Ltda"/>
    <x v="2"/>
  </r>
  <r>
    <x v="10"/>
    <d v="2024-05-20T00:00:00"/>
    <d v="2024-05-31T00:00:00"/>
    <s v="NB01"/>
    <n v="2024"/>
    <n v="5"/>
    <n v="20"/>
    <n v="21"/>
    <n v="2"/>
    <x v="0"/>
    <x v="0"/>
    <s v="Program Manager"/>
    <s v="Fechamento de sprint, revisão de indicadores Jira"/>
    <n v="99.83"/>
    <x v="1"/>
    <n v="220"/>
    <s v="Vockan Consulting Ltda"/>
    <x v="2"/>
  </r>
  <r>
    <x v="10"/>
    <d v="2024-05-17T00:00:00"/>
    <d v="2024-05-31T00:00:00"/>
    <s v="NB01"/>
    <n v="2024"/>
    <n v="5"/>
    <n v="17"/>
    <n v="20"/>
    <n v="6"/>
    <x v="0"/>
    <x v="0"/>
    <s v="Program Manager"/>
    <s v="Alinhamento semanal com serviços, Scrum, reunião com funcionais BPO"/>
    <n v="99.83"/>
    <x v="1"/>
    <n v="660"/>
    <s v="Vockan Consulting Ltda"/>
    <x v="2"/>
  </r>
  <r>
    <x v="10"/>
    <d v="2024-05-16T00:00:00"/>
    <d v="2024-05-31T00:00:00"/>
    <s v="NB01"/>
    <n v="2024"/>
    <n v="5"/>
    <n v="16"/>
    <n v="20"/>
    <n v="4"/>
    <x v="0"/>
    <x v="0"/>
    <s v="Program Manager"/>
    <s v="Scrum, revisão Bitrix, v-control"/>
    <n v="99.83"/>
    <x v="1"/>
    <n v="440"/>
    <s v="Vockan Consulting Ltda"/>
    <x v="2"/>
  </r>
  <r>
    <x v="10"/>
    <d v="2024-05-15T00:00:00"/>
    <d v="2024-05-31T00:00:00"/>
    <s v="NB01"/>
    <n v="2024"/>
    <n v="5"/>
    <n v="15"/>
    <n v="20"/>
    <n v="3"/>
    <x v="0"/>
    <x v="0"/>
    <s v="Program Manager"/>
    <s v="1:1 Andre, alinhamento com Gabriel, alinhamento com Keven, Scrum"/>
    <n v="99.83"/>
    <x v="1"/>
    <n v="330"/>
    <s v="Vockan Consulting Ltda"/>
    <x v="2"/>
  </r>
  <r>
    <x v="10"/>
    <d v="2024-05-14T00:00:00"/>
    <d v="2024-05-31T00:00:00"/>
    <s v="NB01"/>
    <n v="2024"/>
    <n v="5"/>
    <n v="14"/>
    <n v="20"/>
    <n v="4"/>
    <x v="0"/>
    <x v="0"/>
    <s v="Program Manager"/>
    <s v="Scrum, alinhamento semanal com Fabio, revisão bitrix BPO 2, alinhamento Adium dev, reunião GPTW"/>
    <n v="99.83"/>
    <x v="1"/>
    <n v="440"/>
    <s v="Vockan Consulting Ltda"/>
    <x v="2"/>
  </r>
  <r>
    <x v="10"/>
    <d v="2024-05-13T00:00:00"/>
    <d v="2024-05-31T00:00:00"/>
    <s v="NB01"/>
    <n v="2024"/>
    <n v="5"/>
    <n v="13"/>
    <n v="20"/>
    <n v="4"/>
    <x v="0"/>
    <x v="0"/>
    <s v="Program Manager"/>
    <s v="Scrum, alinhamento com Andre, alinhamento com TEC e DEV, preparação de status aptiv"/>
    <n v="99.83"/>
    <x v="1"/>
    <n v="440"/>
    <s v="Vockan Consulting Ltda"/>
    <x v="2"/>
  </r>
  <r>
    <x v="10"/>
    <d v="2024-05-10T00:00:00"/>
    <d v="2024-05-31T00:00:00"/>
    <s v="NB01"/>
    <n v="2024"/>
    <n v="5"/>
    <n v="10"/>
    <n v="19"/>
    <n v="4"/>
    <x v="0"/>
    <x v="0"/>
    <s v="Program Manager"/>
    <s v="Atualizações de propostas Mauser, Valmont, SMRC, Scrum"/>
    <n v="99.83"/>
    <x v="1"/>
    <n v="440"/>
    <s v="Vockan Consulting Ltda"/>
    <x v="2"/>
  </r>
  <r>
    <x v="10"/>
    <d v="2024-05-09T00:00:00"/>
    <d v="2024-05-31T00:00:00"/>
    <s v="NB01"/>
    <n v="2024"/>
    <n v="5"/>
    <n v="9"/>
    <n v="19"/>
    <n v="3"/>
    <x v="0"/>
    <x v="0"/>
    <s v="Program Manager"/>
    <s v="Alinhamento com serviços sobre Adium UY, scrum, v-control, Cloud Demetra"/>
    <n v="99.83"/>
    <x v="1"/>
    <n v="330"/>
    <s v="Vockan Consulting Ltda"/>
    <x v="2"/>
  </r>
  <r>
    <x v="10"/>
    <d v="2024-05-08T00:00:00"/>
    <d v="2024-05-31T00:00:00"/>
    <s v="NB01"/>
    <n v="2024"/>
    <n v="5"/>
    <n v="8"/>
    <n v="19"/>
    <n v="5"/>
    <x v="0"/>
    <x v="0"/>
    <s v="Program Manager"/>
    <s v="1:1 André, Bitrix de BPO, revisão 1, servidor de teste com Koga, revisão de pesquisa de satisfação, atividades do comercial BPO com Laiza"/>
    <n v="99.83"/>
    <x v="1"/>
    <n v="550"/>
    <s v="Vockan Consulting Ltda"/>
    <x v="2"/>
  </r>
  <r>
    <x v="10"/>
    <d v="2024-05-07T00:00:00"/>
    <d v="2024-05-31T00:00:00"/>
    <s v="NB01"/>
    <n v="2024"/>
    <n v="5"/>
    <n v="7"/>
    <n v="19"/>
    <n v="6"/>
    <x v="0"/>
    <x v="0"/>
    <s v="Program Manager"/>
    <s v="Alinhamento semanal de BPO, atualizações Bitrix"/>
    <n v="99.83"/>
    <x v="1"/>
    <n v="660"/>
    <s v="Vockan Consulting Ltda"/>
    <x v="2"/>
  </r>
  <r>
    <x v="10"/>
    <d v="2024-05-06T00:00:00"/>
    <d v="2024-05-31T00:00:00"/>
    <s v="NB01"/>
    <n v="2024"/>
    <n v="5"/>
    <n v="6"/>
    <n v="19"/>
    <n v="8"/>
    <x v="0"/>
    <x v="0"/>
    <s v="Program Manager"/>
    <s v="Treinamento EOB, renovação Agric, Scrum"/>
    <n v="99.83"/>
    <x v="1"/>
    <n v="880"/>
    <s v="Vockan Consulting Ltda"/>
    <x v="2"/>
  </r>
  <r>
    <x v="10"/>
    <d v="2024-05-03T00:00:00"/>
    <d v="2024-05-31T00:00:00"/>
    <s v="NB01"/>
    <n v="2024"/>
    <n v="5"/>
    <n v="3"/>
    <n v="18"/>
    <n v="5"/>
    <x v="0"/>
    <x v="0"/>
    <s v="Program Manager"/>
    <s v="Revisão de valores com Alan, SLA BPO, scrum, alinhamento dev"/>
    <n v="99.83"/>
    <x v="1"/>
    <n v="550"/>
    <s v="Vockan Consulting Ltda"/>
    <x v="2"/>
  </r>
  <r>
    <x v="10"/>
    <d v="2024-05-02T00:00:00"/>
    <d v="2024-05-31T00:00:00"/>
    <s v="NB01"/>
    <n v="2024"/>
    <n v="5"/>
    <n v="2"/>
    <n v="18"/>
    <n v="2"/>
    <x v="0"/>
    <x v="0"/>
    <s v="Program Manager"/>
    <s v="Alinhamento com comercial, scrum, v-control e bitrix (atualizações)"/>
    <n v="99.83"/>
    <x v="1"/>
    <n v="220"/>
    <s v="Vockan Consulting Ltda"/>
    <x v="2"/>
  </r>
  <r>
    <x v="11"/>
    <d v="2024-05-28T00:00:00"/>
    <d v="2024-05-31T00:00:00"/>
    <s v="SOW"/>
    <n v="2024"/>
    <n v="5"/>
    <n v="28"/>
    <n v="22"/>
    <n v="1"/>
    <x v="0"/>
    <x v="0"/>
    <s v="Project Manager"/>
    <s v="Reunião PMO sobre v-control"/>
    <n v="99.83"/>
    <x v="1"/>
    <n v="110"/>
    <s v="Vockan Consulting Ltda"/>
    <x v="2"/>
  </r>
  <r>
    <x v="11"/>
    <d v="2024-05-27T00:00:00"/>
    <d v="2024-05-31T00:00:00"/>
    <s v="SOW"/>
    <n v="2024"/>
    <n v="5"/>
    <n v="27"/>
    <n v="22"/>
    <n v="1"/>
    <x v="0"/>
    <x v="0"/>
    <s v="Project Manager"/>
    <s v="Reunião PMO sobre v-control"/>
    <n v="99.83"/>
    <x v="1"/>
    <n v="110"/>
    <s v="Vockan Consulting Ltda"/>
    <x v="2"/>
  </r>
  <r>
    <x v="11"/>
    <d v="2024-05-22T00:00:00"/>
    <d v="2024-05-31T00:00:00"/>
    <s v="SOW"/>
    <n v="2024"/>
    <n v="5"/>
    <n v="22"/>
    <n v="21"/>
    <n v="1"/>
    <x v="0"/>
    <x v="0"/>
    <s v="Project Manager"/>
    <s v="Metas de PE"/>
    <n v="99.83"/>
    <x v="1"/>
    <n v="110"/>
    <s v="Vockan Consulting Ltda"/>
    <x v="2"/>
  </r>
  <r>
    <x v="11"/>
    <d v="2024-05-20T00:00:00"/>
    <d v="2024-05-31T00:00:00"/>
    <s v="SOW"/>
    <n v="2024"/>
    <n v="5"/>
    <n v="20"/>
    <n v="21"/>
    <n v="1"/>
    <x v="0"/>
    <x v="0"/>
    <s v="Project Manager"/>
    <s v="PPMs PE"/>
    <n v="99.83"/>
    <x v="1"/>
    <n v="110"/>
    <s v="Vockan Consulting Ltda"/>
    <x v="2"/>
  </r>
  <r>
    <x v="11"/>
    <d v="2024-05-15T00:00:00"/>
    <d v="2024-05-31T00:00:00"/>
    <s v="SOW"/>
    <n v="2024"/>
    <n v="5"/>
    <n v="15"/>
    <n v="20"/>
    <n v="1"/>
    <x v="0"/>
    <x v="0"/>
    <s v="Project Manager"/>
    <s v="Revisão financeira PE"/>
    <n v="99.83"/>
    <x v="1"/>
    <n v="110"/>
    <s v="Vockan Consulting Ltda"/>
    <x v="2"/>
  </r>
  <r>
    <x v="11"/>
    <d v="2024-05-09T00:00:00"/>
    <d v="2024-05-31T00:00:00"/>
    <s v="SOW"/>
    <n v="2024"/>
    <n v="5"/>
    <n v="9"/>
    <n v="19"/>
    <n v="2"/>
    <x v="0"/>
    <x v="0"/>
    <s v="Project Manager"/>
    <s v="Estimativa de horas PE, alinhamento sobre GaaS com Fábio"/>
    <n v="99.83"/>
    <x v="1"/>
    <n v="220"/>
    <s v="Vockan Consulting Ltda"/>
    <x v="2"/>
  </r>
  <r>
    <x v="11"/>
    <d v="2024-05-02T00:00:00"/>
    <d v="2024-05-31T00:00:00"/>
    <s v="SOW"/>
    <n v="2024"/>
    <n v="5"/>
    <n v="2"/>
    <n v="18"/>
    <n v="1"/>
    <x v="0"/>
    <x v="0"/>
    <s v="Project Manager"/>
    <s v="Revisão PE BPO e Dev Tec"/>
    <n v="99.83"/>
    <x v="1"/>
    <n v="110"/>
    <s v="Vockan Consulting Ltda"/>
    <x v="2"/>
  </r>
  <r>
    <x v="12"/>
    <d v="2024-05-27T00:00:00"/>
    <d v="2024-05-31T00:00:00"/>
    <s v="SOW"/>
    <n v="2024"/>
    <n v="5"/>
    <n v="27"/>
    <n v="22"/>
    <n v="1"/>
    <x v="0"/>
    <x v="0"/>
    <s v="Project Manager"/>
    <s v="Material comercial"/>
    <n v="99.83"/>
    <x v="1"/>
    <n v="110"/>
    <s v="Vockan Consulting Ltda"/>
    <x v="2"/>
  </r>
  <r>
    <x v="12"/>
    <d v="2024-05-25T00:00:00"/>
    <d v="2024-05-31T00:00:00"/>
    <s v="SOW"/>
    <n v="2024"/>
    <n v="5"/>
    <n v="25"/>
    <n v="21"/>
    <n v="5"/>
    <x v="0"/>
    <x v="0"/>
    <s v="Project Manager"/>
    <s v="Horas executadas durante a semana para conclusão do material comercial sobre Agilista Vockan"/>
    <n v="99.83"/>
    <x v="1"/>
    <n v="550"/>
    <s v="Vockan Consulting Ltda"/>
    <x v="2"/>
  </r>
  <r>
    <x v="12"/>
    <d v="2024-05-24T00:00:00"/>
    <d v="2024-05-31T00:00:00"/>
    <s v="SOW"/>
    <n v="2024"/>
    <n v="5"/>
    <n v="24"/>
    <n v="21"/>
    <n v="5"/>
    <x v="0"/>
    <x v="0"/>
    <s v="Project Manager"/>
    <s v="Material comercial, PPT"/>
    <n v="99.83"/>
    <x v="1"/>
    <n v="550"/>
    <s v="Vockan Consulting Ltda"/>
    <x v="2"/>
  </r>
  <r>
    <x v="12"/>
    <d v="2024-05-21T00:00:00"/>
    <d v="2024-05-31T00:00:00"/>
    <s v="SOW"/>
    <n v="2024"/>
    <n v="5"/>
    <n v="21"/>
    <n v="21"/>
    <n v="1"/>
    <x v="0"/>
    <x v="0"/>
    <s v="Project Manager"/>
    <s v="Alinhamento de resultado de entrevistas com André, Luis e Alan"/>
    <n v="99.83"/>
    <x v="1"/>
    <n v="110"/>
    <s v="Vockan Consulting Ltda"/>
    <x v="2"/>
  </r>
  <r>
    <x v="12"/>
    <d v="2024-05-20T00:00:00"/>
    <d v="2024-05-31T00:00:00"/>
    <s v="SOW"/>
    <n v="2024"/>
    <n v="5"/>
    <n v="20"/>
    <n v="21"/>
    <n v="4"/>
    <x v="0"/>
    <x v="0"/>
    <s v="Project Manager"/>
    <s v="Precificação e alinhamento com André, entrevista com Daniel"/>
    <n v="99.83"/>
    <x v="1"/>
    <n v="440"/>
    <s v="Vockan Consulting Ltda"/>
    <x v="2"/>
  </r>
  <r>
    <x v="12"/>
    <d v="2024-05-18T00:00:00"/>
    <d v="2024-05-31T00:00:00"/>
    <s v="SOW"/>
    <n v="2024"/>
    <n v="5"/>
    <n v="18"/>
    <n v="20"/>
    <n v="4"/>
    <x v="0"/>
    <x v="0"/>
    <s v="Project Manager"/>
    <s v="Finalização de precificação"/>
    <n v="99.83"/>
    <x v="1"/>
    <n v="440"/>
    <s v="Vockan Consulting Ltda"/>
    <x v="2"/>
  </r>
  <r>
    <x v="12"/>
    <d v="2024-05-17T00:00:00"/>
    <d v="2024-05-31T00:00:00"/>
    <s v="SOW"/>
    <n v="2024"/>
    <n v="5"/>
    <n v="17"/>
    <n v="20"/>
    <n v="2"/>
    <x v="0"/>
    <x v="0"/>
    <s v="Project Manager"/>
    <s v="Entrevista Guilherme, Precificação"/>
    <n v="99.83"/>
    <x v="1"/>
    <n v="220"/>
    <s v="Vockan Consulting Ltda"/>
    <x v="2"/>
  </r>
  <r>
    <x v="12"/>
    <d v="2024-05-16T00:00:00"/>
    <d v="2024-05-31T00:00:00"/>
    <s v="SOW"/>
    <n v="2024"/>
    <n v="5"/>
    <n v="16"/>
    <n v="20"/>
    <n v="1"/>
    <x v="0"/>
    <x v="0"/>
    <s v="Project Manager"/>
    <s v="Entrevista Wilson - GaaS"/>
    <n v="99.83"/>
    <x v="1"/>
    <n v="110"/>
    <s v="Vockan Consulting Ltda"/>
    <x v="2"/>
  </r>
  <r>
    <x v="12"/>
    <d v="2024-05-15T00:00:00"/>
    <d v="2024-05-31T00:00:00"/>
    <s v="SOW"/>
    <n v="2024"/>
    <n v="5"/>
    <n v="15"/>
    <n v="20"/>
    <n v="4"/>
    <x v="0"/>
    <x v="0"/>
    <s v="Project Manager"/>
    <s v="Montagem de precificação, entrevista com Suzana"/>
    <n v="99.83"/>
    <x v="1"/>
    <n v="440"/>
    <s v="Vockan Consulting Ltda"/>
    <x v="2"/>
  </r>
  <r>
    <x v="12"/>
    <d v="2024-05-10T00:00:00"/>
    <d v="2024-05-31T00:00:00"/>
    <s v="SOW"/>
    <n v="2024"/>
    <n v="5"/>
    <n v="10"/>
    <n v="19"/>
    <n v="2"/>
    <x v="0"/>
    <x v="0"/>
    <s v="Project Manager"/>
    <s v="Montagem de precificação"/>
    <n v="99.83"/>
    <x v="1"/>
    <n v="220"/>
    <s v="Vockan Consulting Ltda"/>
    <x v="2"/>
  </r>
  <r>
    <x v="13"/>
    <d v="2024-05-31T00:00:00"/>
    <d v="2024-05-31T00:00:00"/>
    <s v="SOW"/>
    <n v="2024"/>
    <n v="5"/>
    <n v="31"/>
    <n v="22"/>
    <n v="6"/>
    <x v="0"/>
    <x v="0"/>
    <s v="Project Manager"/>
    <s v="Material comercial BPO"/>
    <n v="99.83"/>
    <x v="1"/>
    <n v="660"/>
    <s v="Vockan Consulting Ltda"/>
    <x v="2"/>
  </r>
  <r>
    <x v="13"/>
    <d v="2024-05-23T00:00:00"/>
    <d v="2024-05-31T00:00:00"/>
    <s v="SOW"/>
    <n v="2024"/>
    <n v="5"/>
    <n v="23"/>
    <n v="21"/>
    <n v="2"/>
    <x v="0"/>
    <x v="0"/>
    <s v="Project Manager"/>
    <s v="Aprovação de projetos com Fabricio e Roi BPO operacional"/>
    <n v="99.83"/>
    <x v="1"/>
    <n v="220"/>
    <s v="Vockan Consulting Ltda"/>
    <x v="2"/>
  </r>
  <r>
    <x v="13"/>
    <d v="2024-05-14T00:00:00"/>
    <d v="2024-05-31T00:00:00"/>
    <s v="SOW"/>
    <n v="2024"/>
    <n v="5"/>
    <n v="14"/>
    <n v="20"/>
    <n v="4"/>
    <x v="0"/>
    <x v="0"/>
    <s v="Project Manager"/>
    <s v="Planilha de custos, revisão com Fabio, PPT comercial"/>
    <n v="99.83"/>
    <x v="1"/>
    <n v="440"/>
    <s v="Vockan Consulting Ltda"/>
    <x v="2"/>
  </r>
  <r>
    <x v="13"/>
    <d v="2024-05-02T00:00:00"/>
    <d v="2024-05-31T00:00:00"/>
    <s v="SOW"/>
    <n v="2024"/>
    <n v="5"/>
    <n v="2"/>
    <n v="18"/>
    <n v="1"/>
    <x v="0"/>
    <x v="0"/>
    <s v="Project Manager"/>
    <s v="Nivelamento de especificação funcional com time de consultores"/>
    <n v="99.83"/>
    <x v="1"/>
    <n v="110"/>
    <s v="Vockan Consulting Ltda"/>
    <x v="2"/>
  </r>
  <r>
    <x v="14"/>
    <d v="2024-05-13T00:00:00"/>
    <d v="2024-05-31T00:00:00"/>
    <s v="SOW"/>
    <n v="2024"/>
    <n v="5"/>
    <n v="13"/>
    <n v="20"/>
    <n v="3"/>
    <x v="0"/>
    <x v="0"/>
    <s v="Project Manager"/>
    <s v="Revisão de matriz de responsabilidades para portifolio TEC"/>
    <n v="99.83"/>
    <x v="1"/>
    <n v="330"/>
    <s v="Vockan Consulting Ltda"/>
    <x v="2"/>
  </r>
  <r>
    <x v="15"/>
    <d v="2024-05-20T00:00:00"/>
    <d v="2024-05-31T00:00:00"/>
    <s v="SOW"/>
    <n v="2024"/>
    <n v="5"/>
    <n v="20"/>
    <n v="21"/>
    <n v="1"/>
    <x v="0"/>
    <x v="0"/>
    <s v="Program Manager"/>
    <s v="Fechamento de sprint 6"/>
    <n v="99.83"/>
    <x v="1"/>
    <n v="110"/>
    <s v="Vockan Consulting Ltda"/>
    <x v="2"/>
  </r>
  <r>
    <x v="15"/>
    <d v="2024-05-08T00:00:00"/>
    <d v="2024-05-31T00:00:00"/>
    <s v="SOW"/>
    <n v="2024"/>
    <n v="5"/>
    <n v="8"/>
    <n v="19"/>
    <n v="1"/>
    <x v="0"/>
    <x v="0"/>
    <s v="Program Manager"/>
    <s v="planejamento de sprint 6"/>
    <n v="99.83"/>
    <x v="1"/>
    <n v="110"/>
    <s v="Vockan Consulting Ltda"/>
    <x v="2"/>
  </r>
  <r>
    <x v="15"/>
    <d v="2024-05-07T00:00:00"/>
    <d v="2024-05-31T00:00:00"/>
    <s v="SOW"/>
    <n v="2024"/>
    <n v="5"/>
    <n v="7"/>
    <n v="19"/>
    <n v="2"/>
    <x v="0"/>
    <x v="0"/>
    <s v="Program Manager"/>
    <s v="Fechamento de sprint 5"/>
    <n v="99.83"/>
    <x v="1"/>
    <n v="220"/>
    <s v="Vockan Consulting Ltda"/>
    <x v="2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  <r>
    <x v="16"/>
    <m/>
    <m/>
    <m/>
    <m/>
    <m/>
    <m/>
    <m/>
    <m/>
    <x v="1"/>
    <x v="1"/>
    <m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8E0BF-3A03-4254-9E8D-B1C3BE195D14}" name="Tabela dinâmica2" cacheId="138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24" firstHeaderRow="0" firstDataRow="1" firstDataCol="5"/>
  <pivotFields count="18">
    <pivotField axis="axisRow" outline="0" showAll="0" defaultSubtotal="0">
      <items count="59">
        <item m="1" x="37"/>
        <item m="1" x="26"/>
        <item x="4"/>
        <item m="1" x="23"/>
        <item m="1" x="36"/>
        <item m="1" x="28"/>
        <item m="1" x="17"/>
        <item m="1" x="24"/>
        <item m="1" x="31"/>
        <item m="1" x="18"/>
        <item x="3"/>
        <item m="1" x="29"/>
        <item m="1" x="35"/>
        <item m="1" x="19"/>
        <item m="1" x="25"/>
        <item m="1" x="43"/>
        <item m="1" x="56"/>
        <item m="1" x="57"/>
        <item m="1" x="40"/>
        <item m="1" x="32"/>
        <item m="1" x="22"/>
        <item x="5"/>
        <item x="0"/>
        <item m="1" x="30"/>
        <item m="1" x="39"/>
        <item x="7"/>
        <item m="1" x="42"/>
        <item m="1" x="20"/>
        <item m="1" x="21"/>
        <item x="9"/>
        <item x="2"/>
        <item x="8"/>
        <item x="6"/>
        <item m="1" x="34"/>
        <item m="1" x="41"/>
        <item x="1"/>
        <item m="1" x="38"/>
        <item m="1" x="33"/>
        <item m="1" x="44"/>
        <item m="1" x="45"/>
        <item x="10"/>
        <item x="11"/>
        <item m="1" x="46"/>
        <item x="12"/>
        <item x="13"/>
        <item x="14"/>
        <item m="1" x="47"/>
        <item m="1" x="48"/>
        <item m="1" x="49"/>
        <item x="15"/>
        <item m="1" x="50"/>
        <item m="1" x="27"/>
        <item m="1" x="51"/>
        <item m="1" x="52"/>
        <item m="1" x="53"/>
        <item m="1" x="54"/>
        <item m="1" x="55"/>
        <item m="1" x="58"/>
        <item x="16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outline="0" showAll="0">
      <items count="24">
        <item m="1" x="22"/>
        <item m="1" x="11"/>
        <item m="1" x="17"/>
        <item m="1" x="8"/>
        <item m="1" x="2"/>
        <item m="1" x="15"/>
        <item m="1" x="20"/>
        <item m="1" x="6"/>
        <item m="1" x="7"/>
        <item m="1" x="12"/>
        <item m="1" x="5"/>
        <item m="1" x="19"/>
        <item m="1" x="21"/>
        <item h="1" m="1" x="9"/>
        <item m="1" x="14"/>
        <item m="1" x="4"/>
        <item m="1" x="13"/>
        <item x="0"/>
        <item m="1" x="3"/>
        <item h="1" m="1" x="16"/>
        <item m="1" x="10"/>
        <item m="1" x="18"/>
        <item h="1" x="1"/>
        <item t="default"/>
      </items>
    </pivotField>
    <pivotField axis="axisRow" outline="0" showAll="0" defaultSubtotal="0">
      <items count="42">
        <item m="1" x="16"/>
        <item m="1" x="41"/>
        <item m="1" x="21"/>
        <item m="1" x="7"/>
        <item m="1" x="29"/>
        <item m="1" x="35"/>
        <item m="1" x="17"/>
        <item m="1" x="2"/>
        <item m="1" x="22"/>
        <item m="1" x="25"/>
        <item m="1" x="15"/>
        <item m="1" x="3"/>
        <item m="1" x="8"/>
        <item m="1" x="13"/>
        <item m="1" x="12"/>
        <item m="1" x="39"/>
        <item m="1" x="5"/>
        <item m="1" x="20"/>
        <item m="1" x="32"/>
        <item m="1" x="26"/>
        <item m="1" x="40"/>
        <item m="1" x="36"/>
        <item m="1" x="30"/>
        <item m="1" x="4"/>
        <item m="1" x="23"/>
        <item m="1" x="37"/>
        <item m="1" x="6"/>
        <item m="1" x="27"/>
        <item m="1" x="10"/>
        <item m="1" x="38"/>
        <item m="1" x="18"/>
        <item x="0"/>
        <item m="1" x="31"/>
        <item m="1" x="24"/>
        <item m="1" x="9"/>
        <item m="1" x="11"/>
        <item m="1" x="14"/>
        <item m="1" x="34"/>
        <item m="1" x="33"/>
        <item m="1" x="19"/>
        <item m="1" x="28"/>
        <item x="1"/>
      </items>
    </pivotField>
    <pivotField showAll="0"/>
    <pivotField showAll="0"/>
    <pivotField showAll="0"/>
    <pivotField axis="axisRow" showAll="0">
      <items count="41">
        <item m="1" x="32"/>
        <item m="1" x="33"/>
        <item m="1" x="35"/>
        <item m="1" x="30"/>
        <item m="1" x="28"/>
        <item m="1" x="17"/>
        <item m="1" x="22"/>
        <item m="1" x="13"/>
        <item m="1" x="4"/>
        <item m="1" x="36"/>
        <item m="1" x="31"/>
        <item x="1"/>
        <item m="1" x="6"/>
        <item m="1" x="21"/>
        <item m="1" x="15"/>
        <item m="1" x="25"/>
        <item m="1" x="5"/>
        <item m="1" x="16"/>
        <item m="1" x="3"/>
        <item m="1" x="27"/>
        <item m="1" x="23"/>
        <item m="1" x="10"/>
        <item m="1" x="26"/>
        <item m="1" x="11"/>
        <item m="1" x="12"/>
        <item m="1" x="20"/>
        <item m="1" x="7"/>
        <item x="0"/>
        <item m="1" x="37"/>
        <item m="1" x="9"/>
        <item m="1" x="19"/>
        <item m="1" x="18"/>
        <item m="1" x="34"/>
        <item m="1" x="29"/>
        <item m="1" x="8"/>
        <item m="1" x="14"/>
        <item m="1" x="24"/>
        <item m="1" x="38"/>
        <item m="1" x="39"/>
        <item x="2"/>
        <item t="default"/>
      </items>
    </pivotField>
    <pivotField dataField="1" showAll="0"/>
    <pivotField showAll="0"/>
    <pivotField axis="axisRow" outline="0" showAll="0">
      <items count="5">
        <item x="1"/>
        <item x="0"/>
        <item x="2"/>
        <item x="3"/>
        <item t="default"/>
      </items>
    </pivotField>
  </pivotFields>
  <rowFields count="5">
    <field x="9"/>
    <field x="17"/>
    <field x="10"/>
    <field x="0"/>
    <field x="14"/>
  </rowFields>
  <rowItems count="21">
    <i>
      <x v="17"/>
      <x/>
      <x v="31"/>
      <x v="29"/>
      <x v="27"/>
    </i>
    <i r="3">
      <x v="30"/>
      <x v="27"/>
    </i>
    <i r="3">
      <x v="31"/>
      <x v="27"/>
    </i>
    <i r="3">
      <x v="32"/>
      <x v="27"/>
    </i>
    <i t="default" r="1">
      <x/>
    </i>
    <i r="1">
      <x v="1"/>
      <x v="31"/>
      <x v="2"/>
      <x v="27"/>
    </i>
    <i r="3">
      <x v="10"/>
      <x v="27"/>
    </i>
    <i r="3">
      <x v="21"/>
      <x v="27"/>
    </i>
    <i r="3">
      <x v="22"/>
      <x v="27"/>
    </i>
    <i r="3">
      <x v="25"/>
      <x v="27"/>
    </i>
    <i r="3">
      <x v="35"/>
      <x v="27"/>
    </i>
    <i t="default" r="1">
      <x v="1"/>
    </i>
    <i r="1">
      <x v="2"/>
      <x v="31"/>
      <x v="40"/>
      <x v="11"/>
    </i>
    <i r="3">
      <x v="41"/>
      <x v="11"/>
    </i>
    <i r="3">
      <x v="43"/>
      <x v="11"/>
    </i>
    <i r="3">
      <x v="44"/>
      <x v="11"/>
    </i>
    <i r="3">
      <x v="45"/>
      <x v="11"/>
    </i>
    <i r="3">
      <x v="49"/>
      <x v="11"/>
    </i>
    <i t="default" r="1">
      <x v="2"/>
    </i>
    <i t="default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14" baseItem="38" numFmtId="164"/>
    <dataField name="Soma de Total Cost" fld="15" baseField="14" baseItem="38" numFmtId="165"/>
  </dataFields>
  <formats count="3">
    <format dxfId="3">
      <pivotArea dataOnly="0" outline="0" fieldPosition="0">
        <references count="1">
          <reference field="9" count="0" defaultSubtotal="1"/>
        </references>
      </pivotArea>
    </format>
    <format dxfId="4">
      <pivotArea dataOnly="0" outline="0" fieldPosition="0">
        <references count="1">
          <reference field="17" count="0" defaultSubtotal="1"/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1441EA-12E9-4009-92ED-A40F2E107298}" autoFormatId="16" applyNumberFormats="0" applyBorderFormats="0" applyFontFormats="0" applyPatternFormats="0" applyAlignmentFormats="0" applyWidthHeightFormats="0">
  <queryTableRefresh nextId="25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1" dataBound="0" tableColumnId="21"/>
      <queryTableField id="22" dataBound="0" tableColumnId="22"/>
      <queryTableField id="16" name="Customer Name" tableColumnId="16"/>
      <queryTableField id="17" name="Invoiced Date" tableColumnId="17"/>
    </queryTableFields>
    <queryTableDeletedFields count="2"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827B6-2663-4A2C-A805-1578EF7E6E8F}" name="ApprovedTimeReport_004_202455" displayName="ApprovedTimeReport_004_202455" ref="A1:R68" tableType="queryTable" totalsRowShown="0">
  <autoFilter ref="A1:R68" xr:uid="{BE0A0AD2-91B1-451E-B2BF-8A7312061090}"/>
  <sortState xmlns:xlrd2="http://schemas.microsoft.com/office/spreadsheetml/2017/richdata2" ref="A2:R68">
    <sortCondition ref="Q2:Q68"/>
    <sortCondition ref="A2:A68"/>
  </sortState>
  <tableColumns count="18">
    <tableColumn id="1" xr3:uid="{36398EB7-F61C-4866-AB04-29EB7F8C903E}" uniqueName="1" name="FunnelID" queryTableFieldId="1" dataDxfId="18"/>
    <tableColumn id="2" xr3:uid="{B65D0182-2E81-4409-8EF0-1C12DE7B950D}" uniqueName="2" name="Work Date" queryTableFieldId="2" dataDxfId="17" totalsRowDxfId="16"/>
    <tableColumn id="3" xr3:uid="{8C8C4B24-0C03-4825-BB04-933032CE114F}" uniqueName="3" name="Date TimeSheet" queryTableFieldId="3" dataDxfId="15" totalsRowDxfId="14"/>
    <tableColumn id="4" xr3:uid="{92FB6DF2-E755-4D6A-B990-FB9D23A63336}" uniqueName="4" name="CCID" queryTableFieldId="4" dataDxfId="13"/>
    <tableColumn id="5" xr3:uid="{0FA069D7-9886-43B0-A24D-0F1EABCE497C}" uniqueName="5" name="Year" queryTableFieldId="5"/>
    <tableColumn id="6" xr3:uid="{BAAA9265-1FD2-4B65-B374-E495CB33F7BF}" uniqueName="6" name="Month" queryTableFieldId="6"/>
    <tableColumn id="7" xr3:uid="{2345C4C6-54CC-4006-AF9A-222881573E60}" uniqueName="7" name="Day" queryTableFieldId="7"/>
    <tableColumn id="8" xr3:uid="{E6BEDAA4-361F-43E1-AD7C-0498C4C9FA92}" uniqueName="8" name="Week" queryTableFieldId="8"/>
    <tableColumn id="9" xr3:uid="{7DEBBFEF-2AB5-4F70-87DB-EEB4D053371B}" uniqueName="9" name="Time Actual" queryTableFieldId="9" dataCellStyle="Vírgula"/>
    <tableColumn id="10" xr3:uid="{CEC07BB7-815E-4784-B8FF-7844F1B03B2C}" uniqueName="10" name="Company" queryTableFieldId="10" dataDxfId="12"/>
    <tableColumn id="11" xr3:uid="{F813E1DE-FB49-4417-A47F-3FE706C2241B}" uniqueName="11" name="Resource Name" queryTableFieldId="11" dataDxfId="11"/>
    <tableColumn id="12" xr3:uid="{D76D4704-E9A8-4AF7-945D-DF04784DEFAC}" uniqueName="12" name="Role" queryTableFieldId="12" dataDxfId="10"/>
    <tableColumn id="13" xr3:uid="{2612EE5C-EC75-48D6-80D2-07C6021C444C}" uniqueName="13" name="Comments" queryTableFieldId="13" dataDxfId="9"/>
    <tableColumn id="14" xr3:uid="{F77B06B5-C12C-4319-911C-5BEE14395CC0}" uniqueName="14" name="CostRate" queryTableFieldId="14" dataCellStyle="Vírgula"/>
    <tableColumn id="21" xr3:uid="{6C28EC73-9FCC-451E-AF28-3C0301E4060C}" uniqueName="21" name="CostRate w/ Taxes" queryTableFieldId="21" dataCellStyle="Vírgula">
      <calculatedColumnFormula>ApprovedTimeReport_004_202455[[#This Row],[CostRate]]/0.9075</calculatedColumnFormula>
    </tableColumn>
    <tableColumn id="22" xr3:uid="{D7CE87E0-5DB1-4478-9B49-5D9EB0230F7B}" uniqueName="22" name="Total Cost" queryTableFieldId="22" dataCellStyle="Vírgula">
      <calculatedColumnFormula>ApprovedTimeReport_004_202455[[#This Row],[CostRate w/ Taxes]]*ApprovedTimeReport_004_202455[[#This Row],[Time Actual]]</calculatedColumnFormula>
    </tableColumn>
    <tableColumn id="16" xr3:uid="{DCC0B226-B6C6-4BA8-8E83-1E32A6401E44}" uniqueName="16" name="Customer Name" queryTableFieldId="16" dataDxfId="8"/>
    <tableColumn id="17" xr3:uid="{D3B3FDBA-B2A6-4FA1-9F5A-2A9D04E42C0F}" uniqueName="17" name="Project Type" queryTableFieldId="17" dataDxfId="7" totalsRow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8C0E-5E6F-47A8-8257-1E1DEA5199E9}">
  <dimension ref="A3:H298"/>
  <sheetViews>
    <sheetView tabSelected="1" zoomScaleNormal="100" workbookViewId="0">
      <selection activeCell="H22" sqref="G22:H2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7.7109375" bestFit="1" customWidth="1"/>
    <col min="4" max="4" width="25.85546875" bestFit="1" customWidth="1"/>
    <col min="5" max="5" width="20.140625" style="3" bestFit="1" customWidth="1"/>
    <col min="6" max="6" width="19.85546875" bestFit="1" customWidth="1"/>
    <col min="7" max="7" width="18.5703125" bestFit="1" customWidth="1"/>
  </cols>
  <sheetData>
    <row r="3" spans="1:8" x14ac:dyDescent="0.25">
      <c r="A3" s="10" t="s">
        <v>180</v>
      </c>
      <c r="B3" s="10" t="s">
        <v>161</v>
      </c>
      <c r="C3" s="10" t="s">
        <v>10</v>
      </c>
      <c r="D3" s="10" t="s">
        <v>0</v>
      </c>
      <c r="E3" s="10" t="s">
        <v>159</v>
      </c>
      <c r="F3" t="s">
        <v>182</v>
      </c>
      <c r="G3" t="s">
        <v>183</v>
      </c>
    </row>
    <row r="4" spans="1:8" x14ac:dyDescent="0.25">
      <c r="A4" s="11" t="s">
        <v>28</v>
      </c>
      <c r="B4" s="11" t="s">
        <v>164</v>
      </c>
      <c r="C4" s="11" t="s">
        <v>29</v>
      </c>
      <c r="D4" s="11" t="s">
        <v>84</v>
      </c>
      <c r="E4" s="11">
        <v>173.00275482093664</v>
      </c>
      <c r="F4" s="12">
        <v>1</v>
      </c>
      <c r="G4" s="19">
        <v>173.00275482093664</v>
      </c>
    </row>
    <row r="5" spans="1:8" x14ac:dyDescent="0.25">
      <c r="D5" s="11" t="s">
        <v>121</v>
      </c>
      <c r="E5" s="11">
        <v>173.00275482093664</v>
      </c>
      <c r="F5" s="12">
        <v>1</v>
      </c>
      <c r="G5" s="19">
        <v>173.00275482093664</v>
      </c>
    </row>
    <row r="6" spans="1:8" x14ac:dyDescent="0.25">
      <c r="D6" s="11" t="s">
        <v>92</v>
      </c>
      <c r="E6" s="11">
        <v>173.00275482093664</v>
      </c>
      <c r="F6" s="12">
        <v>4</v>
      </c>
      <c r="G6" s="19">
        <v>692.01101928374658</v>
      </c>
    </row>
    <row r="7" spans="1:8" x14ac:dyDescent="0.25">
      <c r="D7" s="11" t="s">
        <v>68</v>
      </c>
      <c r="E7" s="11">
        <v>173.00275482093664</v>
      </c>
      <c r="F7" s="12">
        <v>3</v>
      </c>
      <c r="G7" s="19">
        <v>519.00826446280996</v>
      </c>
    </row>
    <row r="8" spans="1:8" x14ac:dyDescent="0.25">
      <c r="B8" s="16" t="s">
        <v>186</v>
      </c>
      <c r="C8" s="17"/>
      <c r="D8" s="17"/>
      <c r="E8" s="17"/>
      <c r="F8" s="18">
        <v>9</v>
      </c>
      <c r="G8" s="20">
        <v>1557.0247933884298</v>
      </c>
      <c r="H8" t="s">
        <v>188</v>
      </c>
    </row>
    <row r="9" spans="1:8" x14ac:dyDescent="0.25">
      <c r="B9" s="11" t="s">
        <v>163</v>
      </c>
      <c r="C9" s="11" t="s">
        <v>29</v>
      </c>
      <c r="D9" s="11" t="s">
        <v>32</v>
      </c>
      <c r="E9" s="11">
        <v>173.00275482093664</v>
      </c>
      <c r="F9" s="12">
        <v>2</v>
      </c>
      <c r="G9" s="19">
        <v>346.00550964187329</v>
      </c>
    </row>
    <row r="10" spans="1:8" x14ac:dyDescent="0.25">
      <c r="D10" s="11" t="s">
        <v>48</v>
      </c>
      <c r="E10" s="11">
        <v>173.00275482093664</v>
      </c>
      <c r="F10" s="12">
        <v>1</v>
      </c>
      <c r="G10" s="19">
        <v>173.00275482093664</v>
      </c>
    </row>
    <row r="11" spans="1:8" x14ac:dyDescent="0.25">
      <c r="D11" s="11" t="s">
        <v>45</v>
      </c>
      <c r="E11" s="11">
        <v>173.00275482093664</v>
      </c>
      <c r="F11" s="12">
        <v>3</v>
      </c>
      <c r="G11" s="19">
        <v>519.00826446280996</v>
      </c>
    </row>
    <row r="12" spans="1:8" x14ac:dyDescent="0.25">
      <c r="D12" s="11" t="s">
        <v>52</v>
      </c>
      <c r="E12" s="11">
        <v>173.00275482093664</v>
      </c>
      <c r="F12" s="12">
        <v>7</v>
      </c>
      <c r="G12" s="19">
        <v>1211.0192837465565</v>
      </c>
    </row>
    <row r="13" spans="1:8" x14ac:dyDescent="0.25">
      <c r="D13" s="11" t="s">
        <v>18</v>
      </c>
      <c r="E13" s="11">
        <v>173.00275482093664</v>
      </c>
      <c r="F13" s="12">
        <v>1</v>
      </c>
      <c r="G13" s="19">
        <v>173.00275482093664</v>
      </c>
    </row>
    <row r="14" spans="1:8" x14ac:dyDescent="0.25">
      <c r="D14" s="11" t="s">
        <v>24</v>
      </c>
      <c r="E14" s="11">
        <v>173.00275482093664</v>
      </c>
      <c r="F14" s="12">
        <v>6</v>
      </c>
      <c r="G14" s="19">
        <v>1038.0165289256199</v>
      </c>
    </row>
    <row r="15" spans="1:8" x14ac:dyDescent="0.25">
      <c r="B15" s="16" t="s">
        <v>187</v>
      </c>
      <c r="C15" s="17"/>
      <c r="D15" s="17"/>
      <c r="E15" s="17"/>
      <c r="F15" s="18">
        <v>20</v>
      </c>
      <c r="G15" s="20">
        <v>3460.0550964187332</v>
      </c>
      <c r="H15" t="s">
        <v>189</v>
      </c>
    </row>
    <row r="16" spans="1:8" x14ac:dyDescent="0.25">
      <c r="B16" s="11" t="s">
        <v>176</v>
      </c>
      <c r="C16" s="11" t="s">
        <v>29</v>
      </c>
      <c r="D16" s="11" t="s">
        <v>15</v>
      </c>
      <c r="E16" s="11">
        <v>110</v>
      </c>
      <c r="F16" s="12">
        <v>91</v>
      </c>
      <c r="G16" s="19">
        <v>10010</v>
      </c>
    </row>
    <row r="17" spans="1:8" x14ac:dyDescent="0.25">
      <c r="D17" s="11" t="s">
        <v>59</v>
      </c>
      <c r="E17" s="11">
        <v>110</v>
      </c>
      <c r="F17" s="12">
        <v>8</v>
      </c>
      <c r="G17" s="19">
        <v>880</v>
      </c>
    </row>
    <row r="18" spans="1:8" x14ac:dyDescent="0.25">
      <c r="D18" s="11" t="s">
        <v>77</v>
      </c>
      <c r="E18" s="11">
        <v>110</v>
      </c>
      <c r="F18" s="12">
        <v>29</v>
      </c>
      <c r="G18" s="19">
        <v>3190</v>
      </c>
    </row>
    <row r="19" spans="1:8" x14ac:dyDescent="0.25">
      <c r="D19" s="11" t="s">
        <v>37</v>
      </c>
      <c r="E19" s="11">
        <v>110</v>
      </c>
      <c r="F19" s="12">
        <v>13</v>
      </c>
      <c r="G19" s="19">
        <v>1430</v>
      </c>
    </row>
    <row r="20" spans="1:8" x14ac:dyDescent="0.25">
      <c r="D20" s="11" t="s">
        <v>126</v>
      </c>
      <c r="E20" s="11">
        <v>110</v>
      </c>
      <c r="F20" s="12">
        <v>3</v>
      </c>
      <c r="G20" s="19">
        <v>330</v>
      </c>
    </row>
    <row r="21" spans="1:8" x14ac:dyDescent="0.25">
      <c r="D21" s="11" t="s">
        <v>62</v>
      </c>
      <c r="E21" s="11">
        <v>110</v>
      </c>
      <c r="F21" s="12">
        <v>4</v>
      </c>
      <c r="G21" s="19">
        <v>440</v>
      </c>
    </row>
    <row r="22" spans="1:8" x14ac:dyDescent="0.25">
      <c r="B22" s="16" t="s">
        <v>185</v>
      </c>
      <c r="C22" s="17"/>
      <c r="D22" s="17"/>
      <c r="E22" s="17"/>
      <c r="F22" s="18">
        <v>148</v>
      </c>
      <c r="G22" s="20">
        <v>16280</v>
      </c>
      <c r="H22" t="s">
        <v>190</v>
      </c>
    </row>
    <row r="23" spans="1:8" x14ac:dyDescent="0.25">
      <c r="A23" s="13" t="s">
        <v>184</v>
      </c>
      <c r="B23" s="14"/>
      <c r="C23" s="14"/>
      <c r="D23" s="14"/>
      <c r="E23" s="14"/>
      <c r="F23" s="15">
        <v>177</v>
      </c>
      <c r="G23" s="21">
        <v>21297.079889807163</v>
      </c>
    </row>
    <row r="24" spans="1:8" x14ac:dyDescent="0.25">
      <c r="A24" s="11" t="s">
        <v>181</v>
      </c>
      <c r="E24"/>
      <c r="F24" s="12">
        <v>177</v>
      </c>
      <c r="G24" s="19">
        <v>21297.079889807163</v>
      </c>
    </row>
    <row r="25" spans="1:8" x14ac:dyDescent="0.25">
      <c r="E25"/>
    </row>
    <row r="26" spans="1:8" x14ac:dyDescent="0.25">
      <c r="E26"/>
    </row>
    <row r="27" spans="1:8" x14ac:dyDescent="0.25">
      <c r="E27"/>
    </row>
    <row r="28" spans="1:8" x14ac:dyDescent="0.25">
      <c r="E28"/>
    </row>
    <row r="29" spans="1:8" x14ac:dyDescent="0.25">
      <c r="E29"/>
    </row>
    <row r="30" spans="1:8" x14ac:dyDescent="0.25">
      <c r="E30"/>
    </row>
    <row r="31" spans="1:8" x14ac:dyDescent="0.25">
      <c r="E31"/>
    </row>
    <row r="32" spans="1:8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A431-89F2-470B-95B0-7DDD30593BC0}">
  <dimension ref="A1:R98"/>
  <sheetViews>
    <sheetView workbookViewId="0">
      <selection activeCell="A2" sqref="A2:XFD1686"/>
    </sheetView>
  </sheetViews>
  <sheetFormatPr defaultRowHeight="15" x14ac:dyDescent="0.25"/>
  <cols>
    <col min="1" max="1" width="22" bestFit="1" customWidth="1"/>
    <col min="2" max="2" width="11.7109375" customWidth="1"/>
    <col min="3" max="3" width="16.42578125" customWidth="1"/>
    <col min="4" max="4" width="7.42578125" customWidth="1"/>
    <col min="5" max="5" width="6.85546875" customWidth="1"/>
    <col min="6" max="6" width="8.28515625" customWidth="1"/>
    <col min="7" max="7" width="6.28515625" customWidth="1"/>
    <col min="8" max="8" width="7.85546875" customWidth="1"/>
    <col min="9" max="9" width="13" customWidth="1"/>
    <col min="10" max="10" width="25.7109375" customWidth="1"/>
    <col min="11" max="11" width="19.85546875" customWidth="1"/>
    <col min="12" max="12" width="15.28515625" customWidth="1"/>
    <col min="13" max="13" width="80.85546875" customWidth="1"/>
    <col min="14" max="16" width="10.7109375" customWidth="1"/>
    <col min="17" max="17" width="29.85546875" bestFit="1" customWidth="1"/>
    <col min="18" max="18" width="14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159</v>
      </c>
      <c r="P1" t="s">
        <v>160</v>
      </c>
      <c r="Q1" t="s">
        <v>14</v>
      </c>
      <c r="R1" t="s">
        <v>161</v>
      </c>
    </row>
    <row r="2" spans="1:18" ht="14.25" customHeight="1" x14ac:dyDescent="0.25">
      <c r="A2" t="s">
        <v>52</v>
      </c>
      <c r="B2" s="1">
        <v>45435</v>
      </c>
      <c r="C2" s="1">
        <v>45443</v>
      </c>
      <c r="D2" t="s">
        <v>16</v>
      </c>
      <c r="E2">
        <v>2024</v>
      </c>
      <c r="F2">
        <v>5</v>
      </c>
      <c r="G2" s="19">
        <v>23</v>
      </c>
      <c r="H2">
        <v>21</v>
      </c>
      <c r="I2" s="3">
        <v>1</v>
      </c>
      <c r="J2" t="s">
        <v>28</v>
      </c>
      <c r="K2" t="s">
        <v>29</v>
      </c>
      <c r="L2" t="s">
        <v>22</v>
      </c>
      <c r="M2" t="s">
        <v>87</v>
      </c>
      <c r="N2" s="3">
        <v>157</v>
      </c>
      <c r="O2" s="3">
        <f>ApprovedTimeReport_004_202455[[#This Row],[CostRate]]/0.9075</f>
        <v>173.00275482093664</v>
      </c>
      <c r="P2" s="3">
        <f>ApprovedTimeReport_004_202455[[#This Row],[CostRate w/ Taxes]]*ApprovedTimeReport_004_202455[[#This Row],[Time Actual]]</f>
        <v>173.00275482093664</v>
      </c>
      <c r="Q2" t="s">
        <v>53</v>
      </c>
      <c r="R2" s="2" t="str">
        <f>VLOOKUP(A:A,Vlookup!A:B,2,0)</f>
        <v>FF</v>
      </c>
    </row>
    <row r="3" spans="1:18" ht="14.25" customHeight="1" x14ac:dyDescent="0.25">
      <c r="A3" t="s">
        <v>52</v>
      </c>
      <c r="B3" s="1">
        <v>45428</v>
      </c>
      <c r="C3" s="1">
        <v>45443</v>
      </c>
      <c r="D3" t="s">
        <v>16</v>
      </c>
      <c r="E3">
        <v>2024</v>
      </c>
      <c r="F3">
        <v>5</v>
      </c>
      <c r="G3" s="19">
        <v>16</v>
      </c>
      <c r="H3">
        <v>20</v>
      </c>
      <c r="I3" s="3">
        <v>2</v>
      </c>
      <c r="J3" t="s">
        <v>28</v>
      </c>
      <c r="K3" t="s">
        <v>29</v>
      </c>
      <c r="L3" t="s">
        <v>22</v>
      </c>
      <c r="M3" t="s">
        <v>112</v>
      </c>
      <c r="N3" s="3">
        <v>157</v>
      </c>
      <c r="O3" s="3">
        <f>ApprovedTimeReport_004_202455[[#This Row],[CostRate]]/0.9075</f>
        <v>173.00275482093664</v>
      </c>
      <c r="P3" s="3">
        <f>ApprovedTimeReport_004_202455[[#This Row],[CostRate w/ Taxes]]*ApprovedTimeReport_004_202455[[#This Row],[Time Actual]]</f>
        <v>346.00550964187329</v>
      </c>
      <c r="Q3" t="s">
        <v>53</v>
      </c>
      <c r="R3" s="2" t="str">
        <f>VLOOKUP(A:A,Vlookup!A:B,2,0)</f>
        <v>FF</v>
      </c>
    </row>
    <row r="4" spans="1:18" ht="14.25" customHeight="1" x14ac:dyDescent="0.25">
      <c r="A4" t="s">
        <v>52</v>
      </c>
      <c r="B4" s="1">
        <v>45421</v>
      </c>
      <c r="C4" s="1">
        <v>45443</v>
      </c>
      <c r="D4" t="s">
        <v>16</v>
      </c>
      <c r="E4">
        <v>2024</v>
      </c>
      <c r="F4">
        <v>5</v>
      </c>
      <c r="G4" s="19">
        <v>9</v>
      </c>
      <c r="H4">
        <v>19</v>
      </c>
      <c r="I4" s="3">
        <v>2</v>
      </c>
      <c r="J4" t="s">
        <v>28</v>
      </c>
      <c r="K4" t="s">
        <v>29</v>
      </c>
      <c r="L4" t="s">
        <v>22</v>
      </c>
      <c r="M4" t="s">
        <v>133</v>
      </c>
      <c r="N4" s="3">
        <v>157</v>
      </c>
      <c r="O4" s="3">
        <f>ApprovedTimeReport_004_202455[[#This Row],[CostRate]]/0.9075</f>
        <v>173.00275482093664</v>
      </c>
      <c r="P4" s="3">
        <f>ApprovedTimeReport_004_202455[[#This Row],[CostRate w/ Taxes]]*ApprovedTimeReport_004_202455[[#This Row],[Time Actual]]</f>
        <v>346.00550964187329</v>
      </c>
      <c r="Q4" t="s">
        <v>53</v>
      </c>
      <c r="R4" s="2" t="str">
        <f>VLOOKUP(A:A,Vlookup!A:B,2,0)</f>
        <v>FF</v>
      </c>
    </row>
    <row r="5" spans="1:18" ht="14.25" customHeight="1" x14ac:dyDescent="0.25">
      <c r="A5" t="s">
        <v>52</v>
      </c>
      <c r="B5" s="1">
        <v>45414</v>
      </c>
      <c r="C5" s="1">
        <v>45443</v>
      </c>
      <c r="D5" t="s">
        <v>16</v>
      </c>
      <c r="E5">
        <v>2024</v>
      </c>
      <c r="F5">
        <v>5</v>
      </c>
      <c r="G5" s="19">
        <v>2</v>
      </c>
      <c r="H5">
        <v>18</v>
      </c>
      <c r="I5" s="3">
        <v>2</v>
      </c>
      <c r="J5" t="s">
        <v>28</v>
      </c>
      <c r="K5" t="s">
        <v>29</v>
      </c>
      <c r="L5" t="s">
        <v>22</v>
      </c>
      <c r="M5" t="s">
        <v>156</v>
      </c>
      <c r="N5" s="3">
        <v>157</v>
      </c>
      <c r="O5" s="3">
        <f>ApprovedTimeReport_004_202455[[#This Row],[CostRate]]/0.9075</f>
        <v>173.00275482093664</v>
      </c>
      <c r="P5" s="3">
        <f>ApprovedTimeReport_004_202455[[#This Row],[CostRate w/ Taxes]]*ApprovedTimeReport_004_202455[[#This Row],[Time Actual]]</f>
        <v>346.00550964187329</v>
      </c>
      <c r="Q5" t="s">
        <v>53</v>
      </c>
      <c r="R5" s="2" t="str">
        <f>VLOOKUP(A:A,Vlookup!A:B,2,0)</f>
        <v>FF</v>
      </c>
    </row>
    <row r="6" spans="1:18" ht="14.25" customHeight="1" x14ac:dyDescent="0.25">
      <c r="A6" t="s">
        <v>24</v>
      </c>
      <c r="B6" s="1">
        <v>45433</v>
      </c>
      <c r="C6" s="1">
        <v>45443</v>
      </c>
      <c r="D6" t="s">
        <v>25</v>
      </c>
      <c r="E6">
        <v>2024</v>
      </c>
      <c r="F6">
        <v>5</v>
      </c>
      <c r="G6" s="19">
        <v>21</v>
      </c>
      <c r="H6">
        <v>21</v>
      </c>
      <c r="I6" s="3">
        <v>2</v>
      </c>
      <c r="J6" t="s">
        <v>28</v>
      </c>
      <c r="K6" t="s">
        <v>29</v>
      </c>
      <c r="L6" t="s">
        <v>22</v>
      </c>
      <c r="M6" t="s">
        <v>97</v>
      </c>
      <c r="N6" s="3">
        <v>157</v>
      </c>
      <c r="O6" s="3">
        <f>ApprovedTimeReport_004_202455[[#This Row],[CostRate]]/0.9075</f>
        <v>173.00275482093664</v>
      </c>
      <c r="P6" s="3">
        <f>ApprovedTimeReport_004_202455[[#This Row],[CostRate w/ Taxes]]*ApprovedTimeReport_004_202455[[#This Row],[Time Actual]]</f>
        <v>346.00550964187329</v>
      </c>
      <c r="Q6" t="s">
        <v>26</v>
      </c>
      <c r="R6" s="2" t="str">
        <f>VLOOKUP(A:A,Vlookup!A:B,2,0)</f>
        <v>FF</v>
      </c>
    </row>
    <row r="7" spans="1:18" ht="14.25" customHeight="1" x14ac:dyDescent="0.25">
      <c r="A7" t="s">
        <v>24</v>
      </c>
      <c r="B7" s="1">
        <v>45425</v>
      </c>
      <c r="C7" s="1">
        <v>45443</v>
      </c>
      <c r="D7" t="s">
        <v>25</v>
      </c>
      <c r="E7">
        <v>2024</v>
      </c>
      <c r="F7">
        <v>5</v>
      </c>
      <c r="G7" s="19">
        <v>13</v>
      </c>
      <c r="H7">
        <v>20</v>
      </c>
      <c r="I7" s="3">
        <v>1</v>
      </c>
      <c r="J7" t="s">
        <v>28</v>
      </c>
      <c r="K7" t="s">
        <v>29</v>
      </c>
      <c r="L7" t="s">
        <v>22</v>
      </c>
      <c r="M7" t="s">
        <v>124</v>
      </c>
      <c r="N7" s="3">
        <v>157</v>
      </c>
      <c r="O7" s="3">
        <f>ApprovedTimeReport_004_202455[[#This Row],[CostRate]]/0.9075</f>
        <v>173.00275482093664</v>
      </c>
      <c r="P7" s="3">
        <f>ApprovedTimeReport_004_202455[[#This Row],[CostRate w/ Taxes]]*ApprovedTimeReport_004_202455[[#This Row],[Time Actual]]</f>
        <v>173.00275482093664</v>
      </c>
      <c r="Q7" t="s">
        <v>26</v>
      </c>
      <c r="R7" s="2" t="str">
        <f>VLOOKUP(A:A,Vlookup!A:B,2,0)</f>
        <v>FF</v>
      </c>
    </row>
    <row r="8" spans="1:18" ht="14.25" customHeight="1" x14ac:dyDescent="0.25">
      <c r="A8" t="s">
        <v>24</v>
      </c>
      <c r="B8" s="1">
        <v>45415</v>
      </c>
      <c r="C8" s="1">
        <v>45443</v>
      </c>
      <c r="D8" t="s">
        <v>25</v>
      </c>
      <c r="E8">
        <v>2024</v>
      </c>
      <c r="F8">
        <v>5</v>
      </c>
      <c r="G8" s="19">
        <v>3</v>
      </c>
      <c r="H8">
        <v>18</v>
      </c>
      <c r="I8" s="3">
        <v>1</v>
      </c>
      <c r="J8" t="s">
        <v>28</v>
      </c>
      <c r="K8" t="s">
        <v>29</v>
      </c>
      <c r="L8" t="s">
        <v>22</v>
      </c>
      <c r="M8" t="s">
        <v>147</v>
      </c>
      <c r="N8" s="3">
        <v>157</v>
      </c>
      <c r="O8" s="3">
        <f>ApprovedTimeReport_004_202455[[#This Row],[CostRate]]/0.9075</f>
        <v>173.00275482093664</v>
      </c>
      <c r="P8" s="3">
        <f>ApprovedTimeReport_004_202455[[#This Row],[CostRate w/ Taxes]]*ApprovedTimeReport_004_202455[[#This Row],[Time Actual]]</f>
        <v>173.00275482093664</v>
      </c>
      <c r="Q8" t="s">
        <v>26</v>
      </c>
      <c r="R8" s="2" t="str">
        <f>VLOOKUP(A:A,Vlookup!A:B,2,0)</f>
        <v>FF</v>
      </c>
    </row>
    <row r="9" spans="1:18" ht="14.25" customHeight="1" x14ac:dyDescent="0.25">
      <c r="A9" t="s">
        <v>24</v>
      </c>
      <c r="B9" s="1">
        <v>45414</v>
      </c>
      <c r="C9" s="1">
        <v>45443</v>
      </c>
      <c r="D9" t="s">
        <v>25</v>
      </c>
      <c r="E9">
        <v>2024</v>
      </c>
      <c r="F9">
        <v>5</v>
      </c>
      <c r="G9" s="19">
        <v>2</v>
      </c>
      <c r="H9">
        <v>18</v>
      </c>
      <c r="I9" s="3">
        <v>2</v>
      </c>
      <c r="J9" t="s">
        <v>28</v>
      </c>
      <c r="K9" t="s">
        <v>29</v>
      </c>
      <c r="L9" t="s">
        <v>22</v>
      </c>
      <c r="M9" t="s">
        <v>153</v>
      </c>
      <c r="N9" s="3">
        <v>157</v>
      </c>
      <c r="O9" s="3">
        <f>ApprovedTimeReport_004_202455[[#This Row],[CostRate]]/0.9075</f>
        <v>173.00275482093664</v>
      </c>
      <c r="P9" s="3">
        <f>ApprovedTimeReport_004_202455[[#This Row],[CostRate w/ Taxes]]*ApprovedTimeReport_004_202455[[#This Row],[Time Actual]]</f>
        <v>346.00550964187329</v>
      </c>
      <c r="Q9" t="s">
        <v>26</v>
      </c>
      <c r="R9" s="2" t="str">
        <f>VLOOKUP(A:A,Vlookup!A:B,2,0)</f>
        <v>FF</v>
      </c>
    </row>
    <row r="10" spans="1:18" ht="14.25" customHeight="1" x14ac:dyDescent="0.25">
      <c r="A10" t="s">
        <v>121</v>
      </c>
      <c r="B10" s="1">
        <v>45415</v>
      </c>
      <c r="C10" s="1">
        <v>45443</v>
      </c>
      <c r="D10" t="s">
        <v>16</v>
      </c>
      <c r="E10">
        <v>2024</v>
      </c>
      <c r="F10">
        <v>5</v>
      </c>
      <c r="G10">
        <v>3</v>
      </c>
      <c r="H10">
        <v>18</v>
      </c>
      <c r="I10" s="3">
        <v>1</v>
      </c>
      <c r="J10" t="s">
        <v>28</v>
      </c>
      <c r="K10" t="s">
        <v>29</v>
      </c>
      <c r="L10" t="s">
        <v>22</v>
      </c>
      <c r="M10" t="s">
        <v>146</v>
      </c>
      <c r="N10" s="3">
        <v>157</v>
      </c>
      <c r="O10" s="3">
        <f>ApprovedTimeReport_004_202455[[#This Row],[CostRate]]/0.9075</f>
        <v>173.00275482093664</v>
      </c>
      <c r="P10" s="3">
        <f>ApprovedTimeReport_004_202455[[#This Row],[CostRate w/ Taxes]]*ApprovedTimeReport_004_202455[[#This Row],[Time Actual]]</f>
        <v>173.00275482093664</v>
      </c>
      <c r="Q10" t="s">
        <v>36</v>
      </c>
      <c r="R10" s="2" t="str">
        <f>VLOOKUP(A:A,Vlookup!A:B,2,0)</f>
        <v>T&amp;M</v>
      </c>
    </row>
    <row r="11" spans="1:18" ht="14.25" customHeight="1" x14ac:dyDescent="0.25">
      <c r="A11" t="s">
        <v>48</v>
      </c>
      <c r="B11" s="1">
        <v>45420</v>
      </c>
      <c r="C11" s="1">
        <v>45443</v>
      </c>
      <c r="D11" t="s">
        <v>16</v>
      </c>
      <c r="E11">
        <v>2024</v>
      </c>
      <c r="F11">
        <v>5</v>
      </c>
      <c r="G11">
        <v>8</v>
      </c>
      <c r="H11">
        <v>19</v>
      </c>
      <c r="I11" s="3">
        <v>1</v>
      </c>
      <c r="J11" t="s">
        <v>28</v>
      </c>
      <c r="K11" t="s">
        <v>29</v>
      </c>
      <c r="L11" t="s">
        <v>22</v>
      </c>
      <c r="M11" t="s">
        <v>137</v>
      </c>
      <c r="N11" s="3">
        <v>157</v>
      </c>
      <c r="O11" s="3">
        <f>ApprovedTimeReport_004_202455[[#This Row],[CostRate]]/0.9075</f>
        <v>173.00275482093664</v>
      </c>
      <c r="P11" s="3">
        <f>ApprovedTimeReport_004_202455[[#This Row],[CostRate w/ Taxes]]*ApprovedTimeReport_004_202455[[#This Row],[Time Actual]]</f>
        <v>173.00275482093664</v>
      </c>
      <c r="Q11" t="s">
        <v>39</v>
      </c>
      <c r="R11" s="2" t="str">
        <f>VLOOKUP(A:A,Vlookup!A:B,2,0)</f>
        <v>FF</v>
      </c>
    </row>
    <row r="12" spans="1:18" ht="14.25" customHeight="1" x14ac:dyDescent="0.25">
      <c r="A12" t="s">
        <v>32</v>
      </c>
      <c r="B12" s="1">
        <v>45433</v>
      </c>
      <c r="C12" s="1">
        <v>45443</v>
      </c>
      <c r="D12" t="s">
        <v>16</v>
      </c>
      <c r="E12">
        <v>2024</v>
      </c>
      <c r="F12">
        <v>5</v>
      </c>
      <c r="G12">
        <v>21</v>
      </c>
      <c r="H12">
        <v>21</v>
      </c>
      <c r="I12" s="3">
        <v>1</v>
      </c>
      <c r="J12" t="s">
        <v>28</v>
      </c>
      <c r="K12" t="s">
        <v>29</v>
      </c>
      <c r="L12" t="s">
        <v>22</v>
      </c>
      <c r="M12" t="s">
        <v>98</v>
      </c>
      <c r="N12" s="3">
        <v>157</v>
      </c>
      <c r="O12" s="3">
        <f>ApprovedTimeReport_004_202455[[#This Row],[CostRate]]/0.9075</f>
        <v>173.00275482093664</v>
      </c>
      <c r="P12" s="3">
        <f>ApprovedTimeReport_004_202455[[#This Row],[CostRate w/ Taxes]]*ApprovedTimeReport_004_202455[[#This Row],[Time Actual]]</f>
        <v>173.00275482093664</v>
      </c>
      <c r="Q12" t="s">
        <v>33</v>
      </c>
      <c r="R12" s="2" t="str">
        <f>VLOOKUP(A:A,Vlookup!A:B,2,0)</f>
        <v>FF</v>
      </c>
    </row>
    <row r="13" spans="1:18" ht="14.25" customHeight="1" x14ac:dyDescent="0.25">
      <c r="A13" t="s">
        <v>32</v>
      </c>
      <c r="B13" s="1">
        <v>45420</v>
      </c>
      <c r="C13" s="1">
        <v>45443</v>
      </c>
      <c r="D13" t="s">
        <v>16</v>
      </c>
      <c r="E13">
        <v>2024</v>
      </c>
      <c r="F13">
        <v>5</v>
      </c>
      <c r="G13">
        <v>8</v>
      </c>
      <c r="H13">
        <v>19</v>
      </c>
      <c r="I13" s="3">
        <v>1</v>
      </c>
      <c r="J13" t="s">
        <v>28</v>
      </c>
      <c r="K13" t="s">
        <v>29</v>
      </c>
      <c r="L13" t="s">
        <v>22</v>
      </c>
      <c r="M13" t="s">
        <v>140</v>
      </c>
      <c r="N13" s="3">
        <v>157</v>
      </c>
      <c r="O13" s="3">
        <f>ApprovedTimeReport_004_202455[[#This Row],[CostRate]]/0.9075</f>
        <v>173.00275482093664</v>
      </c>
      <c r="P13" s="3">
        <f>ApprovedTimeReport_004_202455[[#This Row],[CostRate w/ Taxes]]*ApprovedTimeReport_004_202455[[#This Row],[Time Actual]]</f>
        <v>173.00275482093664</v>
      </c>
      <c r="Q13" t="s">
        <v>33</v>
      </c>
      <c r="R13" s="2" t="str">
        <f>VLOOKUP(A:A,Vlookup!A:B,2,0)</f>
        <v>FF</v>
      </c>
    </row>
    <row r="14" spans="1:18" ht="14.25" customHeight="1" x14ac:dyDescent="0.25">
      <c r="A14" t="s">
        <v>45</v>
      </c>
      <c r="B14" s="1">
        <v>45441</v>
      </c>
      <c r="C14" s="1">
        <v>45443</v>
      </c>
      <c r="D14" t="s">
        <v>16</v>
      </c>
      <c r="E14">
        <v>2024</v>
      </c>
      <c r="F14">
        <v>5</v>
      </c>
      <c r="G14">
        <v>29</v>
      </c>
      <c r="H14">
        <v>22</v>
      </c>
      <c r="I14" s="3">
        <v>1</v>
      </c>
      <c r="J14" t="s">
        <v>28</v>
      </c>
      <c r="K14" t="s">
        <v>29</v>
      </c>
      <c r="L14" t="s">
        <v>22</v>
      </c>
      <c r="M14" t="s">
        <v>71</v>
      </c>
      <c r="N14" s="3">
        <v>157</v>
      </c>
      <c r="O14" s="3">
        <f>ApprovedTimeReport_004_202455[[#This Row],[CostRate]]/0.9075</f>
        <v>173.00275482093664</v>
      </c>
      <c r="P14" s="3">
        <f>ApprovedTimeReport_004_202455[[#This Row],[CostRate w/ Taxes]]*ApprovedTimeReport_004_202455[[#This Row],[Time Actual]]</f>
        <v>173.00275482093664</v>
      </c>
      <c r="Q14" t="s">
        <v>31</v>
      </c>
      <c r="R14" s="2" t="str">
        <f>VLOOKUP(A:A,Vlookup!A:B,2,0)</f>
        <v>FF</v>
      </c>
    </row>
    <row r="15" spans="1:18" ht="14.25" customHeight="1" x14ac:dyDescent="0.25">
      <c r="A15" t="s">
        <v>45</v>
      </c>
      <c r="B15" s="1">
        <v>45428</v>
      </c>
      <c r="C15" s="1">
        <v>45443</v>
      </c>
      <c r="D15" t="s">
        <v>16</v>
      </c>
      <c r="E15">
        <v>2024</v>
      </c>
      <c r="F15">
        <v>5</v>
      </c>
      <c r="G15">
        <v>16</v>
      </c>
      <c r="H15">
        <v>20</v>
      </c>
      <c r="I15" s="3">
        <v>1</v>
      </c>
      <c r="J15" t="s">
        <v>28</v>
      </c>
      <c r="K15" t="s">
        <v>29</v>
      </c>
      <c r="L15" t="s">
        <v>22</v>
      </c>
      <c r="M15" t="s">
        <v>113</v>
      </c>
      <c r="N15" s="3">
        <v>157</v>
      </c>
      <c r="O15" s="3">
        <f>ApprovedTimeReport_004_202455[[#This Row],[CostRate]]/0.9075</f>
        <v>173.00275482093664</v>
      </c>
      <c r="P15" s="3">
        <f>ApprovedTimeReport_004_202455[[#This Row],[CostRate w/ Taxes]]*ApprovedTimeReport_004_202455[[#This Row],[Time Actual]]</f>
        <v>173.00275482093664</v>
      </c>
      <c r="Q15" t="s">
        <v>31</v>
      </c>
      <c r="R15" s="2" t="str">
        <f>VLOOKUP(A:A,Vlookup!A:B,2,0)</f>
        <v>FF</v>
      </c>
    </row>
    <row r="16" spans="1:18" ht="14.25" customHeight="1" x14ac:dyDescent="0.25">
      <c r="A16" t="s">
        <v>45</v>
      </c>
      <c r="B16" s="1">
        <v>45415</v>
      </c>
      <c r="C16" s="1">
        <v>45443</v>
      </c>
      <c r="D16" t="s">
        <v>16</v>
      </c>
      <c r="E16">
        <v>2024</v>
      </c>
      <c r="F16">
        <v>5</v>
      </c>
      <c r="G16">
        <v>3</v>
      </c>
      <c r="H16">
        <v>18</v>
      </c>
      <c r="I16" s="3">
        <v>1</v>
      </c>
      <c r="J16" t="s">
        <v>28</v>
      </c>
      <c r="K16" t="s">
        <v>29</v>
      </c>
      <c r="L16" t="s">
        <v>22</v>
      </c>
      <c r="M16" t="s">
        <v>145</v>
      </c>
      <c r="N16" s="3">
        <v>157</v>
      </c>
      <c r="O16" s="3">
        <f>ApprovedTimeReport_004_202455[[#This Row],[CostRate]]/0.9075</f>
        <v>173.00275482093664</v>
      </c>
      <c r="P16" s="3">
        <f>ApprovedTimeReport_004_202455[[#This Row],[CostRate w/ Taxes]]*ApprovedTimeReport_004_202455[[#This Row],[Time Actual]]</f>
        <v>173.00275482093664</v>
      </c>
      <c r="Q16" t="s">
        <v>31</v>
      </c>
      <c r="R16" s="2" t="str">
        <f>VLOOKUP(A:A,Vlookup!A:B,2,0)</f>
        <v>FF</v>
      </c>
    </row>
    <row r="17" spans="1:18" ht="14.25" customHeight="1" x14ac:dyDescent="0.25">
      <c r="A17" t="s">
        <v>68</v>
      </c>
      <c r="B17" s="1">
        <v>45441</v>
      </c>
      <c r="C17" s="1">
        <v>45443</v>
      </c>
      <c r="D17" t="s">
        <v>16</v>
      </c>
      <c r="E17">
        <v>2024</v>
      </c>
      <c r="F17">
        <v>5</v>
      </c>
      <c r="G17">
        <v>29</v>
      </c>
      <c r="H17">
        <v>22</v>
      </c>
      <c r="I17" s="3">
        <v>1</v>
      </c>
      <c r="J17" t="s">
        <v>28</v>
      </c>
      <c r="K17" t="s">
        <v>29</v>
      </c>
      <c r="L17" t="s">
        <v>22</v>
      </c>
      <c r="M17" t="s">
        <v>69</v>
      </c>
      <c r="N17" s="3">
        <v>157</v>
      </c>
      <c r="O17" s="3">
        <f>ApprovedTimeReport_004_202455[[#This Row],[CostRate]]/0.9075</f>
        <v>173.00275482093664</v>
      </c>
      <c r="P17" s="3">
        <f>ApprovedTimeReport_004_202455[[#This Row],[CostRate w/ Taxes]]*ApprovedTimeReport_004_202455[[#This Row],[Time Actual]]</f>
        <v>173.00275482093664</v>
      </c>
      <c r="Q17" t="s">
        <v>63</v>
      </c>
      <c r="R17" s="2" t="str">
        <f>VLOOKUP(A:A,Vlookup!A:B,2,0)</f>
        <v>T&amp;M</v>
      </c>
    </row>
    <row r="18" spans="1:18" ht="14.25" customHeight="1" x14ac:dyDescent="0.25">
      <c r="A18" t="s">
        <v>68</v>
      </c>
      <c r="B18" s="1">
        <v>45433</v>
      </c>
      <c r="C18" s="1">
        <v>45443</v>
      </c>
      <c r="D18" t="s">
        <v>16</v>
      </c>
      <c r="E18">
        <v>2024</v>
      </c>
      <c r="F18">
        <v>5</v>
      </c>
      <c r="G18">
        <v>21</v>
      </c>
      <c r="H18">
        <v>21</v>
      </c>
      <c r="I18" s="3">
        <v>2</v>
      </c>
      <c r="J18" t="s">
        <v>28</v>
      </c>
      <c r="K18" t="s">
        <v>29</v>
      </c>
      <c r="L18" t="s">
        <v>22</v>
      </c>
      <c r="M18" t="s">
        <v>99</v>
      </c>
      <c r="N18" s="3">
        <v>157</v>
      </c>
      <c r="O18" s="3">
        <f>ApprovedTimeReport_004_202455[[#This Row],[CostRate]]/0.9075</f>
        <v>173.00275482093664</v>
      </c>
      <c r="P18" s="3">
        <f>ApprovedTimeReport_004_202455[[#This Row],[CostRate w/ Taxes]]*ApprovedTimeReport_004_202455[[#This Row],[Time Actual]]</f>
        <v>346.00550964187329</v>
      </c>
      <c r="Q18" t="s">
        <v>63</v>
      </c>
      <c r="R18" s="2" t="str">
        <f>VLOOKUP(A:A,Vlookup!A:B,2,0)</f>
        <v>T&amp;M</v>
      </c>
    </row>
    <row r="19" spans="1:18" ht="14.25" customHeight="1" x14ac:dyDescent="0.25">
      <c r="A19" t="s">
        <v>18</v>
      </c>
      <c r="B19" s="1">
        <v>45421</v>
      </c>
      <c r="C19" s="1">
        <v>45443</v>
      </c>
      <c r="D19" t="s">
        <v>16</v>
      </c>
      <c r="E19">
        <v>2024</v>
      </c>
      <c r="F19">
        <v>5</v>
      </c>
      <c r="G19">
        <v>9</v>
      </c>
      <c r="H19">
        <v>19</v>
      </c>
      <c r="I19" s="3">
        <v>1</v>
      </c>
      <c r="J19" t="s">
        <v>28</v>
      </c>
      <c r="K19" t="s">
        <v>29</v>
      </c>
      <c r="L19" t="s">
        <v>22</v>
      </c>
      <c r="M19" t="s">
        <v>134</v>
      </c>
      <c r="N19" s="3">
        <v>157</v>
      </c>
      <c r="O19" s="3">
        <f>ApprovedTimeReport_004_202455[[#This Row],[CostRate]]/0.9075</f>
        <v>173.00275482093664</v>
      </c>
      <c r="P19" s="3">
        <f>ApprovedTimeReport_004_202455[[#This Row],[CostRate w/ Taxes]]*ApprovedTimeReport_004_202455[[#This Row],[Time Actual]]</f>
        <v>173.00275482093664</v>
      </c>
      <c r="Q19" t="s">
        <v>20</v>
      </c>
      <c r="R19" s="2" t="str">
        <f>VLOOKUP(A:A,Vlookup!A:B,2,0)</f>
        <v>FF</v>
      </c>
    </row>
    <row r="20" spans="1:18" ht="14.25" customHeight="1" x14ac:dyDescent="0.25">
      <c r="A20" t="s">
        <v>92</v>
      </c>
      <c r="B20" s="1">
        <v>45434</v>
      </c>
      <c r="C20" s="1">
        <v>45443</v>
      </c>
      <c r="D20" t="s">
        <v>16</v>
      </c>
      <c r="E20">
        <v>2024</v>
      </c>
      <c r="F20">
        <v>5</v>
      </c>
      <c r="G20">
        <v>22</v>
      </c>
      <c r="H20">
        <v>21</v>
      </c>
      <c r="I20" s="3">
        <v>2</v>
      </c>
      <c r="J20" t="s">
        <v>28</v>
      </c>
      <c r="K20" t="s">
        <v>29</v>
      </c>
      <c r="L20" t="s">
        <v>22</v>
      </c>
      <c r="M20" t="s">
        <v>93</v>
      </c>
      <c r="N20" s="3">
        <v>157</v>
      </c>
      <c r="O20" s="3">
        <f>ApprovedTimeReport_004_202455[[#This Row],[CostRate]]/0.9075</f>
        <v>173.00275482093664</v>
      </c>
      <c r="P20" s="3">
        <f>ApprovedTimeReport_004_202455[[#This Row],[CostRate w/ Taxes]]*ApprovedTimeReport_004_202455[[#This Row],[Time Actual]]</f>
        <v>346.00550964187329</v>
      </c>
      <c r="Q20" t="s">
        <v>94</v>
      </c>
      <c r="R20" s="2" t="str">
        <f>VLOOKUP(A:A,Vlookup!A:B,2,0)</f>
        <v>T&amp;M</v>
      </c>
    </row>
    <row r="21" spans="1:18" ht="14.25" customHeight="1" x14ac:dyDescent="0.25">
      <c r="A21" t="s">
        <v>92</v>
      </c>
      <c r="B21" s="1">
        <v>45422</v>
      </c>
      <c r="C21" s="1">
        <v>45443</v>
      </c>
      <c r="D21" t="s">
        <v>16</v>
      </c>
      <c r="E21">
        <v>2024</v>
      </c>
      <c r="F21">
        <v>5</v>
      </c>
      <c r="G21">
        <v>10</v>
      </c>
      <c r="H21">
        <v>19</v>
      </c>
      <c r="I21" s="3">
        <v>2</v>
      </c>
      <c r="J21" t="s">
        <v>28</v>
      </c>
      <c r="K21" t="s">
        <v>29</v>
      </c>
      <c r="L21" t="s">
        <v>22</v>
      </c>
      <c r="M21" t="s">
        <v>130</v>
      </c>
      <c r="N21" s="3">
        <v>157</v>
      </c>
      <c r="O21" s="3">
        <f>ApprovedTimeReport_004_202455[[#This Row],[CostRate]]/0.9075</f>
        <v>173.00275482093664</v>
      </c>
      <c r="P21" s="3">
        <f>ApprovedTimeReport_004_202455[[#This Row],[CostRate w/ Taxes]]*ApprovedTimeReport_004_202455[[#This Row],[Time Actual]]</f>
        <v>346.00550964187329</v>
      </c>
      <c r="Q21" t="s">
        <v>94</v>
      </c>
      <c r="R21" s="2" t="str">
        <f>VLOOKUP(A:A,Vlookup!A:B,2,0)</f>
        <v>T&amp;M</v>
      </c>
    </row>
    <row r="22" spans="1:18" ht="14.25" customHeight="1" x14ac:dyDescent="0.25">
      <c r="A22" t="s">
        <v>84</v>
      </c>
      <c r="B22" s="1">
        <v>45436</v>
      </c>
      <c r="C22" s="1">
        <v>45443</v>
      </c>
      <c r="D22" t="s">
        <v>16</v>
      </c>
      <c r="E22">
        <v>2024</v>
      </c>
      <c r="F22">
        <v>5</v>
      </c>
      <c r="G22">
        <v>24</v>
      </c>
      <c r="H22">
        <v>21</v>
      </c>
      <c r="I22" s="3">
        <v>1</v>
      </c>
      <c r="J22" t="s">
        <v>28</v>
      </c>
      <c r="K22" t="s">
        <v>29</v>
      </c>
      <c r="L22" t="s">
        <v>22</v>
      </c>
      <c r="M22" t="s">
        <v>85</v>
      </c>
      <c r="N22" s="3">
        <v>157</v>
      </c>
      <c r="O22" s="3">
        <f>ApprovedTimeReport_004_202455[[#This Row],[CostRate]]/0.9075</f>
        <v>173.00275482093664</v>
      </c>
      <c r="P22" s="3">
        <f>ApprovedTimeReport_004_202455[[#This Row],[CostRate w/ Taxes]]*ApprovedTimeReport_004_202455[[#This Row],[Time Actual]]</f>
        <v>173.00275482093664</v>
      </c>
      <c r="Q22" t="s">
        <v>86</v>
      </c>
      <c r="R22" s="2" t="str">
        <f>VLOOKUP(A:A,Vlookup!A:B,2,0)</f>
        <v>T&amp;M</v>
      </c>
    </row>
    <row r="23" spans="1:18" ht="14.25" customHeight="1" x14ac:dyDescent="0.25">
      <c r="A23" t="s">
        <v>15</v>
      </c>
      <c r="B23" s="1">
        <v>45443</v>
      </c>
      <c r="C23" s="1">
        <v>45443</v>
      </c>
      <c r="D23" t="s">
        <v>27</v>
      </c>
      <c r="E23">
        <v>2024</v>
      </c>
      <c r="F23">
        <v>5</v>
      </c>
      <c r="G23">
        <v>31</v>
      </c>
      <c r="H23">
        <v>22</v>
      </c>
      <c r="I23" s="3">
        <v>2</v>
      </c>
      <c r="J23" t="s">
        <v>28</v>
      </c>
      <c r="K23" t="s">
        <v>29</v>
      </c>
      <c r="L23" t="s">
        <v>19</v>
      </c>
      <c r="M23" t="s">
        <v>30</v>
      </c>
      <c r="N23" s="3">
        <v>99.83</v>
      </c>
      <c r="O23" s="3">
        <v>110</v>
      </c>
      <c r="P23" s="3">
        <f>ApprovedTimeReport_004_202455[[#This Row],[CostRate w/ Taxes]]*ApprovedTimeReport_004_202455[[#This Row],[Time Actual]]</f>
        <v>220</v>
      </c>
      <c r="Q23" t="s">
        <v>17</v>
      </c>
      <c r="R23" s="2" t="str">
        <f>VLOOKUP(A:A,Vlookup!A:B,2,0)</f>
        <v>NB</v>
      </c>
    </row>
    <row r="24" spans="1:18" ht="14.25" customHeight="1" x14ac:dyDescent="0.25">
      <c r="A24" t="s">
        <v>15</v>
      </c>
      <c r="B24" s="1">
        <v>45441</v>
      </c>
      <c r="C24" s="1">
        <v>45443</v>
      </c>
      <c r="D24" t="s">
        <v>27</v>
      </c>
      <c r="E24">
        <v>2024</v>
      </c>
      <c r="F24">
        <v>5</v>
      </c>
      <c r="G24">
        <v>29</v>
      </c>
      <c r="H24">
        <v>22</v>
      </c>
      <c r="I24" s="3">
        <v>6</v>
      </c>
      <c r="J24" t="s">
        <v>28</v>
      </c>
      <c r="K24" t="s">
        <v>29</v>
      </c>
      <c r="L24" t="s">
        <v>19</v>
      </c>
      <c r="M24" t="s">
        <v>61</v>
      </c>
      <c r="N24" s="3">
        <v>99.83</v>
      </c>
      <c r="O24" s="3">
        <v>110</v>
      </c>
      <c r="P24" s="3">
        <f>ApprovedTimeReport_004_202455[[#This Row],[CostRate w/ Taxes]]*ApprovedTimeReport_004_202455[[#This Row],[Time Actual]]</f>
        <v>660</v>
      </c>
      <c r="Q24" t="s">
        <v>17</v>
      </c>
      <c r="R24" s="2" t="str">
        <f>VLOOKUP(A:A,Vlookup!A:B,2,0)</f>
        <v>NB</v>
      </c>
    </row>
    <row r="25" spans="1:18" ht="14.25" customHeight="1" x14ac:dyDescent="0.25">
      <c r="A25" t="s">
        <v>15</v>
      </c>
      <c r="B25" s="1">
        <v>45440</v>
      </c>
      <c r="C25" s="1">
        <v>45443</v>
      </c>
      <c r="D25" t="s">
        <v>27</v>
      </c>
      <c r="E25">
        <v>2024</v>
      </c>
      <c r="F25">
        <v>5</v>
      </c>
      <c r="G25">
        <v>28</v>
      </c>
      <c r="H25">
        <v>22</v>
      </c>
      <c r="I25" s="3">
        <v>7</v>
      </c>
      <c r="J25" t="s">
        <v>28</v>
      </c>
      <c r="K25" t="s">
        <v>29</v>
      </c>
      <c r="L25" t="s">
        <v>19</v>
      </c>
      <c r="M25" t="s">
        <v>74</v>
      </c>
      <c r="N25" s="3">
        <v>99.83</v>
      </c>
      <c r="O25" s="3">
        <v>110</v>
      </c>
      <c r="P25" s="3">
        <f>ApprovedTimeReport_004_202455[[#This Row],[CostRate w/ Taxes]]*ApprovedTimeReport_004_202455[[#This Row],[Time Actual]]</f>
        <v>770</v>
      </c>
      <c r="Q25" t="s">
        <v>17</v>
      </c>
      <c r="R25" s="2" t="str">
        <f>VLOOKUP(A:A,Vlookup!A:B,2,0)</f>
        <v>NB</v>
      </c>
    </row>
    <row r="26" spans="1:18" ht="14.25" customHeight="1" x14ac:dyDescent="0.25">
      <c r="A26" t="s">
        <v>15</v>
      </c>
      <c r="B26" s="1">
        <v>45439</v>
      </c>
      <c r="C26" s="1">
        <v>45443</v>
      </c>
      <c r="D26" t="s">
        <v>27</v>
      </c>
      <c r="E26">
        <v>2024</v>
      </c>
      <c r="F26">
        <v>5</v>
      </c>
      <c r="G26">
        <v>27</v>
      </c>
      <c r="H26">
        <v>22</v>
      </c>
      <c r="I26" s="3">
        <v>6</v>
      </c>
      <c r="J26" t="s">
        <v>28</v>
      </c>
      <c r="K26" t="s">
        <v>29</v>
      </c>
      <c r="L26" t="s">
        <v>19</v>
      </c>
      <c r="M26" t="s">
        <v>79</v>
      </c>
      <c r="N26" s="3">
        <v>99.83</v>
      </c>
      <c r="O26" s="3">
        <v>110</v>
      </c>
      <c r="P26" s="3">
        <f>ApprovedTimeReport_004_202455[[#This Row],[CostRate w/ Taxes]]*ApprovedTimeReport_004_202455[[#This Row],[Time Actual]]</f>
        <v>660</v>
      </c>
      <c r="Q26" t="s">
        <v>17</v>
      </c>
      <c r="R26" s="2" t="str">
        <f>VLOOKUP(A:A,Vlookup!A:B,2,0)</f>
        <v>NB</v>
      </c>
    </row>
    <row r="27" spans="1:18" ht="14.25" customHeight="1" x14ac:dyDescent="0.25">
      <c r="A27" t="s">
        <v>15</v>
      </c>
      <c r="B27" s="1">
        <v>45436</v>
      </c>
      <c r="C27" s="1">
        <v>45443</v>
      </c>
      <c r="D27" t="s">
        <v>27</v>
      </c>
      <c r="E27">
        <v>2024</v>
      </c>
      <c r="F27">
        <v>5</v>
      </c>
      <c r="G27">
        <v>24</v>
      </c>
      <c r="H27">
        <v>21</v>
      </c>
      <c r="I27" s="3">
        <v>2</v>
      </c>
      <c r="J27" t="s">
        <v>28</v>
      </c>
      <c r="K27" t="s">
        <v>29</v>
      </c>
      <c r="L27" t="s">
        <v>19</v>
      </c>
      <c r="M27" t="s">
        <v>82</v>
      </c>
      <c r="N27" s="3">
        <v>99.83</v>
      </c>
      <c r="O27" s="3">
        <v>110</v>
      </c>
      <c r="P27" s="3">
        <f>ApprovedTimeReport_004_202455[[#This Row],[CostRate w/ Taxes]]*ApprovedTimeReport_004_202455[[#This Row],[Time Actual]]</f>
        <v>220</v>
      </c>
      <c r="Q27" t="s">
        <v>17</v>
      </c>
      <c r="R27" s="2" t="str">
        <f>VLOOKUP(A:A,Vlookup!A:B,2,0)</f>
        <v>NB</v>
      </c>
    </row>
    <row r="28" spans="1:18" ht="14.25" customHeight="1" x14ac:dyDescent="0.25">
      <c r="A28" t="s">
        <v>15</v>
      </c>
      <c r="B28" s="1">
        <v>45435</v>
      </c>
      <c r="C28" s="1">
        <v>45443</v>
      </c>
      <c r="D28" t="s">
        <v>27</v>
      </c>
      <c r="E28">
        <v>2024</v>
      </c>
      <c r="F28">
        <v>5</v>
      </c>
      <c r="G28">
        <v>23</v>
      </c>
      <c r="H28">
        <v>21</v>
      </c>
      <c r="I28" s="3">
        <v>5</v>
      </c>
      <c r="J28" t="s">
        <v>28</v>
      </c>
      <c r="K28" t="s">
        <v>29</v>
      </c>
      <c r="L28" t="s">
        <v>19</v>
      </c>
      <c r="M28" t="s">
        <v>89</v>
      </c>
      <c r="N28" s="3">
        <v>99.83</v>
      </c>
      <c r="O28" s="3">
        <v>110</v>
      </c>
      <c r="P28" s="3">
        <f>ApprovedTimeReport_004_202455[[#This Row],[CostRate w/ Taxes]]*ApprovedTimeReport_004_202455[[#This Row],[Time Actual]]</f>
        <v>550</v>
      </c>
      <c r="Q28" t="s">
        <v>17</v>
      </c>
      <c r="R28" s="2" t="str">
        <f>VLOOKUP(A:A,Vlookup!A:B,2,0)</f>
        <v>NB</v>
      </c>
    </row>
    <row r="29" spans="1:18" ht="14.25" customHeight="1" x14ac:dyDescent="0.25">
      <c r="A29" t="s">
        <v>15</v>
      </c>
      <c r="B29" s="1">
        <v>45434</v>
      </c>
      <c r="C29" s="1">
        <v>45443</v>
      </c>
      <c r="D29" t="s">
        <v>27</v>
      </c>
      <c r="E29">
        <v>2024</v>
      </c>
      <c r="F29">
        <v>5</v>
      </c>
      <c r="G29">
        <v>22</v>
      </c>
      <c r="H29">
        <v>21</v>
      </c>
      <c r="I29" s="3">
        <v>5</v>
      </c>
      <c r="J29" t="s">
        <v>28</v>
      </c>
      <c r="K29" t="s">
        <v>29</v>
      </c>
      <c r="L29" t="s">
        <v>19</v>
      </c>
      <c r="M29" t="s">
        <v>90</v>
      </c>
      <c r="N29" s="3">
        <v>99.83</v>
      </c>
      <c r="O29" s="3">
        <v>110</v>
      </c>
      <c r="P29" s="3">
        <f>ApprovedTimeReport_004_202455[[#This Row],[CostRate w/ Taxes]]*ApprovedTimeReport_004_202455[[#This Row],[Time Actual]]</f>
        <v>550</v>
      </c>
      <c r="Q29" t="s">
        <v>17</v>
      </c>
      <c r="R29" s="2" t="str">
        <f>VLOOKUP(A:A,Vlookup!A:B,2,0)</f>
        <v>NB</v>
      </c>
    </row>
    <row r="30" spans="1:18" ht="14.25" customHeight="1" x14ac:dyDescent="0.25">
      <c r="A30" t="s">
        <v>15</v>
      </c>
      <c r="B30" s="1">
        <v>45433</v>
      </c>
      <c r="C30" s="1">
        <v>45443</v>
      </c>
      <c r="D30" t="s">
        <v>27</v>
      </c>
      <c r="E30">
        <v>2024</v>
      </c>
      <c r="F30">
        <v>5</v>
      </c>
      <c r="G30">
        <v>21</v>
      </c>
      <c r="H30">
        <v>21</v>
      </c>
      <c r="I30" s="3">
        <v>2</v>
      </c>
      <c r="J30" t="s">
        <v>28</v>
      </c>
      <c r="K30" t="s">
        <v>29</v>
      </c>
      <c r="L30" t="s">
        <v>19</v>
      </c>
      <c r="M30" t="s">
        <v>95</v>
      </c>
      <c r="N30" s="3">
        <v>99.83</v>
      </c>
      <c r="O30" s="3">
        <v>110</v>
      </c>
      <c r="P30" s="3">
        <f>ApprovedTimeReport_004_202455[[#This Row],[CostRate w/ Taxes]]*ApprovedTimeReport_004_202455[[#This Row],[Time Actual]]</f>
        <v>220</v>
      </c>
      <c r="Q30" t="s">
        <v>17</v>
      </c>
      <c r="R30" s="2" t="str">
        <f>VLOOKUP(A:A,Vlookup!A:B,2,0)</f>
        <v>NB</v>
      </c>
    </row>
    <row r="31" spans="1:18" ht="14.25" customHeight="1" x14ac:dyDescent="0.25">
      <c r="A31" t="s">
        <v>15</v>
      </c>
      <c r="B31" s="1">
        <v>45432</v>
      </c>
      <c r="C31" s="1">
        <v>45443</v>
      </c>
      <c r="D31" t="s">
        <v>27</v>
      </c>
      <c r="E31">
        <v>2024</v>
      </c>
      <c r="F31">
        <v>5</v>
      </c>
      <c r="G31">
        <v>20</v>
      </c>
      <c r="H31">
        <v>21</v>
      </c>
      <c r="I31" s="3">
        <v>2</v>
      </c>
      <c r="J31" t="s">
        <v>28</v>
      </c>
      <c r="K31" t="s">
        <v>29</v>
      </c>
      <c r="L31" t="s">
        <v>19</v>
      </c>
      <c r="M31" t="s">
        <v>106</v>
      </c>
      <c r="N31" s="3">
        <v>99.83</v>
      </c>
      <c r="O31" s="3">
        <v>110</v>
      </c>
      <c r="P31" s="3">
        <f>ApprovedTimeReport_004_202455[[#This Row],[CostRate w/ Taxes]]*ApprovedTimeReport_004_202455[[#This Row],[Time Actual]]</f>
        <v>220</v>
      </c>
      <c r="Q31" t="s">
        <v>17</v>
      </c>
      <c r="R31" s="2" t="str">
        <f>VLOOKUP(A:A,Vlookup!A:B,2,0)</f>
        <v>NB</v>
      </c>
    </row>
    <row r="32" spans="1:18" ht="14.25" customHeight="1" x14ac:dyDescent="0.25">
      <c r="A32" t="s">
        <v>15</v>
      </c>
      <c r="B32" s="1">
        <v>45429</v>
      </c>
      <c r="C32" s="1">
        <v>45443</v>
      </c>
      <c r="D32" t="s">
        <v>27</v>
      </c>
      <c r="E32">
        <v>2024</v>
      </c>
      <c r="F32">
        <v>5</v>
      </c>
      <c r="G32">
        <v>17</v>
      </c>
      <c r="H32">
        <v>20</v>
      </c>
      <c r="I32" s="3">
        <v>6</v>
      </c>
      <c r="J32" t="s">
        <v>28</v>
      </c>
      <c r="K32" t="s">
        <v>29</v>
      </c>
      <c r="L32" t="s">
        <v>19</v>
      </c>
      <c r="M32" t="s">
        <v>110</v>
      </c>
      <c r="N32" s="3">
        <v>99.83</v>
      </c>
      <c r="O32" s="3">
        <v>110</v>
      </c>
      <c r="P32" s="3">
        <f>ApprovedTimeReport_004_202455[[#This Row],[CostRate w/ Taxes]]*ApprovedTimeReport_004_202455[[#This Row],[Time Actual]]</f>
        <v>660</v>
      </c>
      <c r="Q32" t="s">
        <v>17</v>
      </c>
      <c r="R32" s="2" t="str">
        <f>VLOOKUP(A:A,Vlookup!A:B,2,0)</f>
        <v>NB</v>
      </c>
    </row>
    <row r="33" spans="1:18" ht="14.25" customHeight="1" x14ac:dyDescent="0.25">
      <c r="A33" t="s">
        <v>15</v>
      </c>
      <c r="B33" s="1">
        <v>45428</v>
      </c>
      <c r="C33" s="1">
        <v>45443</v>
      </c>
      <c r="D33" t="s">
        <v>27</v>
      </c>
      <c r="E33">
        <v>2024</v>
      </c>
      <c r="F33">
        <v>5</v>
      </c>
      <c r="G33">
        <v>16</v>
      </c>
      <c r="H33">
        <v>20</v>
      </c>
      <c r="I33" s="3">
        <v>4</v>
      </c>
      <c r="J33" t="s">
        <v>28</v>
      </c>
      <c r="K33" t="s">
        <v>29</v>
      </c>
      <c r="L33" t="s">
        <v>19</v>
      </c>
      <c r="M33" t="s">
        <v>115</v>
      </c>
      <c r="N33" s="3">
        <v>99.83</v>
      </c>
      <c r="O33" s="3">
        <v>110</v>
      </c>
      <c r="P33" s="3">
        <f>ApprovedTimeReport_004_202455[[#This Row],[CostRate w/ Taxes]]*ApprovedTimeReport_004_202455[[#This Row],[Time Actual]]</f>
        <v>440</v>
      </c>
      <c r="Q33" t="s">
        <v>17</v>
      </c>
      <c r="R33" s="2" t="str">
        <f>VLOOKUP(A:A,Vlookup!A:B,2,0)</f>
        <v>NB</v>
      </c>
    </row>
    <row r="34" spans="1:18" ht="14.25" customHeight="1" x14ac:dyDescent="0.25">
      <c r="A34" t="s">
        <v>15</v>
      </c>
      <c r="B34" s="1">
        <v>45427</v>
      </c>
      <c r="C34" s="1">
        <v>45443</v>
      </c>
      <c r="D34" t="s">
        <v>27</v>
      </c>
      <c r="E34">
        <v>2024</v>
      </c>
      <c r="F34">
        <v>5</v>
      </c>
      <c r="G34">
        <v>15</v>
      </c>
      <c r="H34">
        <v>20</v>
      </c>
      <c r="I34" s="3">
        <v>3</v>
      </c>
      <c r="J34" t="s">
        <v>28</v>
      </c>
      <c r="K34" t="s">
        <v>29</v>
      </c>
      <c r="L34" t="s">
        <v>19</v>
      </c>
      <c r="M34" t="s">
        <v>117</v>
      </c>
      <c r="N34" s="3">
        <v>99.83</v>
      </c>
      <c r="O34" s="3">
        <v>110</v>
      </c>
      <c r="P34" s="3">
        <f>ApprovedTimeReport_004_202455[[#This Row],[CostRate w/ Taxes]]*ApprovedTimeReport_004_202455[[#This Row],[Time Actual]]</f>
        <v>330</v>
      </c>
      <c r="Q34" t="s">
        <v>17</v>
      </c>
      <c r="R34" s="2" t="str">
        <f>VLOOKUP(A:A,Vlookup!A:B,2,0)</f>
        <v>NB</v>
      </c>
    </row>
    <row r="35" spans="1:18" ht="14.25" customHeight="1" x14ac:dyDescent="0.25">
      <c r="A35" t="s">
        <v>15</v>
      </c>
      <c r="B35" s="1">
        <v>45426</v>
      </c>
      <c r="C35" s="1">
        <v>45443</v>
      </c>
      <c r="D35" t="s">
        <v>27</v>
      </c>
      <c r="E35">
        <v>2024</v>
      </c>
      <c r="F35">
        <v>5</v>
      </c>
      <c r="G35">
        <v>14</v>
      </c>
      <c r="H35">
        <v>20</v>
      </c>
      <c r="I35" s="3">
        <v>4</v>
      </c>
      <c r="J35" t="s">
        <v>28</v>
      </c>
      <c r="K35" t="s">
        <v>29</v>
      </c>
      <c r="L35" t="s">
        <v>19</v>
      </c>
      <c r="M35" t="s">
        <v>119</v>
      </c>
      <c r="N35" s="3">
        <v>99.83</v>
      </c>
      <c r="O35" s="3">
        <v>110</v>
      </c>
      <c r="P35" s="3">
        <f>ApprovedTimeReport_004_202455[[#This Row],[CostRate w/ Taxes]]*ApprovedTimeReport_004_202455[[#This Row],[Time Actual]]</f>
        <v>440</v>
      </c>
      <c r="Q35" t="s">
        <v>17</v>
      </c>
      <c r="R35" s="2" t="str">
        <f>VLOOKUP(A:A,Vlookup!A:B,2,0)</f>
        <v>NB</v>
      </c>
    </row>
    <row r="36" spans="1:18" ht="14.25" customHeight="1" x14ac:dyDescent="0.25">
      <c r="A36" t="s">
        <v>15</v>
      </c>
      <c r="B36" s="1">
        <v>45425</v>
      </c>
      <c r="C36" s="1">
        <v>45443</v>
      </c>
      <c r="D36" t="s">
        <v>27</v>
      </c>
      <c r="E36">
        <v>2024</v>
      </c>
      <c r="F36">
        <v>5</v>
      </c>
      <c r="G36">
        <v>13</v>
      </c>
      <c r="H36">
        <v>20</v>
      </c>
      <c r="I36" s="3">
        <v>4</v>
      </c>
      <c r="J36" t="s">
        <v>28</v>
      </c>
      <c r="K36" t="s">
        <v>29</v>
      </c>
      <c r="L36" t="s">
        <v>19</v>
      </c>
      <c r="M36" t="s">
        <v>125</v>
      </c>
      <c r="N36" s="3">
        <v>99.83</v>
      </c>
      <c r="O36" s="3">
        <v>110</v>
      </c>
      <c r="P36" s="3">
        <f>ApprovedTimeReport_004_202455[[#This Row],[CostRate w/ Taxes]]*ApprovedTimeReport_004_202455[[#This Row],[Time Actual]]</f>
        <v>440</v>
      </c>
      <c r="Q36" t="s">
        <v>17</v>
      </c>
      <c r="R36" s="2" t="str">
        <f>VLOOKUP(A:A,Vlookup!A:B,2,0)</f>
        <v>NB</v>
      </c>
    </row>
    <row r="37" spans="1:18" ht="14.25" customHeight="1" x14ac:dyDescent="0.25">
      <c r="A37" t="s">
        <v>15</v>
      </c>
      <c r="B37" s="1">
        <v>45422</v>
      </c>
      <c r="C37" s="1">
        <v>45443</v>
      </c>
      <c r="D37" t="s">
        <v>27</v>
      </c>
      <c r="E37">
        <v>2024</v>
      </c>
      <c r="F37">
        <v>5</v>
      </c>
      <c r="G37">
        <v>10</v>
      </c>
      <c r="H37">
        <v>19</v>
      </c>
      <c r="I37" s="3">
        <v>4</v>
      </c>
      <c r="J37" t="s">
        <v>28</v>
      </c>
      <c r="K37" t="s">
        <v>29</v>
      </c>
      <c r="L37" t="s">
        <v>19</v>
      </c>
      <c r="M37" t="s">
        <v>131</v>
      </c>
      <c r="N37" s="3">
        <v>99.83</v>
      </c>
      <c r="O37" s="3">
        <v>110</v>
      </c>
      <c r="P37" s="3">
        <f>ApprovedTimeReport_004_202455[[#This Row],[CostRate w/ Taxes]]*ApprovedTimeReport_004_202455[[#This Row],[Time Actual]]</f>
        <v>440</v>
      </c>
      <c r="Q37" t="s">
        <v>17</v>
      </c>
      <c r="R37" s="2" t="str">
        <f>VLOOKUP(A:A,Vlookup!A:B,2,0)</f>
        <v>NB</v>
      </c>
    </row>
    <row r="38" spans="1:18" ht="14.25" customHeight="1" x14ac:dyDescent="0.25">
      <c r="A38" t="s">
        <v>15</v>
      </c>
      <c r="B38" s="1">
        <v>45421</v>
      </c>
      <c r="C38" s="1">
        <v>45443</v>
      </c>
      <c r="D38" t="s">
        <v>27</v>
      </c>
      <c r="E38">
        <v>2024</v>
      </c>
      <c r="F38">
        <v>5</v>
      </c>
      <c r="G38">
        <v>9</v>
      </c>
      <c r="H38">
        <v>19</v>
      </c>
      <c r="I38" s="3">
        <v>3</v>
      </c>
      <c r="J38" t="s">
        <v>28</v>
      </c>
      <c r="K38" t="s">
        <v>29</v>
      </c>
      <c r="L38" t="s">
        <v>19</v>
      </c>
      <c r="M38" t="s">
        <v>136</v>
      </c>
      <c r="N38" s="3">
        <v>99.83</v>
      </c>
      <c r="O38" s="3">
        <v>110</v>
      </c>
      <c r="P38" s="3">
        <f>ApprovedTimeReport_004_202455[[#This Row],[CostRate w/ Taxes]]*ApprovedTimeReport_004_202455[[#This Row],[Time Actual]]</f>
        <v>330</v>
      </c>
      <c r="Q38" t="s">
        <v>17</v>
      </c>
      <c r="R38" s="2" t="str">
        <f>VLOOKUP(A:A,Vlookup!A:B,2,0)</f>
        <v>NB</v>
      </c>
    </row>
    <row r="39" spans="1:18" ht="14.25" customHeight="1" x14ac:dyDescent="0.25">
      <c r="A39" t="s">
        <v>15</v>
      </c>
      <c r="B39" s="1">
        <v>45420</v>
      </c>
      <c r="C39" s="1">
        <v>45443</v>
      </c>
      <c r="D39" t="s">
        <v>27</v>
      </c>
      <c r="E39">
        <v>2024</v>
      </c>
      <c r="F39">
        <v>5</v>
      </c>
      <c r="G39">
        <v>8</v>
      </c>
      <c r="H39">
        <v>19</v>
      </c>
      <c r="I39" s="3">
        <v>5</v>
      </c>
      <c r="J39" t="s">
        <v>28</v>
      </c>
      <c r="K39" t="s">
        <v>29</v>
      </c>
      <c r="L39" t="s">
        <v>19</v>
      </c>
      <c r="M39" t="s">
        <v>139</v>
      </c>
      <c r="N39" s="3">
        <v>99.83</v>
      </c>
      <c r="O39" s="3">
        <v>110</v>
      </c>
      <c r="P39" s="3">
        <f>ApprovedTimeReport_004_202455[[#This Row],[CostRate w/ Taxes]]*ApprovedTimeReport_004_202455[[#This Row],[Time Actual]]</f>
        <v>550</v>
      </c>
      <c r="Q39" t="s">
        <v>17</v>
      </c>
      <c r="R39" s="2" t="str">
        <f>VLOOKUP(A:A,Vlookup!A:B,2,0)</f>
        <v>NB</v>
      </c>
    </row>
    <row r="40" spans="1:18" ht="14.25" customHeight="1" x14ac:dyDescent="0.25">
      <c r="A40" t="s">
        <v>15</v>
      </c>
      <c r="B40" s="1">
        <v>45419</v>
      </c>
      <c r="C40" s="1">
        <v>45443</v>
      </c>
      <c r="D40" t="s">
        <v>27</v>
      </c>
      <c r="E40">
        <v>2024</v>
      </c>
      <c r="F40">
        <v>5</v>
      </c>
      <c r="G40">
        <v>7</v>
      </c>
      <c r="H40">
        <v>19</v>
      </c>
      <c r="I40" s="3">
        <v>6</v>
      </c>
      <c r="J40" t="s">
        <v>28</v>
      </c>
      <c r="K40" t="s">
        <v>29</v>
      </c>
      <c r="L40" t="s">
        <v>19</v>
      </c>
      <c r="M40" t="s">
        <v>142</v>
      </c>
      <c r="N40" s="3">
        <v>99.83</v>
      </c>
      <c r="O40" s="3">
        <v>110</v>
      </c>
      <c r="P40" s="3">
        <f>ApprovedTimeReport_004_202455[[#This Row],[CostRate w/ Taxes]]*ApprovedTimeReport_004_202455[[#This Row],[Time Actual]]</f>
        <v>660</v>
      </c>
      <c r="Q40" t="s">
        <v>17</v>
      </c>
      <c r="R40" s="2" t="str">
        <f>VLOOKUP(A:A,Vlookup!A:B,2,0)</f>
        <v>NB</v>
      </c>
    </row>
    <row r="41" spans="1:18" ht="14.25" customHeight="1" x14ac:dyDescent="0.25">
      <c r="A41" t="s">
        <v>15</v>
      </c>
      <c r="B41" s="1">
        <v>45418</v>
      </c>
      <c r="C41" s="1">
        <v>45443</v>
      </c>
      <c r="D41" t="s">
        <v>27</v>
      </c>
      <c r="E41">
        <v>2024</v>
      </c>
      <c r="F41">
        <v>5</v>
      </c>
      <c r="G41">
        <v>6</v>
      </c>
      <c r="H41">
        <v>19</v>
      </c>
      <c r="I41" s="3">
        <v>8</v>
      </c>
      <c r="J41" t="s">
        <v>28</v>
      </c>
      <c r="K41" t="s">
        <v>29</v>
      </c>
      <c r="L41" t="s">
        <v>19</v>
      </c>
      <c r="M41" t="s">
        <v>144</v>
      </c>
      <c r="N41" s="3">
        <v>99.83</v>
      </c>
      <c r="O41" s="3">
        <v>110</v>
      </c>
      <c r="P41" s="3">
        <f>ApprovedTimeReport_004_202455[[#This Row],[CostRate w/ Taxes]]*ApprovedTimeReport_004_202455[[#This Row],[Time Actual]]</f>
        <v>880</v>
      </c>
      <c r="Q41" t="s">
        <v>17</v>
      </c>
      <c r="R41" s="2" t="str">
        <f>VLOOKUP(A:A,Vlookup!A:B,2,0)</f>
        <v>NB</v>
      </c>
    </row>
    <row r="42" spans="1:18" ht="14.25" customHeight="1" x14ac:dyDescent="0.25">
      <c r="A42" t="s">
        <v>15</v>
      </c>
      <c r="B42" s="1">
        <v>45415</v>
      </c>
      <c r="C42" s="1">
        <v>45443</v>
      </c>
      <c r="D42" t="s">
        <v>27</v>
      </c>
      <c r="E42">
        <v>2024</v>
      </c>
      <c r="F42">
        <v>5</v>
      </c>
      <c r="G42">
        <v>3</v>
      </c>
      <c r="H42">
        <v>18</v>
      </c>
      <c r="I42" s="3">
        <v>5</v>
      </c>
      <c r="J42" t="s">
        <v>28</v>
      </c>
      <c r="K42" t="s">
        <v>29</v>
      </c>
      <c r="L42" t="s">
        <v>19</v>
      </c>
      <c r="M42" t="s">
        <v>148</v>
      </c>
      <c r="N42" s="3">
        <v>99.83</v>
      </c>
      <c r="O42" s="3">
        <v>110</v>
      </c>
      <c r="P42" s="3">
        <f>ApprovedTimeReport_004_202455[[#This Row],[CostRate w/ Taxes]]*ApprovedTimeReport_004_202455[[#This Row],[Time Actual]]</f>
        <v>550</v>
      </c>
      <c r="Q42" t="s">
        <v>17</v>
      </c>
      <c r="R42" s="2" t="str">
        <f>VLOOKUP(A:A,Vlookup!A:B,2,0)</f>
        <v>NB</v>
      </c>
    </row>
    <row r="43" spans="1:18" ht="14.25" customHeight="1" x14ac:dyDescent="0.25">
      <c r="A43" t="s">
        <v>15</v>
      </c>
      <c r="B43" s="1">
        <v>45414</v>
      </c>
      <c r="C43" s="1">
        <v>45443</v>
      </c>
      <c r="D43" t="s">
        <v>27</v>
      </c>
      <c r="E43">
        <v>2024</v>
      </c>
      <c r="F43">
        <v>5</v>
      </c>
      <c r="G43">
        <v>2</v>
      </c>
      <c r="H43">
        <v>18</v>
      </c>
      <c r="I43" s="3">
        <v>2</v>
      </c>
      <c r="J43" t="s">
        <v>28</v>
      </c>
      <c r="K43" t="s">
        <v>29</v>
      </c>
      <c r="L43" t="s">
        <v>19</v>
      </c>
      <c r="M43" t="s">
        <v>155</v>
      </c>
      <c r="N43" s="3">
        <v>99.83</v>
      </c>
      <c r="O43" s="3">
        <v>110</v>
      </c>
      <c r="P43" s="3">
        <f>ApprovedTimeReport_004_202455[[#This Row],[CostRate w/ Taxes]]*ApprovedTimeReport_004_202455[[#This Row],[Time Actual]]</f>
        <v>220</v>
      </c>
      <c r="Q43" t="s">
        <v>17</v>
      </c>
      <c r="R43" s="2" t="str">
        <f>VLOOKUP(A:A,Vlookup!A:B,2,0)</f>
        <v>NB</v>
      </c>
    </row>
    <row r="44" spans="1:18" ht="14.25" customHeight="1" x14ac:dyDescent="0.25">
      <c r="A44" t="s">
        <v>59</v>
      </c>
      <c r="B44" s="1">
        <v>45440</v>
      </c>
      <c r="C44" s="1">
        <v>45443</v>
      </c>
      <c r="D44" t="s">
        <v>16</v>
      </c>
      <c r="E44">
        <v>2024</v>
      </c>
      <c r="F44">
        <v>5</v>
      </c>
      <c r="G44">
        <v>28</v>
      </c>
      <c r="H44">
        <v>22</v>
      </c>
      <c r="I44" s="3">
        <v>1</v>
      </c>
      <c r="J44" t="s">
        <v>28</v>
      </c>
      <c r="K44" t="s">
        <v>29</v>
      </c>
      <c r="L44" t="s">
        <v>22</v>
      </c>
      <c r="M44" t="s">
        <v>75</v>
      </c>
      <c r="N44" s="3">
        <v>99.83</v>
      </c>
      <c r="O44" s="3">
        <v>110</v>
      </c>
      <c r="P44" s="3">
        <f>ApprovedTimeReport_004_202455[[#This Row],[CostRate w/ Taxes]]*ApprovedTimeReport_004_202455[[#This Row],[Time Actual]]</f>
        <v>110</v>
      </c>
      <c r="Q44" t="s">
        <v>17</v>
      </c>
      <c r="R44" s="2" t="str">
        <f>VLOOKUP(A:A,Vlookup!A:B,2,0)</f>
        <v>NB</v>
      </c>
    </row>
    <row r="45" spans="1:18" ht="14.25" customHeight="1" x14ac:dyDescent="0.25">
      <c r="A45" t="s">
        <v>59</v>
      </c>
      <c r="B45" s="1">
        <v>45439</v>
      </c>
      <c r="C45" s="1">
        <v>45443</v>
      </c>
      <c r="D45" t="s">
        <v>16</v>
      </c>
      <c r="E45">
        <v>2024</v>
      </c>
      <c r="F45">
        <v>5</v>
      </c>
      <c r="G45">
        <v>27</v>
      </c>
      <c r="H45">
        <v>22</v>
      </c>
      <c r="I45" s="3">
        <v>1</v>
      </c>
      <c r="J45" t="s">
        <v>28</v>
      </c>
      <c r="K45" t="s">
        <v>29</v>
      </c>
      <c r="L45" t="s">
        <v>22</v>
      </c>
      <c r="M45" t="s">
        <v>75</v>
      </c>
      <c r="N45" s="3">
        <v>99.83</v>
      </c>
      <c r="O45" s="3">
        <v>110</v>
      </c>
      <c r="P45" s="3">
        <f>ApprovedTimeReport_004_202455[[#This Row],[CostRate w/ Taxes]]*ApprovedTimeReport_004_202455[[#This Row],[Time Actual]]</f>
        <v>110</v>
      </c>
      <c r="Q45" t="s">
        <v>17</v>
      </c>
      <c r="R45" s="2" t="str">
        <f>VLOOKUP(A:A,Vlookup!A:B,2,0)</f>
        <v>NB</v>
      </c>
    </row>
    <row r="46" spans="1:18" ht="14.25" customHeight="1" x14ac:dyDescent="0.25">
      <c r="A46" t="s">
        <v>59</v>
      </c>
      <c r="B46" s="1">
        <v>45434</v>
      </c>
      <c r="C46" s="1">
        <v>45443</v>
      </c>
      <c r="D46" t="s">
        <v>16</v>
      </c>
      <c r="E46">
        <v>2024</v>
      </c>
      <c r="F46">
        <v>5</v>
      </c>
      <c r="G46">
        <v>22</v>
      </c>
      <c r="H46">
        <v>21</v>
      </c>
      <c r="I46" s="3">
        <v>1</v>
      </c>
      <c r="J46" t="s">
        <v>28</v>
      </c>
      <c r="K46" t="s">
        <v>29</v>
      </c>
      <c r="L46" t="s">
        <v>22</v>
      </c>
      <c r="M46" t="s">
        <v>91</v>
      </c>
      <c r="N46" s="3">
        <v>99.83</v>
      </c>
      <c r="O46" s="3">
        <v>110</v>
      </c>
      <c r="P46" s="3">
        <f>ApprovedTimeReport_004_202455[[#This Row],[CostRate w/ Taxes]]*ApprovedTimeReport_004_202455[[#This Row],[Time Actual]]</f>
        <v>110</v>
      </c>
      <c r="Q46" t="s">
        <v>17</v>
      </c>
      <c r="R46" s="2" t="str">
        <f>VLOOKUP(A:A,Vlookup!A:B,2,0)</f>
        <v>NB</v>
      </c>
    </row>
    <row r="47" spans="1:18" ht="14.25" customHeight="1" x14ac:dyDescent="0.25">
      <c r="A47" t="s">
        <v>59</v>
      </c>
      <c r="B47" s="1">
        <v>45432</v>
      </c>
      <c r="C47" s="1">
        <v>45443</v>
      </c>
      <c r="D47" t="s">
        <v>16</v>
      </c>
      <c r="E47">
        <v>2024</v>
      </c>
      <c r="F47">
        <v>5</v>
      </c>
      <c r="G47">
        <v>20</v>
      </c>
      <c r="H47">
        <v>21</v>
      </c>
      <c r="I47" s="3">
        <v>1</v>
      </c>
      <c r="J47" t="s">
        <v>28</v>
      </c>
      <c r="K47" t="s">
        <v>29</v>
      </c>
      <c r="L47" t="s">
        <v>22</v>
      </c>
      <c r="M47" t="s">
        <v>104</v>
      </c>
      <c r="N47" s="3">
        <v>99.83</v>
      </c>
      <c r="O47" s="3">
        <v>110</v>
      </c>
      <c r="P47" s="3">
        <f>ApprovedTimeReport_004_202455[[#This Row],[CostRate w/ Taxes]]*ApprovedTimeReport_004_202455[[#This Row],[Time Actual]]</f>
        <v>110</v>
      </c>
      <c r="Q47" t="s">
        <v>17</v>
      </c>
      <c r="R47" s="2" t="str">
        <f>VLOOKUP(A:A,Vlookup!A:B,2,0)</f>
        <v>NB</v>
      </c>
    </row>
    <row r="48" spans="1:18" ht="14.25" customHeight="1" x14ac:dyDescent="0.25">
      <c r="A48" t="s">
        <v>59</v>
      </c>
      <c r="B48" s="1">
        <v>45427</v>
      </c>
      <c r="C48" s="1">
        <v>45443</v>
      </c>
      <c r="D48" t="s">
        <v>16</v>
      </c>
      <c r="E48">
        <v>2024</v>
      </c>
      <c r="F48">
        <v>5</v>
      </c>
      <c r="G48">
        <v>15</v>
      </c>
      <c r="H48">
        <v>20</v>
      </c>
      <c r="I48" s="3">
        <v>1</v>
      </c>
      <c r="J48" t="s">
        <v>28</v>
      </c>
      <c r="K48" t="s">
        <v>29</v>
      </c>
      <c r="L48" t="s">
        <v>22</v>
      </c>
      <c r="M48" t="s">
        <v>118</v>
      </c>
      <c r="N48" s="3">
        <v>99.83</v>
      </c>
      <c r="O48" s="3">
        <v>110</v>
      </c>
      <c r="P48" s="3">
        <f>ApprovedTimeReport_004_202455[[#This Row],[CostRate w/ Taxes]]*ApprovedTimeReport_004_202455[[#This Row],[Time Actual]]</f>
        <v>110</v>
      </c>
      <c r="Q48" t="s">
        <v>17</v>
      </c>
      <c r="R48" s="2" t="str">
        <f>VLOOKUP(A:A,Vlookup!A:B,2,0)</f>
        <v>NB</v>
      </c>
    </row>
    <row r="49" spans="1:18" ht="14.25" customHeight="1" x14ac:dyDescent="0.25">
      <c r="A49" t="s">
        <v>59</v>
      </c>
      <c r="B49" s="1">
        <v>45421</v>
      </c>
      <c r="C49" s="1">
        <v>45443</v>
      </c>
      <c r="D49" t="s">
        <v>16</v>
      </c>
      <c r="E49">
        <v>2024</v>
      </c>
      <c r="F49">
        <v>5</v>
      </c>
      <c r="G49">
        <v>9</v>
      </c>
      <c r="H49">
        <v>19</v>
      </c>
      <c r="I49" s="3">
        <v>2</v>
      </c>
      <c r="J49" t="s">
        <v>28</v>
      </c>
      <c r="K49" t="s">
        <v>29</v>
      </c>
      <c r="L49" t="s">
        <v>22</v>
      </c>
      <c r="M49" t="s">
        <v>135</v>
      </c>
      <c r="N49" s="3">
        <v>99.83</v>
      </c>
      <c r="O49" s="3">
        <v>110</v>
      </c>
      <c r="P49" s="3">
        <f>ApprovedTimeReport_004_202455[[#This Row],[CostRate w/ Taxes]]*ApprovedTimeReport_004_202455[[#This Row],[Time Actual]]</f>
        <v>220</v>
      </c>
      <c r="Q49" t="s">
        <v>17</v>
      </c>
      <c r="R49" s="2" t="str">
        <f>VLOOKUP(A:A,Vlookup!A:B,2,0)</f>
        <v>NB</v>
      </c>
    </row>
    <row r="50" spans="1:18" ht="14.25" customHeight="1" x14ac:dyDescent="0.25">
      <c r="A50" t="s">
        <v>59</v>
      </c>
      <c r="B50" s="1">
        <v>45414</v>
      </c>
      <c r="C50" s="1">
        <v>45443</v>
      </c>
      <c r="D50" t="s">
        <v>16</v>
      </c>
      <c r="E50">
        <v>2024</v>
      </c>
      <c r="F50">
        <v>5</v>
      </c>
      <c r="G50">
        <v>2</v>
      </c>
      <c r="H50">
        <v>18</v>
      </c>
      <c r="I50" s="3">
        <v>1</v>
      </c>
      <c r="J50" t="s">
        <v>28</v>
      </c>
      <c r="K50" t="s">
        <v>29</v>
      </c>
      <c r="L50" t="s">
        <v>22</v>
      </c>
      <c r="M50" t="s">
        <v>152</v>
      </c>
      <c r="N50" s="3">
        <v>99.83</v>
      </c>
      <c r="O50" s="3">
        <v>110</v>
      </c>
      <c r="P50" s="3">
        <f>ApprovedTimeReport_004_202455[[#This Row],[CostRate w/ Taxes]]*ApprovedTimeReport_004_202455[[#This Row],[Time Actual]]</f>
        <v>110</v>
      </c>
      <c r="Q50" t="s">
        <v>17</v>
      </c>
      <c r="R50" s="2" t="str">
        <f>VLOOKUP(A:A,Vlookup!A:B,2,0)</f>
        <v>NB</v>
      </c>
    </row>
    <row r="51" spans="1:18" ht="14.25" customHeight="1" x14ac:dyDescent="0.25">
      <c r="A51" t="s">
        <v>77</v>
      </c>
      <c r="B51" s="1">
        <v>45439</v>
      </c>
      <c r="C51" s="1">
        <v>45443</v>
      </c>
      <c r="D51" t="s">
        <v>16</v>
      </c>
      <c r="E51">
        <v>2024</v>
      </c>
      <c r="F51">
        <v>5</v>
      </c>
      <c r="G51">
        <v>27</v>
      </c>
      <c r="H51">
        <v>22</v>
      </c>
      <c r="I51" s="3">
        <v>1</v>
      </c>
      <c r="J51" t="s">
        <v>28</v>
      </c>
      <c r="K51" t="s">
        <v>29</v>
      </c>
      <c r="L51" t="s">
        <v>22</v>
      </c>
      <c r="M51" t="s">
        <v>78</v>
      </c>
      <c r="N51" s="3">
        <v>99.83</v>
      </c>
      <c r="O51" s="3">
        <v>110</v>
      </c>
      <c r="P51" s="3">
        <f>ApprovedTimeReport_004_202455[[#This Row],[CostRate w/ Taxes]]*ApprovedTimeReport_004_202455[[#This Row],[Time Actual]]</f>
        <v>110</v>
      </c>
      <c r="Q51" t="s">
        <v>17</v>
      </c>
      <c r="R51" s="2" t="str">
        <f>VLOOKUP(A:A,Vlookup!A:B,2,0)</f>
        <v>NB</v>
      </c>
    </row>
    <row r="52" spans="1:18" ht="14.25" customHeight="1" x14ac:dyDescent="0.25">
      <c r="A52" t="s">
        <v>77</v>
      </c>
      <c r="B52" s="1">
        <v>45437</v>
      </c>
      <c r="C52" s="1">
        <v>45443</v>
      </c>
      <c r="D52" t="s">
        <v>16</v>
      </c>
      <c r="E52">
        <v>2024</v>
      </c>
      <c r="F52">
        <v>5</v>
      </c>
      <c r="G52">
        <v>25</v>
      </c>
      <c r="H52">
        <v>21</v>
      </c>
      <c r="I52" s="3">
        <v>5</v>
      </c>
      <c r="J52" t="s">
        <v>28</v>
      </c>
      <c r="K52" t="s">
        <v>29</v>
      </c>
      <c r="L52" t="s">
        <v>22</v>
      </c>
      <c r="M52" t="s">
        <v>80</v>
      </c>
      <c r="N52" s="3">
        <v>99.83</v>
      </c>
      <c r="O52" s="3">
        <v>110</v>
      </c>
      <c r="P52" s="3">
        <f>ApprovedTimeReport_004_202455[[#This Row],[CostRate w/ Taxes]]*ApprovedTimeReport_004_202455[[#This Row],[Time Actual]]</f>
        <v>550</v>
      </c>
      <c r="Q52" t="s">
        <v>17</v>
      </c>
      <c r="R52" s="2" t="str">
        <f>VLOOKUP(A:A,Vlookup!A:B,2,0)</f>
        <v>NB</v>
      </c>
    </row>
    <row r="53" spans="1:18" ht="14.25" customHeight="1" x14ac:dyDescent="0.25">
      <c r="A53" t="s">
        <v>77</v>
      </c>
      <c r="B53" s="1">
        <v>45436</v>
      </c>
      <c r="C53" s="1">
        <v>45443</v>
      </c>
      <c r="D53" t="s">
        <v>16</v>
      </c>
      <c r="E53">
        <v>2024</v>
      </c>
      <c r="F53">
        <v>5</v>
      </c>
      <c r="G53">
        <v>24</v>
      </c>
      <c r="H53">
        <v>21</v>
      </c>
      <c r="I53" s="3">
        <v>5</v>
      </c>
      <c r="J53" t="s">
        <v>28</v>
      </c>
      <c r="K53" t="s">
        <v>29</v>
      </c>
      <c r="L53" t="s">
        <v>22</v>
      </c>
      <c r="M53" t="s">
        <v>83</v>
      </c>
      <c r="N53" s="3">
        <v>99.83</v>
      </c>
      <c r="O53" s="3">
        <v>110</v>
      </c>
      <c r="P53" s="3">
        <f>ApprovedTimeReport_004_202455[[#This Row],[CostRate w/ Taxes]]*ApprovedTimeReport_004_202455[[#This Row],[Time Actual]]</f>
        <v>550</v>
      </c>
      <c r="Q53" t="s">
        <v>17</v>
      </c>
      <c r="R53" s="2" t="str">
        <f>VLOOKUP(A:A,Vlookup!A:B,2,0)</f>
        <v>NB</v>
      </c>
    </row>
    <row r="54" spans="1:18" ht="14.25" customHeight="1" x14ac:dyDescent="0.25">
      <c r="A54" t="s">
        <v>77</v>
      </c>
      <c r="B54" s="1">
        <v>45433</v>
      </c>
      <c r="C54" s="1">
        <v>45443</v>
      </c>
      <c r="D54" t="s">
        <v>16</v>
      </c>
      <c r="E54">
        <v>2024</v>
      </c>
      <c r="F54">
        <v>5</v>
      </c>
      <c r="G54">
        <v>21</v>
      </c>
      <c r="H54">
        <v>21</v>
      </c>
      <c r="I54" s="3">
        <v>1</v>
      </c>
      <c r="J54" t="s">
        <v>28</v>
      </c>
      <c r="K54" t="s">
        <v>29</v>
      </c>
      <c r="L54" t="s">
        <v>22</v>
      </c>
      <c r="M54" t="s">
        <v>100</v>
      </c>
      <c r="N54" s="3">
        <v>99.83</v>
      </c>
      <c r="O54" s="3">
        <v>110</v>
      </c>
      <c r="P54" s="3">
        <f>ApprovedTimeReport_004_202455[[#This Row],[CostRate w/ Taxes]]*ApprovedTimeReport_004_202455[[#This Row],[Time Actual]]</f>
        <v>110</v>
      </c>
      <c r="Q54" t="s">
        <v>17</v>
      </c>
      <c r="R54" s="2" t="str">
        <f>VLOOKUP(A:A,Vlookup!A:B,2,0)</f>
        <v>NB</v>
      </c>
    </row>
    <row r="55" spans="1:18" ht="14.25" customHeight="1" x14ac:dyDescent="0.25">
      <c r="A55" t="s">
        <v>77</v>
      </c>
      <c r="B55" s="1">
        <v>45432</v>
      </c>
      <c r="C55" s="1">
        <v>45443</v>
      </c>
      <c r="D55" t="s">
        <v>16</v>
      </c>
      <c r="E55">
        <v>2024</v>
      </c>
      <c r="F55">
        <v>5</v>
      </c>
      <c r="G55">
        <v>20</v>
      </c>
      <c r="H55">
        <v>21</v>
      </c>
      <c r="I55" s="3">
        <v>4</v>
      </c>
      <c r="J55" t="s">
        <v>28</v>
      </c>
      <c r="K55" t="s">
        <v>29</v>
      </c>
      <c r="L55" t="s">
        <v>22</v>
      </c>
      <c r="M55" t="s">
        <v>105</v>
      </c>
      <c r="N55" s="3">
        <v>99.83</v>
      </c>
      <c r="O55" s="3">
        <v>110</v>
      </c>
      <c r="P55" s="3">
        <f>ApprovedTimeReport_004_202455[[#This Row],[CostRate w/ Taxes]]*ApprovedTimeReport_004_202455[[#This Row],[Time Actual]]</f>
        <v>440</v>
      </c>
      <c r="Q55" t="s">
        <v>17</v>
      </c>
      <c r="R55" s="2" t="str">
        <f>VLOOKUP(A:A,Vlookup!A:B,2,0)</f>
        <v>NB</v>
      </c>
    </row>
    <row r="56" spans="1:18" ht="14.25" customHeight="1" x14ac:dyDescent="0.25">
      <c r="A56" t="s">
        <v>77</v>
      </c>
      <c r="B56" s="1">
        <v>45430</v>
      </c>
      <c r="C56" s="1">
        <v>45443</v>
      </c>
      <c r="D56" t="s">
        <v>16</v>
      </c>
      <c r="E56">
        <v>2024</v>
      </c>
      <c r="F56">
        <v>5</v>
      </c>
      <c r="G56">
        <v>18</v>
      </c>
      <c r="H56">
        <v>20</v>
      </c>
      <c r="I56" s="3">
        <v>4</v>
      </c>
      <c r="J56" t="s">
        <v>28</v>
      </c>
      <c r="K56" t="s">
        <v>29</v>
      </c>
      <c r="L56" t="s">
        <v>22</v>
      </c>
      <c r="M56" t="s">
        <v>109</v>
      </c>
      <c r="N56" s="3">
        <v>99.83</v>
      </c>
      <c r="O56" s="3">
        <v>110</v>
      </c>
      <c r="P56" s="3">
        <f>ApprovedTimeReport_004_202455[[#This Row],[CostRate w/ Taxes]]*ApprovedTimeReport_004_202455[[#This Row],[Time Actual]]</f>
        <v>440</v>
      </c>
      <c r="Q56" t="s">
        <v>17</v>
      </c>
      <c r="R56" s="2" t="str">
        <f>VLOOKUP(A:A,Vlookup!A:B,2,0)</f>
        <v>NB</v>
      </c>
    </row>
    <row r="57" spans="1:18" ht="14.25" customHeight="1" x14ac:dyDescent="0.25">
      <c r="A57" t="s">
        <v>77</v>
      </c>
      <c r="B57" s="1">
        <v>45429</v>
      </c>
      <c r="C57" s="1">
        <v>45443</v>
      </c>
      <c r="D57" t="s">
        <v>16</v>
      </c>
      <c r="E57">
        <v>2024</v>
      </c>
      <c r="F57">
        <v>5</v>
      </c>
      <c r="G57">
        <v>17</v>
      </c>
      <c r="H57">
        <v>20</v>
      </c>
      <c r="I57" s="3">
        <v>2</v>
      </c>
      <c r="J57" t="s">
        <v>28</v>
      </c>
      <c r="K57" t="s">
        <v>29</v>
      </c>
      <c r="L57" t="s">
        <v>22</v>
      </c>
      <c r="M57" t="s">
        <v>111</v>
      </c>
      <c r="N57" s="3">
        <v>99.83</v>
      </c>
      <c r="O57" s="3">
        <v>110</v>
      </c>
      <c r="P57" s="3">
        <f>ApprovedTimeReport_004_202455[[#This Row],[CostRate w/ Taxes]]*ApprovedTimeReport_004_202455[[#This Row],[Time Actual]]</f>
        <v>220</v>
      </c>
      <c r="Q57" t="s">
        <v>17</v>
      </c>
      <c r="R57" s="2" t="str">
        <f>VLOOKUP(A:A,Vlookup!A:B,2,0)</f>
        <v>NB</v>
      </c>
    </row>
    <row r="58" spans="1:18" ht="14.25" customHeight="1" x14ac:dyDescent="0.25">
      <c r="A58" t="s">
        <v>77</v>
      </c>
      <c r="B58" s="1">
        <v>45428</v>
      </c>
      <c r="C58" s="1">
        <v>45443</v>
      </c>
      <c r="D58" t="s">
        <v>16</v>
      </c>
      <c r="E58">
        <v>2024</v>
      </c>
      <c r="F58">
        <v>5</v>
      </c>
      <c r="G58">
        <v>16</v>
      </c>
      <c r="H58">
        <v>20</v>
      </c>
      <c r="I58" s="3">
        <v>1</v>
      </c>
      <c r="J58" t="s">
        <v>28</v>
      </c>
      <c r="K58" t="s">
        <v>29</v>
      </c>
      <c r="L58" t="s">
        <v>22</v>
      </c>
      <c r="M58" t="s">
        <v>114</v>
      </c>
      <c r="N58" s="3">
        <v>99.83</v>
      </c>
      <c r="O58" s="3">
        <v>110</v>
      </c>
      <c r="P58" s="3">
        <f>ApprovedTimeReport_004_202455[[#This Row],[CostRate w/ Taxes]]*ApprovedTimeReport_004_202455[[#This Row],[Time Actual]]</f>
        <v>110</v>
      </c>
      <c r="Q58" t="s">
        <v>17</v>
      </c>
      <c r="R58" s="2" t="str">
        <f>VLOOKUP(A:A,Vlookup!A:B,2,0)</f>
        <v>NB</v>
      </c>
    </row>
    <row r="59" spans="1:18" ht="14.25" customHeight="1" x14ac:dyDescent="0.25">
      <c r="A59" t="s">
        <v>77</v>
      </c>
      <c r="B59" s="1">
        <v>45427</v>
      </c>
      <c r="C59" s="1">
        <v>45443</v>
      </c>
      <c r="D59" t="s">
        <v>16</v>
      </c>
      <c r="E59">
        <v>2024</v>
      </c>
      <c r="F59">
        <v>5</v>
      </c>
      <c r="G59">
        <v>15</v>
      </c>
      <c r="H59">
        <v>20</v>
      </c>
      <c r="I59" s="3">
        <v>4</v>
      </c>
      <c r="J59" t="s">
        <v>28</v>
      </c>
      <c r="K59" t="s">
        <v>29</v>
      </c>
      <c r="L59" t="s">
        <v>22</v>
      </c>
      <c r="M59" t="s">
        <v>116</v>
      </c>
      <c r="N59" s="3">
        <v>99.83</v>
      </c>
      <c r="O59" s="3">
        <v>110</v>
      </c>
      <c r="P59" s="3">
        <f>ApprovedTimeReport_004_202455[[#This Row],[CostRate w/ Taxes]]*ApprovedTimeReport_004_202455[[#This Row],[Time Actual]]</f>
        <v>440</v>
      </c>
      <c r="Q59" t="s">
        <v>17</v>
      </c>
      <c r="R59" s="2" t="str">
        <f>VLOOKUP(A:A,Vlookup!A:B,2,0)</f>
        <v>NB</v>
      </c>
    </row>
    <row r="60" spans="1:18" ht="14.25" customHeight="1" x14ac:dyDescent="0.25">
      <c r="A60" t="s">
        <v>77</v>
      </c>
      <c r="B60" s="1">
        <v>45422</v>
      </c>
      <c r="C60" s="1">
        <v>45443</v>
      </c>
      <c r="D60" t="s">
        <v>16</v>
      </c>
      <c r="E60">
        <v>2024</v>
      </c>
      <c r="F60">
        <v>5</v>
      </c>
      <c r="G60">
        <v>10</v>
      </c>
      <c r="H60">
        <v>19</v>
      </c>
      <c r="I60" s="3">
        <v>2</v>
      </c>
      <c r="J60" t="s">
        <v>28</v>
      </c>
      <c r="K60" t="s">
        <v>29</v>
      </c>
      <c r="L60" t="s">
        <v>22</v>
      </c>
      <c r="M60" t="s">
        <v>128</v>
      </c>
      <c r="N60" s="3">
        <v>99.83</v>
      </c>
      <c r="O60" s="3">
        <v>110</v>
      </c>
      <c r="P60" s="3">
        <f>ApprovedTimeReport_004_202455[[#This Row],[CostRate w/ Taxes]]*ApprovedTimeReport_004_202455[[#This Row],[Time Actual]]</f>
        <v>220</v>
      </c>
      <c r="Q60" t="s">
        <v>17</v>
      </c>
      <c r="R60" s="2" t="str">
        <f>VLOOKUP(A:A,Vlookup!A:B,2,0)</f>
        <v>NB</v>
      </c>
    </row>
    <row r="61" spans="1:18" ht="14.25" customHeight="1" x14ac:dyDescent="0.25">
      <c r="A61" t="s">
        <v>37</v>
      </c>
      <c r="B61" s="1">
        <v>45443</v>
      </c>
      <c r="C61" s="1">
        <v>45443</v>
      </c>
      <c r="D61" t="s">
        <v>16</v>
      </c>
      <c r="E61">
        <v>2024</v>
      </c>
      <c r="F61">
        <v>5</v>
      </c>
      <c r="G61">
        <v>31</v>
      </c>
      <c r="H61">
        <v>22</v>
      </c>
      <c r="I61" s="3">
        <v>6</v>
      </c>
      <c r="J61" t="s">
        <v>28</v>
      </c>
      <c r="K61" t="s">
        <v>29</v>
      </c>
      <c r="L61" t="s">
        <v>22</v>
      </c>
      <c r="M61" t="s">
        <v>38</v>
      </c>
      <c r="N61" s="3">
        <v>99.83</v>
      </c>
      <c r="O61" s="3">
        <v>110</v>
      </c>
      <c r="P61" s="3">
        <f>ApprovedTimeReport_004_202455[[#This Row],[CostRate w/ Taxes]]*ApprovedTimeReport_004_202455[[#This Row],[Time Actual]]</f>
        <v>660</v>
      </c>
      <c r="Q61" t="s">
        <v>17</v>
      </c>
      <c r="R61" s="2" t="str">
        <f>VLOOKUP(A:A,Vlookup!A:B,2,0)</f>
        <v>NB</v>
      </c>
    </row>
    <row r="62" spans="1:18" ht="14.25" customHeight="1" x14ac:dyDescent="0.25">
      <c r="A62" t="s">
        <v>37</v>
      </c>
      <c r="B62" s="1">
        <v>45435</v>
      </c>
      <c r="C62" s="1">
        <v>45443</v>
      </c>
      <c r="D62" t="s">
        <v>16</v>
      </c>
      <c r="E62">
        <v>2024</v>
      </c>
      <c r="F62">
        <v>5</v>
      </c>
      <c r="G62">
        <v>23</v>
      </c>
      <c r="H62">
        <v>21</v>
      </c>
      <c r="I62" s="3">
        <v>2</v>
      </c>
      <c r="J62" t="s">
        <v>28</v>
      </c>
      <c r="K62" t="s">
        <v>29</v>
      </c>
      <c r="L62" t="s">
        <v>22</v>
      </c>
      <c r="M62" t="s">
        <v>88</v>
      </c>
      <c r="N62" s="3">
        <v>99.83</v>
      </c>
      <c r="O62" s="3">
        <v>110</v>
      </c>
      <c r="P62" s="3">
        <f>ApprovedTimeReport_004_202455[[#This Row],[CostRate w/ Taxes]]*ApprovedTimeReport_004_202455[[#This Row],[Time Actual]]</f>
        <v>220</v>
      </c>
      <c r="Q62" t="s">
        <v>17</v>
      </c>
      <c r="R62" s="2" t="str">
        <f>VLOOKUP(A:A,Vlookup!A:B,2,0)</f>
        <v>NB</v>
      </c>
    </row>
    <row r="63" spans="1:18" ht="14.25" customHeight="1" x14ac:dyDescent="0.25">
      <c r="A63" t="s">
        <v>37</v>
      </c>
      <c r="B63" s="1">
        <v>45426</v>
      </c>
      <c r="C63" s="1">
        <v>45443</v>
      </c>
      <c r="D63" t="s">
        <v>16</v>
      </c>
      <c r="E63">
        <v>2024</v>
      </c>
      <c r="F63">
        <v>5</v>
      </c>
      <c r="G63">
        <v>14</v>
      </c>
      <c r="H63">
        <v>20</v>
      </c>
      <c r="I63" s="3">
        <v>4</v>
      </c>
      <c r="J63" t="s">
        <v>28</v>
      </c>
      <c r="K63" t="s">
        <v>29</v>
      </c>
      <c r="L63" t="s">
        <v>22</v>
      </c>
      <c r="M63" t="s">
        <v>120</v>
      </c>
      <c r="N63" s="3">
        <v>99.83</v>
      </c>
      <c r="O63" s="3">
        <v>110</v>
      </c>
      <c r="P63" s="3">
        <f>ApprovedTimeReport_004_202455[[#This Row],[CostRate w/ Taxes]]*ApprovedTimeReport_004_202455[[#This Row],[Time Actual]]</f>
        <v>440</v>
      </c>
      <c r="Q63" t="s">
        <v>17</v>
      </c>
      <c r="R63" s="2" t="str">
        <f>VLOOKUP(A:A,Vlookup!A:B,2,0)</f>
        <v>NB</v>
      </c>
    </row>
    <row r="64" spans="1:18" ht="14.25" customHeight="1" x14ac:dyDescent="0.25">
      <c r="A64" t="s">
        <v>37</v>
      </c>
      <c r="B64" s="1">
        <v>45414</v>
      </c>
      <c r="C64" s="1">
        <v>45443</v>
      </c>
      <c r="D64" t="s">
        <v>16</v>
      </c>
      <c r="E64">
        <v>2024</v>
      </c>
      <c r="F64">
        <v>5</v>
      </c>
      <c r="G64">
        <v>2</v>
      </c>
      <c r="H64">
        <v>18</v>
      </c>
      <c r="I64" s="3">
        <v>1</v>
      </c>
      <c r="J64" t="s">
        <v>28</v>
      </c>
      <c r="K64" t="s">
        <v>29</v>
      </c>
      <c r="L64" t="s">
        <v>22</v>
      </c>
      <c r="M64" t="s">
        <v>151</v>
      </c>
      <c r="N64" s="3">
        <v>99.83</v>
      </c>
      <c r="O64" s="3">
        <v>110</v>
      </c>
      <c r="P64" s="3">
        <f>ApprovedTimeReport_004_202455[[#This Row],[CostRate w/ Taxes]]*ApprovedTimeReport_004_202455[[#This Row],[Time Actual]]</f>
        <v>110</v>
      </c>
      <c r="Q64" t="s">
        <v>17</v>
      </c>
      <c r="R64" s="2" t="str">
        <f>VLOOKUP(A:A,Vlookup!A:B,2,0)</f>
        <v>NB</v>
      </c>
    </row>
    <row r="65" spans="1:18" ht="14.25" customHeight="1" x14ac:dyDescent="0.25">
      <c r="A65" t="s">
        <v>126</v>
      </c>
      <c r="B65" s="1">
        <v>45425</v>
      </c>
      <c r="C65" s="1">
        <v>45443</v>
      </c>
      <c r="D65" t="s">
        <v>16</v>
      </c>
      <c r="E65">
        <v>2024</v>
      </c>
      <c r="F65">
        <v>5</v>
      </c>
      <c r="G65">
        <v>13</v>
      </c>
      <c r="H65">
        <v>20</v>
      </c>
      <c r="I65" s="3">
        <v>3</v>
      </c>
      <c r="J65" t="s">
        <v>28</v>
      </c>
      <c r="K65" t="s">
        <v>29</v>
      </c>
      <c r="L65" t="s">
        <v>22</v>
      </c>
      <c r="M65" t="s">
        <v>127</v>
      </c>
      <c r="N65" s="3">
        <v>99.83</v>
      </c>
      <c r="O65" s="3">
        <v>110</v>
      </c>
      <c r="P65" s="3">
        <f>ApprovedTimeReport_004_202455[[#This Row],[CostRate w/ Taxes]]*ApprovedTimeReport_004_202455[[#This Row],[Time Actual]]</f>
        <v>330</v>
      </c>
      <c r="Q65" t="s">
        <v>17</v>
      </c>
      <c r="R65" s="2" t="str">
        <f>VLOOKUP(A:A,Vlookup!A:B,2,0)</f>
        <v>NB</v>
      </c>
    </row>
    <row r="66" spans="1:18" ht="14.25" customHeight="1" x14ac:dyDescent="0.25">
      <c r="A66" t="s">
        <v>62</v>
      </c>
      <c r="B66" s="1">
        <v>45432</v>
      </c>
      <c r="C66" s="1">
        <v>45443</v>
      </c>
      <c r="D66" t="s">
        <v>16</v>
      </c>
      <c r="E66">
        <v>2024</v>
      </c>
      <c r="F66">
        <v>5</v>
      </c>
      <c r="G66">
        <v>20</v>
      </c>
      <c r="H66">
        <v>21</v>
      </c>
      <c r="I66" s="3">
        <v>1</v>
      </c>
      <c r="J66" t="s">
        <v>28</v>
      </c>
      <c r="K66" t="s">
        <v>29</v>
      </c>
      <c r="L66" t="s">
        <v>19</v>
      </c>
      <c r="M66" t="s">
        <v>103</v>
      </c>
      <c r="N66" s="3">
        <v>99.83</v>
      </c>
      <c r="O66" s="3">
        <v>110</v>
      </c>
      <c r="P66" s="3">
        <f>ApprovedTimeReport_004_202455[[#This Row],[CostRate w/ Taxes]]*ApprovedTimeReport_004_202455[[#This Row],[Time Actual]]</f>
        <v>110</v>
      </c>
      <c r="Q66" t="s">
        <v>17</v>
      </c>
      <c r="R66" s="2" t="str">
        <f>VLOOKUP(A:A,Vlookup!A:B,2,0)</f>
        <v>NB</v>
      </c>
    </row>
    <row r="67" spans="1:18" ht="14.25" customHeight="1" x14ac:dyDescent="0.25">
      <c r="A67" t="s">
        <v>62</v>
      </c>
      <c r="B67" s="1">
        <v>45420</v>
      </c>
      <c r="C67" s="1">
        <v>45443</v>
      </c>
      <c r="D67" t="s">
        <v>16</v>
      </c>
      <c r="E67">
        <v>2024</v>
      </c>
      <c r="F67">
        <v>5</v>
      </c>
      <c r="G67">
        <v>8</v>
      </c>
      <c r="H67">
        <v>19</v>
      </c>
      <c r="I67" s="3">
        <v>1</v>
      </c>
      <c r="J67" t="s">
        <v>28</v>
      </c>
      <c r="K67" t="s">
        <v>29</v>
      </c>
      <c r="L67" t="s">
        <v>19</v>
      </c>
      <c r="M67" t="s">
        <v>138</v>
      </c>
      <c r="N67" s="3">
        <v>99.83</v>
      </c>
      <c r="O67" s="3">
        <v>110</v>
      </c>
      <c r="P67" s="3">
        <f>ApprovedTimeReport_004_202455[[#This Row],[CostRate w/ Taxes]]*ApprovedTimeReport_004_202455[[#This Row],[Time Actual]]</f>
        <v>110</v>
      </c>
      <c r="Q67" t="s">
        <v>17</v>
      </c>
      <c r="R67" s="2" t="str">
        <f>VLOOKUP(A:A,Vlookup!A:B,2,0)</f>
        <v>NB</v>
      </c>
    </row>
    <row r="68" spans="1:18" ht="14.25" customHeight="1" x14ac:dyDescent="0.25">
      <c r="A68" t="s">
        <v>62</v>
      </c>
      <c r="B68" s="1">
        <v>45419</v>
      </c>
      <c r="C68" s="1">
        <v>45443</v>
      </c>
      <c r="D68" t="s">
        <v>16</v>
      </c>
      <c r="E68">
        <v>2024</v>
      </c>
      <c r="F68">
        <v>5</v>
      </c>
      <c r="G68">
        <v>7</v>
      </c>
      <c r="H68">
        <v>19</v>
      </c>
      <c r="I68" s="3">
        <v>2</v>
      </c>
      <c r="J68" t="s">
        <v>28</v>
      </c>
      <c r="K68" t="s">
        <v>29</v>
      </c>
      <c r="L68" t="s">
        <v>19</v>
      </c>
      <c r="M68" t="s">
        <v>141</v>
      </c>
      <c r="N68" s="3">
        <v>99.83</v>
      </c>
      <c r="O68" s="3">
        <v>110</v>
      </c>
      <c r="P68" s="3">
        <f>ApprovedTimeReport_004_202455[[#This Row],[CostRate w/ Taxes]]*ApprovedTimeReport_004_202455[[#This Row],[Time Actual]]</f>
        <v>220</v>
      </c>
      <c r="Q68" t="s">
        <v>17</v>
      </c>
      <c r="R68" s="2" t="str">
        <f>VLOOKUP(A:A,Vlookup!A:B,2,0)</f>
        <v>NB</v>
      </c>
    </row>
    <row r="69" spans="1:18" ht="14.25" customHeight="1" x14ac:dyDescent="0.25"/>
    <row r="70" spans="1:18" ht="14.25" customHeight="1" x14ac:dyDescent="0.25"/>
    <row r="71" spans="1:18" ht="14.25" customHeight="1" x14ac:dyDescent="0.25"/>
    <row r="72" spans="1:18" ht="14.25" customHeight="1" x14ac:dyDescent="0.25"/>
    <row r="73" spans="1:18" ht="14.25" customHeight="1" x14ac:dyDescent="0.25"/>
    <row r="74" spans="1:18" ht="14.25" customHeight="1" x14ac:dyDescent="0.25"/>
    <row r="75" spans="1:18" ht="14.25" customHeight="1" x14ac:dyDescent="0.25"/>
    <row r="76" spans="1:18" ht="14.25" customHeight="1" x14ac:dyDescent="0.25"/>
    <row r="77" spans="1:18" ht="14.25" customHeight="1" x14ac:dyDescent="0.25"/>
    <row r="78" spans="1:18" ht="14.25" customHeight="1" x14ac:dyDescent="0.25"/>
    <row r="79" spans="1:18" ht="14.25" customHeight="1" x14ac:dyDescent="0.25"/>
    <row r="80" spans="1:1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3465-6544-43A0-B10D-BF7DA1CE731B}">
  <dimension ref="A1:B76"/>
  <sheetViews>
    <sheetView workbookViewId="0">
      <selection activeCell="D74" sqref="D74"/>
    </sheetView>
  </sheetViews>
  <sheetFormatPr defaultRowHeight="15" x14ac:dyDescent="0.25"/>
  <cols>
    <col min="1" max="1" width="21.28515625" bestFit="1" customWidth="1"/>
    <col min="2" max="2" width="10.42578125" bestFit="1" customWidth="1"/>
  </cols>
  <sheetData>
    <row r="1" spans="1:2" x14ac:dyDescent="0.25">
      <c r="A1" s="4" t="s">
        <v>0</v>
      </c>
      <c r="B1" s="5" t="s">
        <v>161</v>
      </c>
    </row>
    <row r="2" spans="1:2" x14ac:dyDescent="0.25">
      <c r="A2" s="6" t="s">
        <v>76</v>
      </c>
      <c r="B2" s="7" t="str">
        <f>VLOOKUP(A:A,[1]Vlookup!A:B,2,0)</f>
        <v>FF</v>
      </c>
    </row>
    <row r="3" spans="1:2" x14ac:dyDescent="0.25">
      <c r="A3" s="8" t="s">
        <v>50</v>
      </c>
      <c r="B3" s="9" t="str">
        <f>VLOOKUP(A:A,[1]Vlookup!A:B,2,0)</f>
        <v>FF</v>
      </c>
    </row>
    <row r="4" spans="1:2" x14ac:dyDescent="0.25">
      <c r="A4" s="6" t="s">
        <v>162</v>
      </c>
      <c r="B4" s="7" t="str">
        <f>VLOOKUP(A:A,[1]Vlookup!A:B,2,0)</f>
        <v>FF</v>
      </c>
    </row>
    <row r="5" spans="1:2" x14ac:dyDescent="0.25">
      <c r="A5" s="8" t="s">
        <v>149</v>
      </c>
      <c r="B5" s="9" t="s">
        <v>163</v>
      </c>
    </row>
    <row r="6" spans="1:2" x14ac:dyDescent="0.25">
      <c r="A6" s="6" t="s">
        <v>157</v>
      </c>
      <c r="B6" s="7" t="str">
        <f>VLOOKUP(A:A,[1]Vlookup!A:B,2,0)</f>
        <v>NB</v>
      </c>
    </row>
    <row r="7" spans="1:2" x14ac:dyDescent="0.25">
      <c r="A7" s="8" t="s">
        <v>132</v>
      </c>
      <c r="B7" s="9" t="str">
        <f>VLOOKUP(A:A,[1]Vlookup!A:B,2,0)</f>
        <v>FF</v>
      </c>
    </row>
    <row r="8" spans="1:2" x14ac:dyDescent="0.25">
      <c r="A8" s="6" t="s">
        <v>47</v>
      </c>
      <c r="B8" s="7" t="str">
        <f>VLOOKUP(A:A,[1]Vlookup!A:B,2,0)</f>
        <v>FF</v>
      </c>
    </row>
    <row r="9" spans="1:2" x14ac:dyDescent="0.25">
      <c r="A9" s="8" t="s">
        <v>24</v>
      </c>
      <c r="B9" s="9" t="str">
        <f>VLOOKUP(A:A,[1]Vlookup!A:B,2,0)</f>
        <v>FF</v>
      </c>
    </row>
    <row r="10" spans="1:2" x14ac:dyDescent="0.25">
      <c r="A10" s="6" t="s">
        <v>49</v>
      </c>
      <c r="B10" s="7" t="str">
        <f>VLOOKUP(A:A,[1]Vlookup!A:B,2,0)</f>
        <v>T&amp;M</v>
      </c>
    </row>
    <row r="11" spans="1:2" x14ac:dyDescent="0.25">
      <c r="A11" s="8" t="s">
        <v>66</v>
      </c>
      <c r="B11" s="9" t="str">
        <f>VLOOKUP(A:A,[1]Vlookup!A:B,2,0)</f>
        <v>T&amp;M</v>
      </c>
    </row>
    <row r="12" spans="1:2" x14ac:dyDescent="0.25">
      <c r="A12" s="6" t="s">
        <v>23</v>
      </c>
      <c r="B12" s="7" t="str">
        <f>VLOOKUP(A:A,[1]Vlookup!A:B,2,0)</f>
        <v>T&amp;M</v>
      </c>
    </row>
    <row r="13" spans="1:2" x14ac:dyDescent="0.25">
      <c r="A13" s="8" t="s">
        <v>101</v>
      </c>
      <c r="B13" s="9" t="str">
        <f>VLOOKUP(A:A,[1]Vlookup!A:B,2,0)</f>
        <v>FF</v>
      </c>
    </row>
    <row r="14" spans="1:2" x14ac:dyDescent="0.25">
      <c r="A14" s="6" t="s">
        <v>44</v>
      </c>
      <c r="B14" s="7" t="s">
        <v>163</v>
      </c>
    </row>
    <row r="15" spans="1:2" x14ac:dyDescent="0.25">
      <c r="A15" s="8" t="s">
        <v>143</v>
      </c>
      <c r="B15" s="9" t="str">
        <f>VLOOKUP(A:A,[1]Vlookup!A:B,2,0)</f>
        <v>FF</v>
      </c>
    </row>
    <row r="16" spans="1:2" x14ac:dyDescent="0.25">
      <c r="A16" s="6" t="s">
        <v>46</v>
      </c>
      <c r="B16" s="7" t="s">
        <v>164</v>
      </c>
    </row>
    <row r="17" spans="1:2" x14ac:dyDescent="0.25">
      <c r="A17" s="8" t="s">
        <v>48</v>
      </c>
      <c r="B17" s="9" t="str">
        <f>VLOOKUP(A:A,[1]Vlookup!A:B,2,0)</f>
        <v>FF</v>
      </c>
    </row>
    <row r="18" spans="1:2" x14ac:dyDescent="0.25">
      <c r="A18" s="6" t="s">
        <v>32</v>
      </c>
      <c r="B18" s="7" t="str">
        <f>VLOOKUP(A:A,[1]Vlookup!A:B,2,0)</f>
        <v>FF</v>
      </c>
    </row>
    <row r="19" spans="1:2" x14ac:dyDescent="0.25">
      <c r="A19" s="8" t="s">
        <v>45</v>
      </c>
      <c r="B19" s="9" t="str">
        <f>VLOOKUP(A:A,[1]Vlookup!A:B,2,0)</f>
        <v>FF</v>
      </c>
    </row>
    <row r="20" spans="1:2" x14ac:dyDescent="0.25">
      <c r="A20" s="6" t="s">
        <v>81</v>
      </c>
      <c r="B20" s="7" t="str">
        <f>VLOOKUP(A:A,[1]Vlookup!A:B,2,0)</f>
        <v>T&amp;M</v>
      </c>
    </row>
    <row r="21" spans="1:2" x14ac:dyDescent="0.25">
      <c r="A21" s="8" t="s">
        <v>123</v>
      </c>
      <c r="B21" s="9" t="str">
        <f>VLOOKUP(A:A,[1]Vlookup!A:B,2,0)</f>
        <v>FF</v>
      </c>
    </row>
    <row r="22" spans="1:2" x14ac:dyDescent="0.25">
      <c r="A22" s="6" t="s">
        <v>60</v>
      </c>
      <c r="B22" s="7" t="str">
        <f>VLOOKUP(A:A,[1]Vlookup!A:B,2,0)</f>
        <v>T&amp;M</v>
      </c>
    </row>
    <row r="23" spans="1:2" x14ac:dyDescent="0.25">
      <c r="A23" s="8" t="s">
        <v>165</v>
      </c>
      <c r="B23" s="9" t="s">
        <v>164</v>
      </c>
    </row>
    <row r="24" spans="1:2" x14ac:dyDescent="0.25">
      <c r="A24" s="6" t="s">
        <v>166</v>
      </c>
      <c r="B24" s="7" t="s">
        <v>164</v>
      </c>
    </row>
    <row r="25" spans="1:2" x14ac:dyDescent="0.25">
      <c r="A25" s="8" t="s">
        <v>167</v>
      </c>
      <c r="B25" s="9" t="str">
        <f>VLOOKUP(A:A,[1]Vlookup!A:B,2,0)</f>
        <v>FF</v>
      </c>
    </row>
    <row r="26" spans="1:2" x14ac:dyDescent="0.25">
      <c r="A26" s="6" t="s">
        <v>168</v>
      </c>
      <c r="B26" s="7" t="str">
        <f>VLOOKUP(A:A,[1]Vlookup!A:B,2,0)</f>
        <v>T&amp;M</v>
      </c>
    </row>
    <row r="27" spans="1:2" x14ac:dyDescent="0.25">
      <c r="A27" s="8" t="s">
        <v>18</v>
      </c>
      <c r="B27" s="9" t="s">
        <v>163</v>
      </c>
    </row>
    <row r="28" spans="1:2" x14ac:dyDescent="0.25">
      <c r="A28" s="6" t="s">
        <v>64</v>
      </c>
      <c r="B28" s="7" t="s">
        <v>164</v>
      </c>
    </row>
    <row r="29" spans="1:2" x14ac:dyDescent="0.25">
      <c r="A29" s="8" t="s">
        <v>70</v>
      </c>
      <c r="B29" s="9" t="s">
        <v>164</v>
      </c>
    </row>
    <row r="30" spans="1:2" x14ac:dyDescent="0.25">
      <c r="A30" s="6" t="s">
        <v>169</v>
      </c>
      <c r="B30" s="7" t="str">
        <f>VLOOKUP(A:A,[1]Vlookup!A:B,2,0)</f>
        <v>FF</v>
      </c>
    </row>
    <row r="31" spans="1:2" x14ac:dyDescent="0.25">
      <c r="A31" s="8" t="s">
        <v>170</v>
      </c>
      <c r="B31" s="9" t="str">
        <f>VLOOKUP(A:A,[1]Vlookup!A:B,2,0)</f>
        <v>T&amp;M</v>
      </c>
    </row>
    <row r="32" spans="1:2" x14ac:dyDescent="0.25">
      <c r="A32" s="6" t="s">
        <v>171</v>
      </c>
      <c r="B32" s="7" t="str">
        <f>VLOOKUP(A:A,[1]Vlookup!A:B,2,0)</f>
        <v>T&amp;M</v>
      </c>
    </row>
    <row r="33" spans="1:2" x14ac:dyDescent="0.25">
      <c r="A33" s="8" t="s">
        <v>172</v>
      </c>
      <c r="B33" s="9" t="str">
        <f>VLOOKUP(A:A,[1]Vlookup!A:B,2,0)</f>
        <v>T&amp;M</v>
      </c>
    </row>
    <row r="34" spans="1:2" x14ac:dyDescent="0.25">
      <c r="A34" s="6" t="s">
        <v>43</v>
      </c>
      <c r="B34" s="7" t="str">
        <f>VLOOKUP(A:A,[1]Vlookup!A:B,2,0)</f>
        <v>FF</v>
      </c>
    </row>
    <row r="35" spans="1:2" x14ac:dyDescent="0.25">
      <c r="A35" s="8" t="s">
        <v>173</v>
      </c>
      <c r="B35" s="9" t="s">
        <v>164</v>
      </c>
    </row>
    <row r="36" spans="1:2" x14ac:dyDescent="0.25">
      <c r="A36" s="6" t="s">
        <v>42</v>
      </c>
      <c r="B36" s="7" t="s">
        <v>164</v>
      </c>
    </row>
    <row r="37" spans="1:2" x14ac:dyDescent="0.25">
      <c r="A37" s="8" t="s">
        <v>67</v>
      </c>
      <c r="B37" s="9" t="str">
        <f>VLOOKUP(A:A,[1]Vlookup!A:B,2,0)</f>
        <v>NB</v>
      </c>
    </row>
    <row r="38" spans="1:2" x14ac:dyDescent="0.25">
      <c r="A38" s="6" t="s">
        <v>40</v>
      </c>
      <c r="B38" s="7" t="str">
        <f>VLOOKUP(A:A,[1]Vlookup!A:B,2,0)</f>
        <v>NB</v>
      </c>
    </row>
    <row r="39" spans="1:2" x14ac:dyDescent="0.25">
      <c r="A39" s="8" t="s">
        <v>15</v>
      </c>
      <c r="B39" s="9" t="str">
        <f>VLOOKUP(A:A,[1]Vlookup!A:B,2,0)</f>
        <v>NB</v>
      </c>
    </row>
    <row r="40" spans="1:2" x14ac:dyDescent="0.25">
      <c r="A40" s="6" t="s">
        <v>174</v>
      </c>
      <c r="B40" s="7" t="str">
        <f>VLOOKUP(A:A,[1]Vlookup!A:B,2,0)</f>
        <v>NB</v>
      </c>
    </row>
    <row r="41" spans="1:2" x14ac:dyDescent="0.25">
      <c r="A41" s="8" t="s">
        <v>175</v>
      </c>
      <c r="B41" s="9" t="s">
        <v>176</v>
      </c>
    </row>
    <row r="42" spans="1:2" x14ac:dyDescent="0.25">
      <c r="A42" s="6" t="s">
        <v>59</v>
      </c>
      <c r="B42" s="7" t="str">
        <f>VLOOKUP(A:A,[1]Vlookup!A:B,2,0)</f>
        <v>NB</v>
      </c>
    </row>
    <row r="43" spans="1:2" x14ac:dyDescent="0.25">
      <c r="A43" s="8" t="s">
        <v>65</v>
      </c>
      <c r="B43" s="9" t="str">
        <f>VLOOKUP(A:A,[1]Vlookup!A:B,2,0)</f>
        <v>NB</v>
      </c>
    </row>
    <row r="44" spans="1:2" x14ac:dyDescent="0.25">
      <c r="A44" s="6" t="s">
        <v>102</v>
      </c>
      <c r="B44" s="7" t="s">
        <v>176</v>
      </c>
    </row>
    <row r="45" spans="1:2" x14ac:dyDescent="0.25">
      <c r="A45" s="8" t="s">
        <v>21</v>
      </c>
      <c r="B45" s="9" t="str">
        <f>VLOOKUP(A:A,[1]Vlookup!A:B,2,0)</f>
        <v>NB</v>
      </c>
    </row>
    <row r="46" spans="1:2" x14ac:dyDescent="0.25">
      <c r="A46" s="6" t="s">
        <v>62</v>
      </c>
      <c r="B46" s="7" t="s">
        <v>176</v>
      </c>
    </row>
    <row r="47" spans="1:2" x14ac:dyDescent="0.25">
      <c r="A47" s="8" t="s">
        <v>96</v>
      </c>
      <c r="B47" s="9" t="s">
        <v>176</v>
      </c>
    </row>
    <row r="48" spans="1:2" x14ac:dyDescent="0.25">
      <c r="A48" s="6" t="s">
        <v>122</v>
      </c>
      <c r="B48" s="7" t="str">
        <f>VLOOKUP(A:A,[1]Vlookup!A:B,2,0)</f>
        <v>NB</v>
      </c>
    </row>
    <row r="49" spans="1:2" x14ac:dyDescent="0.25">
      <c r="A49" s="8" t="s">
        <v>54</v>
      </c>
      <c r="B49" s="9" t="str">
        <f>VLOOKUP(A:A,[1]Vlookup!A:B,2,0)</f>
        <v>NB</v>
      </c>
    </row>
    <row r="50" spans="1:2" x14ac:dyDescent="0.25">
      <c r="A50" s="6" t="s">
        <v>56</v>
      </c>
      <c r="B50" s="7" t="str">
        <f>VLOOKUP(A:A,[1]Vlookup!A:B,2,0)</f>
        <v>NB</v>
      </c>
    </row>
    <row r="51" spans="1:2" x14ac:dyDescent="0.25">
      <c r="A51" s="8" t="s">
        <v>55</v>
      </c>
      <c r="B51" s="9" t="str">
        <f>VLOOKUP(A:A,[1]Vlookup!A:B,2,0)</f>
        <v>NB</v>
      </c>
    </row>
    <row r="52" spans="1:2" x14ac:dyDescent="0.25">
      <c r="A52" s="6" t="s">
        <v>73</v>
      </c>
      <c r="B52" s="7" t="s">
        <v>163</v>
      </c>
    </row>
    <row r="53" spans="1:2" x14ac:dyDescent="0.25">
      <c r="A53" s="8" t="s">
        <v>51</v>
      </c>
      <c r="B53" s="9" t="s">
        <v>164</v>
      </c>
    </row>
    <row r="54" spans="1:2" x14ac:dyDescent="0.25">
      <c r="A54" s="6" t="s">
        <v>177</v>
      </c>
      <c r="B54" s="7" t="str">
        <f>VLOOKUP(A:A,[1]Vlookup!A:B,2,0)</f>
        <v>FF</v>
      </c>
    </row>
    <row r="55" spans="1:2" x14ac:dyDescent="0.25">
      <c r="A55" s="8" t="s">
        <v>178</v>
      </c>
      <c r="B55" s="9" t="str">
        <f>VLOOKUP(A:A,[1]Vlookup!A:B,2,0)</f>
        <v>T&amp;M</v>
      </c>
    </row>
    <row r="56" spans="1:2" x14ac:dyDescent="0.25">
      <c r="A56" s="6" t="s">
        <v>107</v>
      </c>
      <c r="B56" s="7" t="s">
        <v>163</v>
      </c>
    </row>
    <row r="57" spans="1:2" x14ac:dyDescent="0.25">
      <c r="A57" s="8" t="s">
        <v>72</v>
      </c>
      <c r="B57" s="9" t="s">
        <v>164</v>
      </c>
    </row>
    <row r="58" spans="1:2" x14ac:dyDescent="0.25">
      <c r="A58" s="6" t="s">
        <v>121</v>
      </c>
      <c r="B58" s="7" t="s">
        <v>164</v>
      </c>
    </row>
    <row r="59" spans="1:2" x14ac:dyDescent="0.25">
      <c r="A59" s="8" t="s">
        <v>150</v>
      </c>
      <c r="B59" s="9" t="s">
        <v>164</v>
      </c>
    </row>
    <row r="60" spans="1:2" x14ac:dyDescent="0.25">
      <c r="A60" s="6" t="s">
        <v>179</v>
      </c>
      <c r="B60" s="7" t="s">
        <v>164</v>
      </c>
    </row>
    <row r="61" spans="1:2" x14ac:dyDescent="0.25">
      <c r="A61" s="8" t="s">
        <v>108</v>
      </c>
      <c r="B61" s="9" t="s">
        <v>164</v>
      </c>
    </row>
    <row r="62" spans="1:2" x14ac:dyDescent="0.25">
      <c r="A62" s="6" t="s">
        <v>129</v>
      </c>
      <c r="B62" s="7" t="s">
        <v>176</v>
      </c>
    </row>
    <row r="63" spans="1:2" x14ac:dyDescent="0.25">
      <c r="A63" s="8" t="s">
        <v>77</v>
      </c>
      <c r="B63" s="9" t="s">
        <v>176</v>
      </c>
    </row>
    <row r="64" spans="1:2" x14ac:dyDescent="0.25">
      <c r="A64" s="6" t="s">
        <v>37</v>
      </c>
      <c r="B64" s="7" t="s">
        <v>176</v>
      </c>
    </row>
    <row r="65" spans="1:2" x14ac:dyDescent="0.25">
      <c r="A65" s="8" t="s">
        <v>126</v>
      </c>
      <c r="B65" s="9" t="s">
        <v>176</v>
      </c>
    </row>
    <row r="66" spans="1:2" x14ac:dyDescent="0.25">
      <c r="A66" s="6" t="s">
        <v>154</v>
      </c>
      <c r="B66" s="7" t="s">
        <v>176</v>
      </c>
    </row>
    <row r="67" spans="1:2" x14ac:dyDescent="0.25">
      <c r="A67" s="8" t="s">
        <v>158</v>
      </c>
      <c r="B67" s="9" t="s">
        <v>164</v>
      </c>
    </row>
    <row r="68" spans="1:2" x14ac:dyDescent="0.25">
      <c r="A68" s="6" t="s">
        <v>41</v>
      </c>
      <c r="B68" s="7" t="s">
        <v>164</v>
      </c>
    </row>
    <row r="69" spans="1:2" x14ac:dyDescent="0.25">
      <c r="A69" s="8" t="s">
        <v>52</v>
      </c>
      <c r="B69" s="9" t="s">
        <v>163</v>
      </c>
    </row>
    <row r="70" spans="1:2" x14ac:dyDescent="0.25">
      <c r="A70" s="6" t="s">
        <v>35</v>
      </c>
      <c r="B70" s="7" t="s">
        <v>163</v>
      </c>
    </row>
    <row r="71" spans="1:2" x14ac:dyDescent="0.25">
      <c r="A71" s="8" t="s">
        <v>34</v>
      </c>
      <c r="B71" s="9" t="s">
        <v>164</v>
      </c>
    </row>
    <row r="72" spans="1:2" x14ac:dyDescent="0.25">
      <c r="A72" s="6" t="s">
        <v>84</v>
      </c>
      <c r="B72" s="7" t="s">
        <v>164</v>
      </c>
    </row>
    <row r="73" spans="1:2" x14ac:dyDescent="0.25">
      <c r="A73" s="8" t="s">
        <v>92</v>
      </c>
      <c r="B73" s="9" t="s">
        <v>164</v>
      </c>
    </row>
    <row r="74" spans="1:2" x14ac:dyDescent="0.25">
      <c r="A74" s="6" t="s">
        <v>68</v>
      </c>
      <c r="B74" s="7" t="s">
        <v>164</v>
      </c>
    </row>
    <row r="75" spans="1:2" x14ac:dyDescent="0.25">
      <c r="A75" s="8" t="s">
        <v>57</v>
      </c>
      <c r="B75" s="9" t="s">
        <v>164</v>
      </c>
    </row>
    <row r="76" spans="1:2" x14ac:dyDescent="0.25">
      <c r="A76" s="6" t="s">
        <v>58</v>
      </c>
      <c r="B76" s="7" t="s">
        <v>164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b Z T F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Z T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U x V j 0 9 / f R y A E A A K o D A A A T A B w A R m 9 y b X V s Y X M v U 2 V j d G l v b j E u b S C i G A A o o B Q A A A A A A A A A A A A A A A A A A A A A A A A A A A C N U 9 G K 2 k A U f R f 8 h 0 v 6 o h B C X H Q p K 3 m w S a V C K 1 v N d i l r k T G 5 r Y O T u W H m x l Z k v 6 c f 0 h / b i X Z p 2 t j S v M x w z s w 9 5 9 y 5 s Z i x J A 3 L 8 z o Y d z v d j t 0 K g z l M y t L Q H v N U F r j A k g y v w 3 C 4 v g q v h q M R R K C Q u x 1 w 3 5 Q 0 o w N i u w 8 S y q o C N f e m U m E Q 1 4 x m 2 / P i m 9 W d R W N X H y j b C b 0 O B 6 u E v m p F I r e r f y o F m d 1 7 f f 8 h Q S U L y W g i b + z 5 E J O q C m 2 j w U s f X u u M c q m / R N e j M B z 4 8 L 4 i x i U f F E a / t s G c N H 7 q + 2 f P L 7 w 7 K w w I u D V O V B o B b 6 X e C s i o I I j F B n 9 8 F 2 p L n o u V i o 2 7 f W s c w / g G R e 5 i 9 E 6 Z f X j 4 C U + U W m Z C C W M j N l V T Z q K c Z a e U y r J R L T V C 2 8 9 k i n O M 9 F C i 7 f 2 v J / 9 4 9 K a V 1 q h m i e s E u 8 v A + I 0 f f T h 6 9 2 R 2 k A j G Z y Z 3 + x N T g 1 C 3 e L l F 5 B Y d x x e q f U R h H D j T f D 0 M a p c n 9 J 0 L v 2 3 D i T i 0 w X v E X R u t b c A k 4 0 q o Z 0 1 d F R s 0 Z y t U l E I f W m 4 W a K k y G c J c F N h m S b V B V 6 o e R 3 u B s L x o t K k h / 0 o q 5 a b p L 2 x c W a Y C z W U T M 7 0 n m b m / 5 8 8 n Y J e 4 e Q L m p 5 K / F X j s d z t S X 5 y c 8 R N Q S w E C L Q A U A A I A C A B t l M V Y 8 W r f s q Q A A A D 2 A A A A E g A A A A A A A A A A A A A A A A A A A A A A Q 2 9 u Z m l n L 1 B h Y 2 t h Z 2 U u e G 1 s U E s B A i 0 A F A A C A A g A b Z T F W A / K 6 a u k A A A A 6 Q A A A B M A A A A A A A A A A A A A A A A A 8 A A A A F t D b 2 5 0 Z W 5 0 X 1 R 5 c G V z X S 5 4 b W x Q S w E C L Q A U A A I A C A B t l M V Y 9 P f 3 0 c g B A A C q A w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g A A A A A A A P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N F 8 y M D I 0 N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m F i N T Y w Y i 0 z O D E 3 L T Q x Y W Y t Y W M 3 Y i 1 i Y m Y z N D A 5 N z E 2 Y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c m 9 2 Z W R U a W 1 l U m V w b 3 J 0 X z A w N F 8 y M D I 0 N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y M T o z N T o y N y 4 3 N j Y w N j c 4 W i I g L z 4 8 R W 5 0 c n k g V H l w Z T 0 i R m l s b E N v b H V t b l R 5 c G V z I i B W Y W x 1 Z T 0 i c 0 J n a 0 p C Z 0 1 E Q X d N R k J n W U d C Z 1 V G Q m d j R y I g L z 4 8 R W 5 0 c n k g V H l w Z T 0 i R m l s b E N v b H V t b k 5 h b W V z I i B W Y W x 1 Z T 0 i c 1 s m c X V v d D t G d W 5 u Z W x J R C Z x d W 9 0 O y w m c X V v d D t X b 3 J r I E R h d G U m c X V v d D s s J n F 1 b 3 Q 7 R G F 0 Z S B U a W 1 l U 2 h l Z X Q m c X V v d D s s J n F 1 b 3 Q 7 Q 0 N J R C Z x d W 9 0 O y w m c X V v d D t Z Z W F y J n F 1 b 3 Q 7 L C Z x d W 9 0 O 0 1 v b n R o J n F 1 b 3 Q 7 L C Z x d W 9 0 O 0 R h e S Z x d W 9 0 O y w m c X V v d D t X Z W V r J n F 1 b 3 Q 7 L C Z x d W 9 0 O 1 R p b W U g Q W N 0 d W F s J n F 1 b 3 Q 7 L C Z x d W 9 0 O 0 N v b X B h b n k m c X V v d D s s J n F 1 b 3 Q 7 U m V z b 3 V y Y 2 U g T m F t Z S Z x d W 9 0 O y w m c X V v d D t S b 2 x l J n F 1 b 3 Q 7 L C Z x d W 9 0 O 0 N v b W 1 l b n R z J n F 1 b 3 Q 7 L C Z x d W 9 0 O 0 N v c 3 R S Y X R l J n F 1 b 3 Q 7 L C Z x d W 9 0 O 0 J p b G x p b m d S Y X R l J n F 1 b 3 Q 7 L C Z x d W 9 0 O 0 N 1 c 3 R v b W V y I E 5 h b W U m c X V v d D s s J n F 1 b 3 Q 7 S W 5 2 b 2 l j Z W Q g R G F 0 Z S Z x d W 9 0 O y w m c X V v d D t J b n Z v a W N l I E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l Z F R p b W V S Z X B v c n R f M D A 0 X z I w M j Q 1 N S 9 B d X R v U m V t b 3 Z l Z E N v b H V t b n M x L n t G d W 5 u Z W x J R C w w f S Z x d W 9 0 O y w m c X V v d D t T Z W N 0 a W 9 u M S 9 B c H B y b 3 Z l Z F R p b W V S Z X B v c n R f M D A 0 X z I w M j Q 1 N S 9 B d X R v U m V t b 3 Z l Z E N v b H V t b n M x L n t X b 3 J r I E R h d G U s M X 0 m c X V v d D s s J n F 1 b 3 Q 7 U 2 V j d G l v b j E v Q X B w c m 9 2 Z W R U a W 1 l U m V w b 3 J 0 X z A w N F 8 y M D I 0 N T U v Q X V 0 b 1 J l b W 9 2 Z W R D b 2 x 1 b W 5 z M S 5 7 R G F 0 Z S B U a W 1 l U 2 h l Z X Q s M n 0 m c X V v d D s s J n F 1 b 3 Q 7 U 2 V j d G l v b j E v Q X B w c m 9 2 Z W R U a W 1 l U m V w b 3 J 0 X z A w N F 8 y M D I 0 N T U v Q X V 0 b 1 J l b W 9 2 Z W R D b 2 x 1 b W 5 z M S 5 7 Q 0 N J R C w z f S Z x d W 9 0 O y w m c X V v d D t T Z W N 0 a W 9 u M S 9 B c H B y b 3 Z l Z F R p b W V S Z X B v c n R f M D A 0 X z I w M j Q 1 N S 9 B d X R v U m V t b 3 Z l Z E N v b H V t b n M x L n t Z Z W F y L D R 9 J n F 1 b 3 Q 7 L C Z x d W 9 0 O 1 N l Y 3 R p b 2 4 x L 0 F w c H J v d m V k V G l t Z V J l c G 9 y d F 8 w M D R f M j A y N D U 1 L 0 F 1 d G 9 S Z W 1 v d m V k Q 2 9 s d W 1 u c z E u e 0 1 v b n R o L D V 9 J n F 1 b 3 Q 7 L C Z x d W 9 0 O 1 N l Y 3 R p b 2 4 x L 0 F w c H J v d m V k V G l t Z V J l c G 9 y d F 8 w M D R f M j A y N D U 1 L 0 F 1 d G 9 S Z W 1 v d m V k Q 2 9 s d W 1 u c z E u e 0 R h e S w 2 f S Z x d W 9 0 O y w m c X V v d D t T Z W N 0 a W 9 u M S 9 B c H B y b 3 Z l Z F R p b W V S Z X B v c n R f M D A 0 X z I w M j Q 1 N S 9 B d X R v U m V t b 3 Z l Z E N v b H V t b n M x L n t X Z W V r L D d 9 J n F 1 b 3 Q 7 L C Z x d W 9 0 O 1 N l Y 3 R p b 2 4 x L 0 F w c H J v d m V k V G l t Z V J l c G 9 y d F 8 w M D R f M j A y N D U 1 L 0 F 1 d G 9 S Z W 1 v d m V k Q 2 9 s d W 1 u c z E u e 1 R p b W U g Q W N 0 d W F s L D h 9 J n F 1 b 3 Q 7 L C Z x d W 9 0 O 1 N l Y 3 R p b 2 4 x L 0 F w c H J v d m V k V G l t Z V J l c G 9 y d F 8 w M D R f M j A y N D U 1 L 0 F 1 d G 9 S Z W 1 v d m V k Q 2 9 s d W 1 u c z E u e 0 N v b X B h b n k s O X 0 m c X V v d D s s J n F 1 b 3 Q 7 U 2 V j d G l v b j E v Q X B w c m 9 2 Z W R U a W 1 l U m V w b 3 J 0 X z A w N F 8 y M D I 0 N T U v Q X V 0 b 1 J l b W 9 2 Z W R D b 2 x 1 b W 5 z M S 5 7 U m V z b 3 V y Y 2 U g T m F t Z S w x M H 0 m c X V v d D s s J n F 1 b 3 Q 7 U 2 V j d G l v b j E v Q X B w c m 9 2 Z W R U a W 1 l U m V w b 3 J 0 X z A w N F 8 y M D I 0 N T U v Q X V 0 b 1 J l b W 9 2 Z W R D b 2 x 1 b W 5 z M S 5 7 U m 9 s Z S w x M X 0 m c X V v d D s s J n F 1 b 3 Q 7 U 2 V j d G l v b j E v Q X B w c m 9 2 Z W R U a W 1 l U m V w b 3 J 0 X z A w N F 8 y M D I 0 N T U v Q X V 0 b 1 J l b W 9 2 Z W R D b 2 x 1 b W 5 z M S 5 7 Q 2 9 t b W V u d H M s M T J 9 J n F 1 b 3 Q 7 L C Z x d W 9 0 O 1 N l Y 3 R p b 2 4 x L 0 F w c H J v d m V k V G l t Z V J l c G 9 y d F 8 w M D R f M j A y N D U 1 L 0 F 1 d G 9 S Z W 1 v d m V k Q 2 9 s d W 1 u c z E u e 0 N v c 3 R S Y X R l L D E z f S Z x d W 9 0 O y w m c X V v d D t T Z W N 0 a W 9 u M S 9 B c H B y b 3 Z l Z F R p b W V S Z X B v c n R f M D A 0 X z I w M j Q 1 N S 9 B d X R v U m V t b 3 Z l Z E N v b H V t b n M x L n t C a W x s a W 5 n U m F 0 Z S w x N H 0 m c X V v d D s s J n F 1 b 3 Q 7 U 2 V j d G l v b j E v Q X B w c m 9 2 Z W R U a W 1 l U m V w b 3 J 0 X z A w N F 8 y M D I 0 N T U v Q X V 0 b 1 J l b W 9 2 Z W R D b 2 x 1 b W 5 z M S 5 7 Q 3 V z d G 9 t Z X I g T m F t Z S w x N X 0 m c X V v d D s s J n F 1 b 3 Q 7 U 2 V j d G l v b j E v Q X B w c m 9 2 Z W R U a W 1 l U m V w b 3 J 0 X z A w N F 8 y M D I 0 N T U v Q X V 0 b 1 J l b W 9 2 Z W R D b 2 x 1 b W 5 z M S 5 7 S W 5 2 b 2 l j Z W Q g R G F 0 Z S w x N n 0 m c X V v d D s s J n F 1 b 3 Q 7 U 2 V j d G l v b j E v Q X B w c m 9 2 Z W R U a W 1 l U m V w b 3 J 0 X z A w N F 8 y M D I 0 N T U v Q X V 0 b 1 J l b W 9 2 Z W R D b 2 x 1 b W 5 z M S 5 7 S W 5 2 b 2 l j Z S B O d W 1 i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c H B y b 3 Z l Z F R p b W V S Z X B v c n R f M D A 0 X z I w M j Q 1 N S 9 B d X R v U m V t b 3 Z l Z E N v b H V t b n M x L n t G d W 5 u Z W x J R C w w f S Z x d W 9 0 O y w m c X V v d D t T Z W N 0 a W 9 u M S 9 B c H B y b 3 Z l Z F R p b W V S Z X B v c n R f M D A 0 X z I w M j Q 1 N S 9 B d X R v U m V t b 3 Z l Z E N v b H V t b n M x L n t X b 3 J r I E R h d G U s M X 0 m c X V v d D s s J n F 1 b 3 Q 7 U 2 V j d G l v b j E v Q X B w c m 9 2 Z W R U a W 1 l U m V w b 3 J 0 X z A w N F 8 y M D I 0 N T U v Q X V 0 b 1 J l b W 9 2 Z W R D b 2 x 1 b W 5 z M S 5 7 R G F 0 Z S B U a W 1 l U 2 h l Z X Q s M n 0 m c X V v d D s s J n F 1 b 3 Q 7 U 2 V j d G l v b j E v Q X B w c m 9 2 Z W R U a W 1 l U m V w b 3 J 0 X z A w N F 8 y M D I 0 N T U v Q X V 0 b 1 J l b W 9 2 Z W R D b 2 x 1 b W 5 z M S 5 7 Q 0 N J R C w z f S Z x d W 9 0 O y w m c X V v d D t T Z W N 0 a W 9 u M S 9 B c H B y b 3 Z l Z F R p b W V S Z X B v c n R f M D A 0 X z I w M j Q 1 N S 9 B d X R v U m V t b 3 Z l Z E N v b H V t b n M x L n t Z Z W F y L D R 9 J n F 1 b 3 Q 7 L C Z x d W 9 0 O 1 N l Y 3 R p b 2 4 x L 0 F w c H J v d m V k V G l t Z V J l c G 9 y d F 8 w M D R f M j A y N D U 1 L 0 F 1 d G 9 S Z W 1 v d m V k Q 2 9 s d W 1 u c z E u e 0 1 v b n R o L D V 9 J n F 1 b 3 Q 7 L C Z x d W 9 0 O 1 N l Y 3 R p b 2 4 x L 0 F w c H J v d m V k V G l t Z V J l c G 9 y d F 8 w M D R f M j A y N D U 1 L 0 F 1 d G 9 S Z W 1 v d m V k Q 2 9 s d W 1 u c z E u e 0 R h e S w 2 f S Z x d W 9 0 O y w m c X V v d D t T Z W N 0 a W 9 u M S 9 B c H B y b 3 Z l Z F R p b W V S Z X B v c n R f M D A 0 X z I w M j Q 1 N S 9 B d X R v U m V t b 3 Z l Z E N v b H V t b n M x L n t X Z W V r L D d 9 J n F 1 b 3 Q 7 L C Z x d W 9 0 O 1 N l Y 3 R p b 2 4 x L 0 F w c H J v d m V k V G l t Z V J l c G 9 y d F 8 w M D R f M j A y N D U 1 L 0 F 1 d G 9 S Z W 1 v d m V k Q 2 9 s d W 1 u c z E u e 1 R p b W U g Q W N 0 d W F s L D h 9 J n F 1 b 3 Q 7 L C Z x d W 9 0 O 1 N l Y 3 R p b 2 4 x L 0 F w c H J v d m V k V G l t Z V J l c G 9 y d F 8 w M D R f M j A y N D U 1 L 0 F 1 d G 9 S Z W 1 v d m V k Q 2 9 s d W 1 u c z E u e 0 N v b X B h b n k s O X 0 m c X V v d D s s J n F 1 b 3 Q 7 U 2 V j d G l v b j E v Q X B w c m 9 2 Z W R U a W 1 l U m V w b 3 J 0 X z A w N F 8 y M D I 0 N T U v Q X V 0 b 1 J l b W 9 2 Z W R D b 2 x 1 b W 5 z M S 5 7 U m V z b 3 V y Y 2 U g T m F t Z S w x M H 0 m c X V v d D s s J n F 1 b 3 Q 7 U 2 V j d G l v b j E v Q X B w c m 9 2 Z W R U a W 1 l U m V w b 3 J 0 X z A w N F 8 y M D I 0 N T U v Q X V 0 b 1 J l b W 9 2 Z W R D b 2 x 1 b W 5 z M S 5 7 U m 9 s Z S w x M X 0 m c X V v d D s s J n F 1 b 3 Q 7 U 2 V j d G l v b j E v Q X B w c m 9 2 Z W R U a W 1 l U m V w b 3 J 0 X z A w N F 8 y M D I 0 N T U v Q X V 0 b 1 J l b W 9 2 Z W R D b 2 x 1 b W 5 z M S 5 7 Q 2 9 t b W V u d H M s M T J 9 J n F 1 b 3 Q 7 L C Z x d W 9 0 O 1 N l Y 3 R p b 2 4 x L 0 F w c H J v d m V k V G l t Z V J l c G 9 y d F 8 w M D R f M j A y N D U 1 L 0 F 1 d G 9 S Z W 1 v d m V k Q 2 9 s d W 1 u c z E u e 0 N v c 3 R S Y X R l L D E z f S Z x d W 9 0 O y w m c X V v d D t T Z W N 0 a W 9 u M S 9 B c H B y b 3 Z l Z F R p b W V S Z X B v c n R f M D A 0 X z I w M j Q 1 N S 9 B d X R v U m V t b 3 Z l Z E N v b H V t b n M x L n t C a W x s a W 5 n U m F 0 Z S w x N H 0 m c X V v d D s s J n F 1 b 3 Q 7 U 2 V j d G l v b j E v Q X B w c m 9 2 Z W R U a W 1 l U m V w b 3 J 0 X z A w N F 8 y M D I 0 N T U v Q X V 0 b 1 J l b W 9 2 Z W R D b 2 x 1 b W 5 z M S 5 7 Q 3 V z d G 9 t Z X I g T m F t Z S w x N X 0 m c X V v d D s s J n F 1 b 3 Q 7 U 2 V j d G l v b j E v Q X B w c m 9 2 Z W R U a W 1 l U m V w b 3 J 0 X z A w N F 8 y M D I 0 N T U v Q X V 0 b 1 J l b W 9 2 Z W R D b 2 x 1 b W 5 z M S 5 7 S W 5 2 b 2 l j Z W Q g R G F 0 Z S w x N n 0 m c X V v d D s s J n F 1 b 3 Q 7 U 2 V j d G l v b j E v Q X B w c m 9 2 Z W R U a W 1 l U m V w b 3 J 0 X z A w N F 8 y M D I 0 N T U v Q X V 0 b 1 J l b W 9 2 Z W R D b 2 x 1 b W 5 z M S 5 7 S W 5 2 b 2 l j Z S B O d W 1 i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l Z F R p b W V S Z X B v c n R f M D A 0 X z I w M j Q 1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R f M j A y N D U 1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R f M j A y N D U 1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R R v m H G s Z A n 9 h L u 6 7 S i y c A A A A A A g A A A A A A E G Y A A A A B A A A g A A A A 0 V e 0 C N B E i t V 5 + E I I b w E S e h 4 o / g w m d 9 Y q K c a k l N c H A w o A A A A A D o A A A A A C A A A g A A A A A f a I L z s 7 e + 4 D u 2 Q n l 0 v Y J V I z b O Z U u H o n v y 2 x z N R E + P d Q A A A A u t P t k M b O R B N 1 6 e d M f 9 y M b 6 U D V K b V A d X F V j Y 5 v J u 6 9 9 h x H Y g y u G o y a w V r i 3 E n T B 6 i w d O I O k h t i H v a h T + l D / I Z V + l 6 6 t W J U y u R O R 1 O O T w g i y x A A A A A T 5 M F R e D d e f q / h h 6 k J x u H 3 / U b B B Z K 2 6 x 1 W q H C 4 3 X R j z u O m r T e I t h q d + F G 5 I 0 Q U R o o M k l d T g / Z 9 k G x X 3 V C s R l e 2 Q = = < / D a t a M a s h u p > 
</file>

<file path=customXml/itemProps1.xml><?xml version="1.0" encoding="utf-8"?>
<ds:datastoreItem xmlns:ds="http://schemas.openxmlformats.org/officeDocument/2006/customXml" ds:itemID="{164D342D-D885-45DC-ABC0-181B25FBD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Maio 2024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Miranda</dc:creator>
  <cp:lastModifiedBy>Enzo Wazen</cp:lastModifiedBy>
  <dcterms:created xsi:type="dcterms:W3CDTF">2024-06-05T21:34:27Z</dcterms:created>
  <dcterms:modified xsi:type="dcterms:W3CDTF">2024-06-07T16:39:43Z</dcterms:modified>
</cp:coreProperties>
</file>