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 Wazen\Downloads\Novembro-23\"/>
    </mc:Choice>
  </mc:AlternateContent>
  <xr:revisionPtr revIDLastSave="0" documentId="8_{5844735F-17AE-47B3-A287-3E6184A15B87}" xr6:coauthVersionLast="47" xr6:coauthVersionMax="47" xr10:uidLastSave="{00000000-0000-0000-0000-000000000000}"/>
  <bookViews>
    <workbookView xWindow="-120" yWindow="-120" windowWidth="20730" windowHeight="11040" xr2:uid="{B3C3CA48-D785-438B-8ACF-27AEF52BDEBC}"/>
  </bookViews>
  <sheets>
    <sheet name="Summary" sheetId="4" r:id="rId1"/>
    <sheet name="Novembro 2023" sheetId="2" r:id="rId2"/>
    <sheet name="Vlookup" sheetId="3" state="hidden" r:id="rId3"/>
  </sheets>
  <definedNames>
    <definedName name="DadosExternos_1" localSheetId="1" hidden="1">'Novembro 2023'!$A$1:$R$14</definedName>
  </definedNames>
  <calcPr calcId="191029"/>
  <pivotCaches>
    <pivotCache cacheId="1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R2" i="2"/>
  <c r="O3" i="2"/>
  <c r="P3" i="2" s="1"/>
  <c r="R3" i="2"/>
  <c r="O4" i="2"/>
  <c r="P4" i="2" s="1"/>
  <c r="R4" i="2"/>
  <c r="O5" i="2"/>
  <c r="P5" i="2" s="1"/>
  <c r="R5" i="2"/>
  <c r="O6" i="2"/>
  <c r="P6" i="2" s="1"/>
  <c r="R6" i="2"/>
  <c r="O7" i="2"/>
  <c r="P7" i="2" s="1"/>
  <c r="R7" i="2"/>
  <c r="O8" i="2"/>
  <c r="P8" i="2" s="1"/>
  <c r="R8" i="2"/>
  <c r="O9" i="2"/>
  <c r="P9" i="2" s="1"/>
  <c r="R9" i="2"/>
  <c r="O10" i="2"/>
  <c r="P10" i="2" s="1"/>
  <c r="R10" i="2"/>
  <c r="O11" i="2"/>
  <c r="P11" i="2" s="1"/>
  <c r="R11" i="2"/>
  <c r="O12" i="2"/>
  <c r="P12" i="2" s="1"/>
  <c r="R12" i="2"/>
  <c r="O13" i="2"/>
  <c r="P13" i="2"/>
  <c r="R13" i="2"/>
  <c r="O14" i="2"/>
  <c r="P14" i="2" s="1"/>
  <c r="R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E0861-B32E-4A70-966B-C1B0E4E87840}" keepAlive="1" name="Consulta - ApprovedTimeReport_002_2023117" description="Conexão com a consulta 'ApprovedTimeReport_002_2023117' na pasta de trabalho." type="5" refreshedVersion="8" background="1" saveData="1">
    <dbPr connection="Provider=Microsoft.Mashup.OleDb.1;Data Source=$Workbook$;Location=ApprovedTimeReport_002_2023117;Extended Properties=&quot;&quot;" command="SELECT * FROM [ApprovedTimeReport_002_2023117]"/>
  </connection>
</connections>
</file>

<file path=xl/sharedStrings.xml><?xml version="1.0" encoding="utf-8"?>
<sst xmlns="http://schemas.openxmlformats.org/spreadsheetml/2006/main" count="444" uniqueCount="198">
  <si>
    <t>FunnelID</t>
  </si>
  <si>
    <t>Work Date</t>
  </si>
  <si>
    <t>Date TimeSheet</t>
  </si>
  <si>
    <t>CCID</t>
  </si>
  <si>
    <t>Year</t>
  </si>
  <si>
    <t>Month</t>
  </si>
  <si>
    <t>Day</t>
  </si>
  <si>
    <t>Week</t>
  </si>
  <si>
    <t>Time Actual</t>
  </si>
  <si>
    <t>Company</t>
  </si>
  <si>
    <t>Resource Name</t>
  </si>
  <si>
    <t>Role</t>
  </si>
  <si>
    <t>Comments</t>
  </si>
  <si>
    <t>CostRate</t>
  </si>
  <si>
    <t>Customer Name</t>
  </si>
  <si>
    <t>SUP-Reuniao</t>
  </si>
  <si>
    <t>SOW</t>
  </si>
  <si>
    <t>Vockan Consulting Ltda</t>
  </si>
  <si>
    <t>NB-Projetos e Consultoria</t>
  </si>
  <si>
    <t>002-VCKDSCPQAD</t>
  </si>
  <si>
    <t>002-VckSIT</t>
  </si>
  <si>
    <t>NB-Consultoria-Tec&amp;Dev</t>
  </si>
  <si>
    <t>Sietech</t>
  </si>
  <si>
    <t>Nelson Simoes</t>
  </si>
  <si>
    <t>Project Manager</t>
  </si>
  <si>
    <t>Ajuste de propostas, backlog de desenvolvimento, reunião com Alan, reunião com JSS</t>
  </si>
  <si>
    <t>00048767</t>
  </si>
  <si>
    <t>046-VckOxb</t>
  </si>
  <si>
    <t>clrs15438</t>
  </si>
  <si>
    <t>00065966</t>
  </si>
  <si>
    <t>00001664</t>
  </si>
  <si>
    <t>NB-BPO e PMO</t>
  </si>
  <si>
    <t>00001042</t>
  </si>
  <si>
    <t>SUP-Outros Projetos</t>
  </si>
  <si>
    <t>SUP-Apontamento</t>
  </si>
  <si>
    <t>029-VckKYB</t>
  </si>
  <si>
    <t>NB-VCC</t>
  </si>
  <si>
    <t>065-VckCer</t>
  </si>
  <si>
    <t>127-vcksmi</t>
  </si>
  <si>
    <t>097+110-vckadi</t>
  </si>
  <si>
    <t>100-VckHan</t>
  </si>
  <si>
    <t>063-VckFre</t>
  </si>
  <si>
    <t>131-VckAut</t>
  </si>
  <si>
    <t>SUP-Treinamento</t>
  </si>
  <si>
    <t>124-VckMue</t>
  </si>
  <si>
    <t>00059187</t>
  </si>
  <si>
    <t>068-vckcar</t>
  </si>
  <si>
    <t>001-VCKSIT</t>
  </si>
  <si>
    <t>Reunição semanal com Sildemar, alinhamento com André Miranda, estimativa com Parpinelli, reunião Amvac</t>
  </si>
  <si>
    <t>a7lZod02064</t>
  </si>
  <si>
    <t>a7lVal46935</t>
  </si>
  <si>
    <t>NB-Treinamento</t>
  </si>
  <si>
    <t>Alinhamento com ravena, steel, reunião semanal com Parpinelli Tech, apresentação para Fabricio</t>
  </si>
  <si>
    <t>073-VckMon</t>
  </si>
  <si>
    <t>108-VckAdi</t>
  </si>
  <si>
    <t>Alinhamento com JSS, fechamento de material para apresentação, extrações do V-control para time de DEV</t>
  </si>
  <si>
    <t>Reunião de acompanhamento com área de services PM, reunião tech com QAD, ambiente Clarios, treinamento de V-Control, finalização de relatório de avaliação e alinhamento com Andre Miranda, reunião de issues Clarios</t>
  </si>
  <si>
    <t>Finalização de apresentação de avaliação inicial, alinhamento com Fábio e Daniel sobre Scrum para BPO, reunião com Sit/American Cotton</t>
  </si>
  <si>
    <t>Lançamento de demandas de dev no Bitrix - Scrum, alinhamento com Daniel Amaral, reunião semanal com Parpinelli</t>
  </si>
  <si>
    <t>Levantamento de recursos e tarefas de DEV, reunião com RH sobre Squad de desenvolvimento e alinhamentos sobre contratação e modelo dos integrantes</t>
  </si>
  <si>
    <t>NB-Universidades</t>
  </si>
  <si>
    <t>Estimativa ZF</t>
  </si>
  <si>
    <t>Alinhamento com Suporte e Parcerias, reunião semana com PMs, Acompanhamento de issues com Clarios, reunião técnica com QAD Cloud, alinhamento com André Miranda</t>
  </si>
  <si>
    <t>Alinhamento com BPO e área comercial, avaliação de propostas, analise de atividades de Tech com documentos de matriz de responsabilidade, alinhamento de agendas</t>
  </si>
  <si>
    <t>Assessment com DEV e TECH, acessos, inicio de treinamentos e alinhamento de objetivos com diretoria</t>
  </si>
  <si>
    <t>00065741</t>
  </si>
  <si>
    <t>Onboarding ADM e alinhamento com diretoria</t>
  </si>
  <si>
    <t>NB-CloudCert2023</t>
  </si>
  <si>
    <t>003-VCKQAD</t>
  </si>
  <si>
    <t>030-VckZod</t>
  </si>
  <si>
    <t>119-VckAdi</t>
  </si>
  <si>
    <t>00046835</t>
  </si>
  <si>
    <t>CostRate w/ Taxes</t>
  </si>
  <si>
    <t>Total Cost</t>
  </si>
  <si>
    <t>Project Type</t>
  </si>
  <si>
    <t>Código 
de Projeto</t>
  </si>
  <si>
    <t>T&amp;M or FF</t>
  </si>
  <si>
    <t>002-VckAnd</t>
  </si>
  <si>
    <t>FF</t>
  </si>
  <si>
    <t>fwoOXB90955</t>
  </si>
  <si>
    <t>008-VckMau</t>
  </si>
  <si>
    <t>014-VckCar</t>
  </si>
  <si>
    <t>a7lZod55904</t>
  </si>
  <si>
    <t>Non-Billable</t>
  </si>
  <si>
    <t>NB</t>
  </si>
  <si>
    <t>004-VckZod</t>
  </si>
  <si>
    <t>T&amp;M</t>
  </si>
  <si>
    <t>006-VckZod</t>
  </si>
  <si>
    <t>010-VckBim</t>
  </si>
  <si>
    <t>017-VckSol</t>
  </si>
  <si>
    <t>018-VckVal</t>
  </si>
  <si>
    <t>023-VckNeo</t>
  </si>
  <si>
    <t>a7lAMV66082</t>
  </si>
  <si>
    <t>a7lHan51892</t>
  </si>
  <si>
    <t>a7lVal61862</t>
  </si>
  <si>
    <t>CSA</t>
  </si>
  <si>
    <t>fwoCer78506</t>
  </si>
  <si>
    <t>fwofed53256</t>
  </si>
  <si>
    <t>fwoFre90578</t>
  </si>
  <si>
    <t>fwoJoy58673</t>
  </si>
  <si>
    <t>fwosmr62794</t>
  </si>
  <si>
    <t>fwoZF-66174</t>
  </si>
  <si>
    <t>IPS</t>
  </si>
  <si>
    <t>028-VckMau</t>
  </si>
  <si>
    <t>039-VckAnd</t>
  </si>
  <si>
    <t>040-VckAnd</t>
  </si>
  <si>
    <t>005-vckzod</t>
  </si>
  <si>
    <t>007-VckFre</t>
  </si>
  <si>
    <t>015-VckVal</t>
  </si>
  <si>
    <t>024-vckjoy</t>
  </si>
  <si>
    <t>031-vckval</t>
  </si>
  <si>
    <t>032-VckFre</t>
  </si>
  <si>
    <t>034-vcktow</t>
  </si>
  <si>
    <t>035-vcknid</t>
  </si>
  <si>
    <t>Icwsol00768</t>
  </si>
  <si>
    <t>mkeSai37568</t>
  </si>
  <si>
    <t>029-VCKKYB</t>
  </si>
  <si>
    <t>038-vckadi</t>
  </si>
  <si>
    <t>048-VckOxb</t>
  </si>
  <si>
    <t>048-vckoxb</t>
  </si>
  <si>
    <t>CJTAM-45136</t>
  </si>
  <si>
    <t>fwoFre99566</t>
  </si>
  <si>
    <t>mkeCoo95404</t>
  </si>
  <si>
    <t>ROAAZU97559</t>
  </si>
  <si>
    <t>NB-Suporte</t>
  </si>
  <si>
    <t>003-VckZod</t>
  </si>
  <si>
    <t>022-VckApt</t>
  </si>
  <si>
    <t>024-VckJoy</t>
  </si>
  <si>
    <t>053-vckcer</t>
  </si>
  <si>
    <t>056-VckSmr</t>
  </si>
  <si>
    <t>058-VckVal</t>
  </si>
  <si>
    <t>060-VckVal</t>
  </si>
  <si>
    <t>sglPlo56859</t>
  </si>
  <si>
    <t>059-VckAdi</t>
  </si>
  <si>
    <t>A7lSER98273</t>
  </si>
  <si>
    <t>00062134</t>
  </si>
  <si>
    <t>067-VckVal</t>
  </si>
  <si>
    <t>001-vckadi</t>
  </si>
  <si>
    <t>012-vckadi</t>
  </si>
  <si>
    <t>a7lAMV19894</t>
  </si>
  <si>
    <t>049-vckamv</t>
  </si>
  <si>
    <t>025-VckApt</t>
  </si>
  <si>
    <t>037-VckApt</t>
  </si>
  <si>
    <t xml:space="preserve">a7lAPT28665 </t>
  </si>
  <si>
    <t>042-VckCNH</t>
  </si>
  <si>
    <t>011-VckVib</t>
  </si>
  <si>
    <t>044-VckVib</t>
  </si>
  <si>
    <t>045-VckVib</t>
  </si>
  <si>
    <t>062-VckVib</t>
  </si>
  <si>
    <t>075-VckVib</t>
  </si>
  <si>
    <t>076-VckVib</t>
  </si>
  <si>
    <t>a7lHan84181</t>
  </si>
  <si>
    <t>069-VckACC</t>
  </si>
  <si>
    <t>fwoSer56306_CO01</t>
  </si>
  <si>
    <t>071-VckAve</t>
  </si>
  <si>
    <t>AB4ITW54928</t>
  </si>
  <si>
    <t>072-VckSer</t>
  </si>
  <si>
    <t>NB-QAD2022EE</t>
  </si>
  <si>
    <t>009-VCKCAR</t>
  </si>
  <si>
    <t>082-VCKFRE</t>
  </si>
  <si>
    <t>NB-RETROFIT-SPED</t>
  </si>
  <si>
    <t>NB-Support</t>
  </si>
  <si>
    <t>094-vcksmi</t>
  </si>
  <si>
    <t>NBP-ADTFORN</t>
  </si>
  <si>
    <t>089-VckAnd</t>
  </si>
  <si>
    <t>clrs15438-FF</t>
  </si>
  <si>
    <t>091-VckVib</t>
  </si>
  <si>
    <t>092-VckVib</t>
  </si>
  <si>
    <t>093-VckVib</t>
  </si>
  <si>
    <t>090-VckOxb</t>
  </si>
  <si>
    <t>093-VckSer</t>
  </si>
  <si>
    <t>091-VckBir</t>
  </si>
  <si>
    <t>101-VckFre</t>
  </si>
  <si>
    <t>100-VckFre</t>
  </si>
  <si>
    <t>103-VckNTN</t>
  </si>
  <si>
    <t>102-VckOxb</t>
  </si>
  <si>
    <t>NBP-EAM2022-VAL</t>
  </si>
  <si>
    <t>NBP-PREVENDA</t>
  </si>
  <si>
    <t>084-VckTow</t>
  </si>
  <si>
    <t>A7LZOD74072</t>
  </si>
  <si>
    <t>095-VckAdi</t>
  </si>
  <si>
    <t>106-VckApt</t>
  </si>
  <si>
    <t>a7lAPT28665</t>
  </si>
  <si>
    <t>043-VckHUF</t>
  </si>
  <si>
    <t>104-VckAve</t>
  </si>
  <si>
    <t>088-VckAdi</t>
  </si>
  <si>
    <t>106-VCKQUI</t>
  </si>
  <si>
    <t>NBP-CAIOBA</t>
  </si>
  <si>
    <t>074-VckAdi</t>
  </si>
  <si>
    <t>138-VckMau</t>
  </si>
  <si>
    <t>115-VckCer</t>
  </si>
  <si>
    <t>Rótulos de Linha</t>
  </si>
  <si>
    <t>Total Geral</t>
  </si>
  <si>
    <t>Soma de Time Actual</t>
  </si>
  <si>
    <t>Soma de Total Cost</t>
  </si>
  <si>
    <t>Sietech Total</t>
  </si>
  <si>
    <t>NB Total</t>
  </si>
  <si>
    <t>BRP1776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</si>
</sst>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00800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22" fontId="0" fillId="0" borderId="0" xfId="0" applyNumberFormat="1"/>
    <xf numFmtId="43" fontId="0" fillId="0" borderId="0" xfId="1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3" borderId="1" xfId="0" applyFont="1" applyFill="1" applyBorder="1" applyAlignment="1">
      <alignment horizontal="left" vertical="top"/>
    </xf>
    <xf numFmtId="0" fontId="4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165" fontId="0" fillId="0" borderId="0" xfId="0" applyNumberFormat="1"/>
    <xf numFmtId="165" fontId="0" fillId="6" borderId="0" xfId="0" applyNumberFormat="1" applyFill="1"/>
    <xf numFmtId="165" fontId="0" fillId="7" borderId="0" xfId="0" applyNumberFormat="1" applyFill="1"/>
    <xf numFmtId="0" fontId="0" fillId="0" borderId="0" xfId="0" applyNumberFormat="1"/>
    <xf numFmtId="0" fontId="0" fillId="6" borderId="0" xfId="0" applyNumberFormat="1" applyFill="1"/>
    <xf numFmtId="0" fontId="0" fillId="7" borderId="0" xfId="0" applyNumberFormat="1" applyFill="1"/>
  </cellXfs>
  <cellStyles count="2">
    <cellStyle name="Normal" xfId="0" builtinId="0"/>
    <cellStyle name="Vírgula" xfId="1" builtinId="3"/>
  </cellStyles>
  <dxfs count="35"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71" formatCode="m/d/yyyy"/>
    </dxf>
    <dxf>
      <numFmt numFmtId="19" formatCode="dd/mm/yyyy"/>
    </dxf>
    <dxf>
      <numFmt numFmtId="171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zo Wazen" refreshedDate="45268.620576967594" createdVersion="6" refreshedVersion="8" minRefreshableVersion="3" recordCount="1500" xr:uid="{FB1550F9-3E9D-4739-A0A8-AA2ABB4C5B94}">
  <cacheSource type="worksheet">
    <worksheetSource ref="A1:R1048576" sheet="Novembro 2023"/>
  </cacheSource>
  <cacheFields count="18">
    <cacheField name="FunnelID" numFmtId="0">
      <sharedItems containsBlank="1" count="50">
        <s v="NB-Consultoria-Tec&amp;Dev"/>
        <m/>
        <s v="074-Vckadi" u="1"/>
        <s v="095-vckadi" u="1"/>
        <s v="108-VckAdi" u="1"/>
        <s v="119-VckAdi" u="1"/>
        <s v="127-VckAdi" u="1"/>
        <s v="128-VckAdi" u="1"/>
        <s v="049-VckAmv" u="1"/>
        <s v="089-vckand" u="1"/>
        <s v="A7lAPT28665" u="1"/>
        <s v="131-VckAut" u="1"/>
        <s v="068-vckcar" u="1"/>
        <s v="065-VckCer" u="1"/>
        <s v="115-VCKCER" u="1"/>
        <s v="clrs15438" u="1"/>
        <s v="011-vckvib" u="1"/>
        <s v="063-VckFre" u="1"/>
        <s v="SUP-Outros Projetos" u="1"/>
        <s v="100-VckHan" u="1"/>
        <s v="043-VckHuf" u="1"/>
        <s v="406-VCK498" u="1"/>
        <s v="029-VckKYB" u="1"/>
        <s v="073-VckMon" u="1"/>
        <s v="124-VckMue" u="1"/>
        <s v="061-VckNid" u="1"/>
        <s v="046-VckOxb" u="1"/>
        <s v="096-VckOxb" u="1"/>
        <s v="002-VCKDSCPQAD" u="1"/>
        <s v="003-VCKQAD" u="1"/>
        <s v="DOSCOBQAD" u="1"/>
        <s v="CSA" u="1"/>
        <s v="093-Vckser" u="1"/>
        <s v="001-VCKSIT" u="1"/>
        <s v="002-VckSIT" u="1"/>
        <s v="127-vcksmi" u="1"/>
        <s v="084-vcktow" u="1"/>
        <s v="a7lVal46935" u="1"/>
        <s v="NB-BPO e PMO" u="1"/>
        <s v="NB-CloudCert2023" u="1"/>
        <s v="NB-Projetos e Consultoria" u="1"/>
        <s v="NB-Treinamento" u="1"/>
        <s v="NB-Universidades" u="1"/>
        <s v="NB-VCC" u="1"/>
        <s v="SUP-Apontamento" u="1"/>
        <s v="SUP-Treinamento" u="1"/>
        <s v="FWOZF-66174" u="1"/>
        <s v="030-VckZod" u="1"/>
        <s v="097+110-vckadi" u="1"/>
        <s v="a7lZod02064" u="1"/>
      </sharedItems>
    </cacheField>
    <cacheField name="Work Date" numFmtId="0">
      <sharedItems containsNonDate="0" containsDate="1" containsString="0" containsBlank="1" minDate="2023-11-13T00:00:00" maxDate="2023-12-01T00:00:00"/>
    </cacheField>
    <cacheField name="Date TimeSheet" numFmtId="0">
      <sharedItems containsNonDate="0" containsDate="1" containsString="0" containsBlank="1" minDate="2023-11-16T00:00:00" maxDate="2023-12-05T00:00:00"/>
    </cacheField>
    <cacheField name="CCID" numFmtId="0">
      <sharedItems containsBlank="1"/>
    </cacheField>
    <cacheField name="Year" numFmtId="0">
      <sharedItems containsString="0" containsBlank="1" containsNumber="1" containsInteger="1" minValue="2023" maxValue="2023"/>
    </cacheField>
    <cacheField name="Month" numFmtId="0">
      <sharedItems containsString="0" containsBlank="1" containsNumber="1" containsInteger="1" minValue="11" maxValue="11"/>
    </cacheField>
    <cacheField name="Day" numFmtId="0">
      <sharedItems containsString="0" containsBlank="1" containsNumber="1" containsInteger="1" minValue="13" maxValue="30"/>
    </cacheField>
    <cacheField name="Week" numFmtId="0">
      <sharedItems containsString="0" containsBlank="1" containsNumber="1" containsInteger="1" minValue="46" maxValue="48"/>
    </cacheField>
    <cacheField name="Time Actual" numFmtId="0">
      <sharedItems containsString="0" containsBlank="1" containsNumber="1" containsInteger="1" minValue="2" maxValue="10"/>
    </cacheField>
    <cacheField name="Company" numFmtId="0">
      <sharedItems containsBlank="1" count="22">
        <s v="Sietech"/>
        <m/>
        <s v="DMS" u="1"/>
        <s v="RUAH" u="1"/>
        <s v="TFA" u="1"/>
        <s v="Vockan Consulting" u="1"/>
        <s v="PHL" u="1"/>
        <s v="LC" u="1"/>
        <s v="CZ" u="1"/>
        <s v="FDV Gprojetos" u="1"/>
        <s v="F2B" u="1"/>
        <s v="Web Working" u="1"/>
        <s v="CYP" u="1"/>
        <s v="High Business" u="1"/>
        <s v="Domain Informatica" u="1"/>
        <s v="NEO" u="1"/>
        <s v="Ceta Consultoria" u="1"/>
        <s v="ZM Consultoria" u="1"/>
        <s v="American Way" u="1"/>
        <s v="Infoway" u="1"/>
        <s v="JLJ" u="1"/>
        <s v="DR" u="1"/>
      </sharedItems>
    </cacheField>
    <cacheField name="Resource Name" numFmtId="0">
      <sharedItems containsBlank="1" count="41">
        <s v="Nelson Simoes"/>
        <m/>
        <s v="Ederson Alexandre-vk" u="1"/>
        <s v="Thiago Queiros-vk" u="1"/>
        <s v="Fabio Costa-vk" u="1"/>
        <s v="Keven Pinheiro-vk" u="1"/>
        <s v="Leandro Senna-vk" u="1"/>
        <s v="Luciana Cavalcante-vk" u="1"/>
        <s v="Renato Louzada-vk" u="1"/>
        <s v="Fernanda Dias-vk" u="1"/>
        <s v="Eduardo Provenzano-vk" u="1"/>
        <s v="Benedito Souza-vk" u="1"/>
        <s v="Higo Scheunemann-vk" u="1"/>
        <s v="Sildemar Sousa-vk" u="1"/>
        <s v="Leonardo Parrillo-vk" u="1"/>
        <s v="Miguel Castaneda-vk" u="1"/>
        <s v="Marcia Silva-vk" u="1"/>
        <s v="Luiz Alfredo-vk" u="1"/>
        <s v="Edson Risso-vk" u="1"/>
        <s v="Andre Parpinelli-vk" u="1"/>
        <s v="Gabriel Brigo-vk" u="1"/>
        <s v="Walter Augusto-vk" u="1"/>
        <s v="Kauane Rocha" u="1"/>
        <s v="Hilmar Junior-vk" u="1"/>
        <s v="Reginaldo Almeida-vk" u="1"/>
        <s v="Jefte Villar-vk" u="1"/>
        <s v="Geraldo Silva-vk" u="1"/>
        <s v="Sergio Ziroldo-vk" u="1"/>
        <s v="Diogo Aguiar-vk" u="1"/>
        <s v="Carlos Zambelli-vk" u="1"/>
        <s v="Jackson Bezerra-vk" u="1"/>
        <s v="Willian Claros" u="1"/>
        <s v="Pedro Silva-vk" u="1"/>
        <s v="Walter Braz-vk" u="1"/>
        <s v="Ismael Lopes-vk" u="1"/>
        <s v="Vinicius Knipers-vk" u="1"/>
        <s v="Bruno Vilardo-vk" u="1"/>
        <s v="Adilson Sementille-vk" u="1"/>
        <s v="Jose Liborio Junior-vk" u="1"/>
        <s v="Daniel Amaral-vk" u="1"/>
        <s v="Tiago Semidei" u="1"/>
      </sharedItems>
    </cacheField>
    <cacheField name="Role" numFmtId="0">
      <sharedItems containsBlank="1"/>
    </cacheField>
    <cacheField name="Comments" numFmtId="0">
      <sharedItems containsBlank="1"/>
    </cacheField>
    <cacheField name="CostRate" numFmtId="43">
      <sharedItems containsString="0" containsBlank="1" containsNumber="1" minValue="86.43" maxValue="86.43"/>
    </cacheField>
    <cacheField name="CostRate w/ Taxes" numFmtId="43">
      <sharedItems containsString="0" containsBlank="1" containsNumber="1" minValue="22.853994490358126" maxValue="265.00275482093667" count="38">
        <n v="95.239669421487619"/>
        <m/>
        <n v="140" u="1"/>
        <n v="240.00000000000003" u="1"/>
        <n v="91.239669421487605" u="1"/>
        <n v="22.853994490358126" u="1"/>
        <n v="69.002754820936644" u="1"/>
        <n v="210" u="1"/>
        <n v="182.99724517906336" u="1"/>
        <n v="165.00275482093664" u="1"/>
        <n v="173" u="1"/>
        <n v="114.99724517906337" u="1"/>
        <n v="180" u="1"/>
        <n v="126.99724517906337" u="1"/>
        <n v="120.00000000000001" u="1"/>
        <n v="50" u="1"/>
        <n v="80" u="1"/>
        <n v="173.00275482093664" u="1"/>
        <n v="162" u="1"/>
        <n v="119" u="1"/>
        <n v="134.99724517906338" u="1"/>
        <n v="172" u="1"/>
        <n v="124" u="1"/>
        <n v="190.00000000000003" u="1"/>
        <n v="65.002754820936644" u="1"/>
        <n v="198" u="1"/>
        <n v="61.663911845730027" u="1"/>
        <n v="148.49586776859505" u="1"/>
        <n v="197.00275482093664" u="1"/>
        <n v="138" u="1"/>
        <n v="265.00275482093667" u="1"/>
        <n v="130" u="1"/>
        <n v="118.75482093663912" u="1"/>
        <n v="178.99724517906336" u="1"/>
        <n v="40.00440771349863" u="1"/>
        <n v="32.143250688705237" u="1"/>
        <n v="174.99724517906336" u="1"/>
        <n v="94.997245179063356" u="1"/>
      </sharedItems>
    </cacheField>
    <cacheField name="Total Cost" numFmtId="43">
      <sharedItems containsString="0" containsBlank="1" containsNumber="1" minValue="190.47933884297524" maxValue="952.39669421487622"/>
    </cacheField>
    <cacheField name="Customer Name" numFmtId="0">
      <sharedItems containsBlank="1"/>
    </cacheField>
    <cacheField name="Project Type" numFmtId="0">
      <sharedItems containsBlank="1" count="5">
        <s v="NB"/>
        <m/>
        <s v="FF" u="1"/>
        <s v="T&amp;M" u="1"/>
        <s v="NB - Inter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d v="2023-11-30T00:00:00"/>
    <d v="2023-12-04T00:00:00"/>
    <s v="SOW"/>
    <n v="2023"/>
    <n v="11"/>
    <n v="30"/>
    <n v="48"/>
    <n v="8"/>
    <x v="0"/>
    <x v="0"/>
    <s v="Project Manager"/>
    <s v="Ajuste de propostas, backlog de desenvolvimento, reunião com Alan, reunião com JSS"/>
    <n v="86.43"/>
    <x v="0"/>
    <n v="761.91735537190095"/>
    <s v="Vockan Consulting Ltda"/>
    <x v="0"/>
  </r>
  <r>
    <x v="0"/>
    <d v="2023-11-29T00:00:00"/>
    <d v="2023-11-30T00:00:00"/>
    <s v="SOW"/>
    <n v="2023"/>
    <n v="11"/>
    <n v="29"/>
    <n v="48"/>
    <n v="6"/>
    <x v="0"/>
    <x v="0"/>
    <s v="Project Manager"/>
    <s v="Reunição semanal com Sildemar, alinhamento com André Miranda, estimativa com Parpinelli, reunião Amvac"/>
    <n v="86.43"/>
    <x v="0"/>
    <n v="571.43801652892569"/>
    <s v="Vockan Consulting Ltda"/>
    <x v="0"/>
  </r>
  <r>
    <x v="0"/>
    <d v="2023-11-28T00:00:00"/>
    <d v="2023-11-30T00:00:00"/>
    <s v="SOW"/>
    <n v="2023"/>
    <n v="11"/>
    <n v="28"/>
    <n v="48"/>
    <n v="8"/>
    <x v="0"/>
    <x v="0"/>
    <s v="Project Manager"/>
    <s v="Alinhamento com ravena, steel, reunião semanal com Parpinelli Tech, apresentação para Fabricio"/>
    <n v="86.43"/>
    <x v="0"/>
    <n v="761.91735537190095"/>
    <s v="Vockan Consulting Ltda"/>
    <x v="0"/>
  </r>
  <r>
    <x v="0"/>
    <d v="2023-11-27T00:00:00"/>
    <d v="2023-11-30T00:00:00"/>
    <s v="SOW"/>
    <n v="2023"/>
    <n v="11"/>
    <n v="27"/>
    <n v="48"/>
    <n v="8"/>
    <x v="0"/>
    <x v="0"/>
    <s v="Project Manager"/>
    <s v="Alinhamento com JSS, fechamento de material para apresentação, extrações do V-control para time de DEV"/>
    <n v="86.43"/>
    <x v="0"/>
    <n v="761.91735537190095"/>
    <s v="Vockan Consulting Ltda"/>
    <x v="0"/>
  </r>
  <r>
    <x v="0"/>
    <d v="2023-11-24T00:00:00"/>
    <d v="2023-11-27T00:00:00"/>
    <s v="SOW"/>
    <n v="2023"/>
    <n v="11"/>
    <n v="24"/>
    <n v="47"/>
    <n v="8"/>
    <x v="0"/>
    <x v="0"/>
    <s v="Project Manager"/>
    <s v="Reunião de acompanhamento com área de services PM, reunião tech com QAD, ambiente Clarios, treinamento de V-Control, finalização de relatório de avaliação e alinhamento com Andre Miranda, reunião de issues Clarios"/>
    <n v="86.43"/>
    <x v="0"/>
    <n v="761.91735537190095"/>
    <s v="Vockan Consulting Ltda"/>
    <x v="0"/>
  </r>
  <r>
    <x v="0"/>
    <d v="2023-11-23T00:00:00"/>
    <d v="2023-11-24T00:00:00"/>
    <s v="SOW"/>
    <n v="2023"/>
    <n v="11"/>
    <n v="23"/>
    <n v="47"/>
    <n v="8"/>
    <x v="0"/>
    <x v="0"/>
    <s v="Project Manager"/>
    <s v="Finalização de apresentação de avaliação inicial, alinhamento com Fábio e Daniel sobre Scrum para BPO, reunião com Sit/American Cotton"/>
    <n v="86.43"/>
    <x v="0"/>
    <n v="761.91735537190095"/>
    <s v="Vockan Consulting Ltda"/>
    <x v="0"/>
  </r>
  <r>
    <x v="0"/>
    <d v="2023-11-22T00:00:00"/>
    <d v="2023-11-24T00:00:00"/>
    <s v="SOW"/>
    <n v="2023"/>
    <n v="11"/>
    <n v="22"/>
    <n v="47"/>
    <n v="8"/>
    <x v="0"/>
    <x v="0"/>
    <s v="Project Manager"/>
    <s v="Lançamento de demandas de dev no Bitrix - Scrum, alinhamento com Daniel Amaral, reunião semanal com Parpinelli"/>
    <n v="86.43"/>
    <x v="0"/>
    <n v="761.91735537190095"/>
    <s v="Vockan Consulting Ltda"/>
    <x v="0"/>
  </r>
  <r>
    <x v="0"/>
    <d v="2023-11-21T00:00:00"/>
    <d v="2023-11-22T00:00:00"/>
    <s v="SOW"/>
    <n v="2023"/>
    <n v="11"/>
    <n v="21"/>
    <n v="47"/>
    <n v="8"/>
    <x v="0"/>
    <x v="0"/>
    <s v="Project Manager"/>
    <s v="Levantamento de recursos e tarefas de DEV, reunião com RH sobre Squad de desenvolvimento e alinhamentos sobre contratação e modelo dos integrantes"/>
    <n v="86.43"/>
    <x v="0"/>
    <n v="761.91735537190095"/>
    <s v="Vockan Consulting Ltda"/>
    <x v="0"/>
  </r>
  <r>
    <x v="0"/>
    <d v="2023-11-20T00:00:00"/>
    <d v="2023-11-20T00:00:00"/>
    <s v="SOW"/>
    <n v="2023"/>
    <n v="11"/>
    <n v="20"/>
    <n v="47"/>
    <n v="2"/>
    <x v="0"/>
    <x v="0"/>
    <s v="Project Manager"/>
    <s v="Estimativa ZF"/>
    <n v="86.43"/>
    <x v="0"/>
    <n v="190.47933884297524"/>
    <s v="Vockan Consulting Ltda"/>
    <x v="0"/>
  </r>
  <r>
    <x v="0"/>
    <d v="2023-11-17T00:00:00"/>
    <d v="2023-11-20T00:00:00"/>
    <s v="SOW"/>
    <n v="2023"/>
    <n v="11"/>
    <n v="17"/>
    <n v="46"/>
    <n v="7"/>
    <x v="0"/>
    <x v="0"/>
    <s v="Project Manager"/>
    <s v="Alinhamento com Suporte e Parcerias, reunião semana com PMs, Acompanhamento de issues com Clarios, reunião técnica com QAD Cloud, alinhamento com André Miranda"/>
    <n v="86.43"/>
    <x v="0"/>
    <n v="666.67768595041332"/>
    <s v="Vockan Consulting Ltda"/>
    <x v="0"/>
  </r>
  <r>
    <x v="0"/>
    <d v="2023-11-16T00:00:00"/>
    <d v="2023-11-16T00:00:00"/>
    <s v="SOW"/>
    <n v="2023"/>
    <n v="11"/>
    <n v="16"/>
    <n v="46"/>
    <n v="8"/>
    <x v="0"/>
    <x v="0"/>
    <s v="Project Manager"/>
    <s v="Alinhamento com BPO e área comercial, avaliação de propostas, analise de atividades de Tech com documentos de matriz de responsabilidade, alinhamento de agendas"/>
    <n v="86.43"/>
    <x v="0"/>
    <n v="761.91735537190095"/>
    <s v="Vockan Consulting Ltda"/>
    <x v="0"/>
  </r>
  <r>
    <x v="0"/>
    <d v="2023-11-14T00:00:00"/>
    <d v="2023-11-16T00:00:00"/>
    <s v="SOW"/>
    <n v="2023"/>
    <n v="11"/>
    <n v="14"/>
    <n v="46"/>
    <n v="10"/>
    <x v="0"/>
    <x v="0"/>
    <s v="Project Manager"/>
    <s v="Assessment com DEV e TECH, acessos, inicio de treinamentos e alinhamento de objetivos com diretoria"/>
    <n v="86.43"/>
    <x v="0"/>
    <n v="952.39669421487622"/>
    <s v="Vockan Consulting Ltda"/>
    <x v="0"/>
  </r>
  <r>
    <x v="0"/>
    <d v="2023-11-13T00:00:00"/>
    <d v="2023-11-16T00:00:00"/>
    <s v="SOW"/>
    <n v="2023"/>
    <n v="11"/>
    <n v="13"/>
    <n v="46"/>
    <n v="3"/>
    <x v="0"/>
    <x v="0"/>
    <s v="Project Manager"/>
    <s v="Onboarding ADM e alinhamento com diretoria"/>
    <n v="86.43"/>
    <x v="0"/>
    <n v="285.71900826446284"/>
    <s v="Vockan Consulting Ltda"/>
    <x v="0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  <r>
    <x v="1"/>
    <m/>
    <m/>
    <m/>
    <m/>
    <m/>
    <m/>
    <m/>
    <m/>
    <x v="1"/>
    <x v="1"/>
    <m/>
    <m/>
    <m/>
    <x v="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5C012-77D5-4933-9100-AB68D8FA13FB}" name="Tabela dinâmica1" cacheId="13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7" firstHeaderRow="0" firstDataRow="1" firstDataCol="5"/>
  <pivotFields count="18">
    <pivotField axis="axisRow" outline="0" showAll="0" defaultSubtotal="0">
      <items count="50">
        <item m="1" x="33"/>
        <item m="1" x="28"/>
        <item m="1" x="34"/>
        <item m="1" x="29"/>
        <item m="1" x="16"/>
        <item m="1" x="22"/>
        <item m="1" x="47"/>
        <item m="1" x="20"/>
        <item m="1" x="26"/>
        <item m="1" x="8"/>
        <item m="1" x="25"/>
        <item m="1" x="17"/>
        <item m="1" x="13"/>
        <item m="1" x="12"/>
        <item m="1" x="23"/>
        <item m="1" x="2"/>
        <item m="1" x="36"/>
        <item m="1" x="9"/>
        <item m="1" x="32"/>
        <item m="1" x="3"/>
        <item m="1" x="27"/>
        <item m="1" x="48"/>
        <item m="1" x="19"/>
        <item m="1" x="4"/>
        <item m="1" x="14"/>
        <item m="1" x="5"/>
        <item m="1" x="24"/>
        <item m="1" x="6"/>
        <item m="1" x="35"/>
        <item m="1" x="7"/>
        <item m="1" x="11"/>
        <item m="1" x="21"/>
        <item m="1" x="10"/>
        <item m="1" x="37"/>
        <item m="1" x="49"/>
        <item m="1" x="15"/>
        <item m="1" x="31"/>
        <item m="1" x="30"/>
        <item m="1" x="46"/>
        <item m="1" x="38"/>
        <item m="1" x="39"/>
        <item x="0"/>
        <item m="1" x="40"/>
        <item m="1" x="41"/>
        <item m="1" x="42"/>
        <item m="1" x="43"/>
        <item m="1" x="44"/>
        <item m="1" x="18"/>
        <item m="1" x="45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outline="0" showAll="0">
      <items count="23">
        <item h="1" m="1" x="18"/>
        <item m="1" x="16"/>
        <item m="1" x="12"/>
        <item m="1" x="8"/>
        <item m="1" x="2"/>
        <item m="1" x="14"/>
        <item m="1" x="21"/>
        <item m="1" x="10"/>
        <item m="1" x="9"/>
        <item m="1" x="13"/>
        <item m="1" x="19"/>
        <item m="1" x="20"/>
        <item m="1" x="7"/>
        <item m="1" x="15"/>
        <item m="1" x="6"/>
        <item m="1" x="3"/>
        <item x="0"/>
        <item m="1" x="4"/>
        <item h="1" m="1" x="5"/>
        <item m="1" x="11"/>
        <item m="1" x="17"/>
        <item h="1" x="1"/>
        <item t="default"/>
      </items>
    </pivotField>
    <pivotField axis="axisRow" outline="0" showAll="0" defaultSubtotal="0">
      <items count="41">
        <item m="1" x="37"/>
        <item m="1" x="19"/>
        <item m="1" x="11"/>
        <item m="1" x="36"/>
        <item m="1" x="29"/>
        <item m="1" x="39"/>
        <item m="1" x="28"/>
        <item m="1" x="2"/>
        <item m="1" x="18"/>
        <item m="1" x="10"/>
        <item m="1" x="4"/>
        <item m="1" x="9"/>
        <item m="1" x="20"/>
        <item m="1" x="26"/>
        <item m="1" x="12"/>
        <item m="1" x="23"/>
        <item m="1" x="34"/>
        <item m="1" x="30"/>
        <item m="1" x="25"/>
        <item m="1" x="38"/>
        <item m="1" x="22"/>
        <item m="1" x="5"/>
        <item m="1" x="6"/>
        <item m="1" x="14"/>
        <item m="1" x="7"/>
        <item m="1" x="17"/>
        <item m="1" x="16"/>
        <item m="1" x="15"/>
        <item x="0"/>
        <item m="1" x="32"/>
        <item m="1" x="24"/>
        <item m="1" x="8"/>
        <item m="1" x="27"/>
        <item m="1" x="13"/>
        <item m="1" x="3"/>
        <item m="1" x="40"/>
        <item m="1" x="35"/>
        <item m="1" x="21"/>
        <item m="1" x="33"/>
        <item m="1" x="31"/>
        <item x="1"/>
      </items>
    </pivotField>
    <pivotField showAll="0"/>
    <pivotField showAll="0"/>
    <pivotField showAll="0"/>
    <pivotField axis="axisRow" showAll="0">
      <items count="39">
        <item m="1" x="5"/>
        <item m="1" x="35"/>
        <item m="1" x="34"/>
        <item m="1" x="15"/>
        <item m="1" x="26"/>
        <item m="1" x="24"/>
        <item m="1" x="6"/>
        <item m="1" x="16"/>
        <item m="1" x="4"/>
        <item m="1" x="37"/>
        <item x="0"/>
        <item m="1" x="11"/>
        <item m="1" x="32"/>
        <item m="1" x="19"/>
        <item m="1" x="14"/>
        <item m="1" x="22"/>
        <item m="1" x="13"/>
        <item m="1" x="31"/>
        <item m="1" x="20"/>
        <item m="1" x="29"/>
        <item m="1" x="2"/>
        <item m="1" x="27"/>
        <item m="1" x="18"/>
        <item m="1" x="9"/>
        <item m="1" x="21"/>
        <item m="1" x="10"/>
        <item m="1" x="17"/>
        <item m="1" x="36"/>
        <item m="1" x="33"/>
        <item m="1" x="12"/>
        <item m="1" x="8"/>
        <item m="1" x="23"/>
        <item m="1" x="28"/>
        <item m="1" x="25"/>
        <item m="1" x="7"/>
        <item m="1" x="3"/>
        <item m="1" x="30"/>
        <item x="1"/>
        <item t="default"/>
      </items>
    </pivotField>
    <pivotField dataField="1" showAll="0"/>
    <pivotField showAll="0"/>
    <pivotField axis="axisRow" outline="0" showAll="0">
      <items count="6">
        <item m="1" x="3"/>
        <item m="1" x="2"/>
        <item x="0"/>
        <item x="1"/>
        <item m="1" x="4"/>
        <item t="default"/>
      </items>
    </pivotField>
  </pivotFields>
  <rowFields count="5">
    <field x="9"/>
    <field x="17"/>
    <field x="10"/>
    <field x="0"/>
    <field x="14"/>
  </rowFields>
  <rowItems count="4">
    <i>
      <x v="16"/>
      <x v="2"/>
      <x v="28"/>
      <x v="41"/>
      <x v="10"/>
    </i>
    <i t="default" r="1">
      <x v="2"/>
    </i>
    <i t="default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ime Actual" fld="8" baseField="0" baseItem="0"/>
    <dataField name="Soma de Total Cost" fld="15" baseField="0" baseItem="0" numFmtId="165"/>
  </dataFields>
  <formats count="4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outline="0" fieldPosition="0">
        <references count="1">
          <reference field="9" count="0" defaultSubtotal="1"/>
        </references>
      </pivotArea>
    </format>
    <format dxfId="7">
      <pivotArea dataOnly="0" outline="0" fieldPosition="0">
        <references count="1">
          <reference field="1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A60AD76-4566-4336-BA93-9AA77B60796B}" autoFormatId="16" applyNumberFormats="0" applyBorderFormats="0" applyFontFormats="0" applyPatternFormats="0" applyAlignmentFormats="0" applyWidthHeightFormats="0">
  <queryTableRefresh nextId="25">
    <queryTableFields count="18">
      <queryTableField id="1" name="FunnelID" tableColumnId="1"/>
      <queryTableField id="2" name="Work Date" tableColumnId="2"/>
      <queryTableField id="3" name="Date TimeSheet" tableColumnId="3"/>
      <queryTableField id="4" name="CCID" tableColumnId="4"/>
      <queryTableField id="5" name="Year" tableColumnId="5"/>
      <queryTableField id="6" name="Month" tableColumnId="6"/>
      <queryTableField id="7" name="Day" tableColumnId="7"/>
      <queryTableField id="8" name="Week" tableColumnId="8"/>
      <queryTableField id="9" name="Time Actual" tableColumnId="9"/>
      <queryTableField id="10" name="Company" tableColumnId="10"/>
      <queryTableField id="11" name="Resource Name" tableColumnId="11"/>
      <queryTableField id="12" name="Role" tableColumnId="12"/>
      <queryTableField id="13" name="Comments" tableColumnId="13"/>
      <queryTableField id="14" name="CostRate" tableColumnId="14"/>
      <queryTableField id="21" dataBound="0" tableColumnId="21"/>
      <queryTableField id="23" dataBound="0" tableColumnId="24"/>
      <queryTableField id="16" name="Customer Name" tableColumnId="16"/>
      <queryTableField id="17" name="Invoiced Date" tableColumnId="17"/>
    </queryTableFields>
    <queryTableDeletedFields count="2">
      <deletedField name="Invoice Number"/>
      <deletedField name="BillingR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D6E72C-1A53-48FA-8955-39D27EC50327}" name="ApprovedTimeReport_002_2023117" displayName="ApprovedTimeReport_002_2023117" ref="A1:R14" tableType="queryTable" totalsRowShown="0">
  <autoFilter ref="A1:R14" xr:uid="{FABD159A-8A3B-4E23-B1D8-D1AF39679BFC}"/>
  <sortState xmlns:xlrd2="http://schemas.microsoft.com/office/spreadsheetml/2017/richdata2" ref="A2:R14">
    <sortCondition ref="Q2:Q14"/>
    <sortCondition ref="A2:A14"/>
  </sortState>
  <tableColumns count="18">
    <tableColumn id="1" xr3:uid="{726FE572-A780-4C67-B596-18260D0CFFDF}" uniqueName="1" name="FunnelID" queryTableFieldId="1" dataDxfId="34" totalsRowDxfId="33"/>
    <tableColumn id="2" xr3:uid="{17CE611C-15B8-4922-B7EF-1C5537ECC37E}" uniqueName="2" name="Work Date" queryTableFieldId="2" dataDxfId="32" totalsRowDxfId="31"/>
    <tableColumn id="3" xr3:uid="{CBCAD611-BCA3-4E67-81E9-5B1236E82915}" uniqueName="3" name="Date TimeSheet" queryTableFieldId="3" dataDxfId="30" totalsRowDxfId="29"/>
    <tableColumn id="4" xr3:uid="{93A72515-0A05-44F9-B6BF-73A07D16F62E}" uniqueName="4" name="CCID" queryTableFieldId="4" dataDxfId="28" totalsRowDxfId="27"/>
    <tableColumn id="5" xr3:uid="{12326935-7E41-4F84-B735-D873AD8C088F}" uniqueName="5" name="Year" queryTableFieldId="5"/>
    <tableColumn id="6" xr3:uid="{99E73AA9-8D39-4326-ABB6-F9095347C4D9}" uniqueName="6" name="Month" queryTableFieldId="6"/>
    <tableColumn id="7" xr3:uid="{A99A814D-6A66-4853-90B9-647F2A3ED9D3}" uniqueName="7" name="Day" queryTableFieldId="7"/>
    <tableColumn id="8" xr3:uid="{6564D611-2D99-47A7-97A9-D96C670368B5}" uniqueName="8" name="Week" queryTableFieldId="8"/>
    <tableColumn id="9" xr3:uid="{7F114ADE-6FF5-49AB-85E4-7E1F2BACC657}" uniqueName="9" name="Time Actual" queryTableFieldId="9"/>
    <tableColumn id="10" xr3:uid="{9D163941-E526-48A0-9082-F0EEEAE5D9E8}" uniqueName="10" name="Company" queryTableFieldId="10" dataDxfId="26" totalsRowDxfId="25"/>
    <tableColumn id="11" xr3:uid="{1EC6326A-B737-4834-9708-4EC98B61DED6}" uniqueName="11" name="Resource Name" queryTableFieldId="11" dataDxfId="24" totalsRowDxfId="23"/>
    <tableColumn id="12" xr3:uid="{CBF1274B-91C1-49E7-AB54-D67B24B4F64B}" uniqueName="12" name="Role" queryTableFieldId="12" dataDxfId="22" totalsRowDxfId="21"/>
    <tableColumn id="13" xr3:uid="{1B846505-4E36-4E32-B785-C90519CE70DF}" uniqueName="13" name="Comments" queryTableFieldId="13" dataDxfId="20" totalsRowDxfId="19"/>
    <tableColumn id="14" xr3:uid="{9C98AE7D-55F1-4B5D-98FD-DAD656127EC1}" uniqueName="14" name="CostRate" queryTableFieldId="14" totalsRowDxfId="18" dataCellStyle="Vírgula"/>
    <tableColumn id="21" xr3:uid="{58900D95-B4B5-44F3-936B-4F49C0E31AEC}" uniqueName="21" name="CostRate w/ Taxes" queryTableFieldId="21" totalsRowDxfId="17" dataCellStyle="Vírgula">
      <calculatedColumnFormula>ApprovedTimeReport_002_2023117[[#This Row],[CostRate]]/0.9075</calculatedColumnFormula>
    </tableColumn>
    <tableColumn id="24" xr3:uid="{9B07AFD7-D4A7-445E-9FA5-0955F3D66878}" uniqueName="24" name="Total Cost" queryTableFieldId="23" totalsRowDxfId="16" dataCellStyle="Vírgula">
      <calculatedColumnFormula>ApprovedTimeReport_002_2023117[[#This Row],[CostRate w/ Taxes]]*ApprovedTimeReport_002_2023117[[#This Row],[Time Actual]]</calculatedColumnFormula>
    </tableColumn>
    <tableColumn id="16" xr3:uid="{504A88B0-5C0F-4626-B466-74969D3188E3}" uniqueName="16" name="Customer Name" queryTableFieldId="16" dataDxfId="15" totalsRowDxfId="14"/>
    <tableColumn id="17" xr3:uid="{14485B13-7AA1-42F9-9E60-C61CBCB964B0}" uniqueName="17" name="Project Type" queryTableFieldId="17" dataDxfId="13" totalsRow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60F9-AAD9-4905-9969-23C768CB1A98}">
  <dimension ref="A3:H253"/>
  <sheetViews>
    <sheetView tabSelected="1" workbookViewId="0">
      <selection activeCell="H5" sqref="G5:H5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7.28515625" bestFit="1" customWidth="1"/>
    <col min="4" max="4" width="25.42578125" bestFit="1" customWidth="1"/>
    <col min="5" max="6" width="19.7109375" style="3" bestFit="1" customWidth="1"/>
    <col min="7" max="7" width="19.42578125" style="17" bestFit="1" customWidth="1"/>
  </cols>
  <sheetData>
    <row r="3" spans="1:8" x14ac:dyDescent="0.25">
      <c r="A3" s="15" t="s">
        <v>191</v>
      </c>
      <c r="B3" s="15" t="s">
        <v>74</v>
      </c>
      <c r="C3" s="15" t="s">
        <v>10</v>
      </c>
      <c r="D3" s="15" t="s">
        <v>0</v>
      </c>
      <c r="E3" s="15" t="s">
        <v>72</v>
      </c>
      <c r="F3" t="s">
        <v>193</v>
      </c>
      <c r="G3" s="22" t="s">
        <v>194</v>
      </c>
    </row>
    <row r="4" spans="1:8" x14ac:dyDescent="0.25">
      <c r="A4" s="16" t="s">
        <v>22</v>
      </c>
      <c r="B4" s="16" t="s">
        <v>84</v>
      </c>
      <c r="C4" s="16" t="s">
        <v>23</v>
      </c>
      <c r="D4" s="16" t="s">
        <v>21</v>
      </c>
      <c r="E4" s="16">
        <v>95.239669421487619</v>
      </c>
      <c r="F4" s="25">
        <v>92</v>
      </c>
      <c r="G4" s="22">
        <v>8762.0495867768605</v>
      </c>
    </row>
    <row r="5" spans="1:8" x14ac:dyDescent="0.25">
      <c r="B5" s="20" t="s">
        <v>196</v>
      </c>
      <c r="C5" s="21"/>
      <c r="D5" s="21"/>
      <c r="E5" s="21"/>
      <c r="F5" s="27">
        <v>92</v>
      </c>
      <c r="G5" s="24">
        <v>8762.0495867768605</v>
      </c>
      <c r="H5" t="s">
        <v>197</v>
      </c>
    </row>
    <row r="6" spans="1:8" x14ac:dyDescent="0.25">
      <c r="A6" s="18" t="s">
        <v>195</v>
      </c>
      <c r="B6" s="19"/>
      <c r="C6" s="19"/>
      <c r="D6" s="19"/>
      <c r="E6" s="19"/>
      <c r="F6" s="26">
        <v>92</v>
      </c>
      <c r="G6" s="23">
        <v>8762.0495867768605</v>
      </c>
    </row>
    <row r="7" spans="1:8" x14ac:dyDescent="0.25">
      <c r="A7" s="16" t="s">
        <v>192</v>
      </c>
      <c r="E7"/>
      <c r="F7" s="25">
        <v>92</v>
      </c>
      <c r="G7" s="22">
        <v>8762.0495867768605</v>
      </c>
    </row>
    <row r="8" spans="1:8" x14ac:dyDescent="0.25">
      <c r="E8"/>
      <c r="F8"/>
      <c r="G8"/>
    </row>
    <row r="9" spans="1:8" x14ac:dyDescent="0.25">
      <c r="E9"/>
      <c r="F9"/>
      <c r="G9"/>
    </row>
    <row r="10" spans="1:8" x14ac:dyDescent="0.25">
      <c r="E10"/>
      <c r="F10"/>
      <c r="G10"/>
    </row>
    <row r="11" spans="1:8" x14ac:dyDescent="0.25">
      <c r="E11"/>
      <c r="F11"/>
      <c r="G11"/>
    </row>
    <row r="12" spans="1:8" x14ac:dyDescent="0.25">
      <c r="E12"/>
      <c r="F12"/>
      <c r="G12"/>
    </row>
    <row r="13" spans="1:8" x14ac:dyDescent="0.25">
      <c r="E13"/>
      <c r="F13"/>
      <c r="G13"/>
    </row>
    <row r="14" spans="1:8" x14ac:dyDescent="0.25">
      <c r="E14"/>
      <c r="F14"/>
      <c r="G14"/>
    </row>
    <row r="15" spans="1:8" x14ac:dyDescent="0.25">
      <c r="E15"/>
      <c r="F15"/>
      <c r="G15"/>
    </row>
    <row r="16" spans="1:8" x14ac:dyDescent="0.25">
      <c r="E16"/>
      <c r="F16"/>
      <c r="G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5:7" x14ac:dyDescent="0.25">
      <c r="E225"/>
      <c r="F225"/>
      <c r="G225"/>
    </row>
    <row r="226" spans="5:7" x14ac:dyDescent="0.25">
      <c r="E226"/>
      <c r="F226"/>
      <c r="G226"/>
    </row>
    <row r="227" spans="5:7" x14ac:dyDescent="0.25">
      <c r="E227"/>
      <c r="F227"/>
      <c r="G227"/>
    </row>
    <row r="228" spans="5:7" x14ac:dyDescent="0.25">
      <c r="E228"/>
      <c r="F228"/>
      <c r="G228"/>
    </row>
    <row r="229" spans="5:7" x14ac:dyDescent="0.25">
      <c r="E229"/>
      <c r="F229"/>
      <c r="G229"/>
    </row>
    <row r="230" spans="5:7" x14ac:dyDescent="0.25">
      <c r="E230"/>
      <c r="F230"/>
      <c r="G230"/>
    </row>
    <row r="231" spans="5:7" x14ac:dyDescent="0.25">
      <c r="E231"/>
      <c r="F231"/>
      <c r="G231"/>
    </row>
    <row r="232" spans="5:7" x14ac:dyDescent="0.25">
      <c r="E232"/>
      <c r="F232"/>
      <c r="G232"/>
    </row>
    <row r="233" spans="5:7" x14ac:dyDescent="0.25">
      <c r="G233"/>
    </row>
    <row r="234" spans="5:7" x14ac:dyDescent="0.25">
      <c r="G234"/>
    </row>
    <row r="235" spans="5:7" x14ac:dyDescent="0.25">
      <c r="G235"/>
    </row>
    <row r="236" spans="5:7" x14ac:dyDescent="0.25">
      <c r="G236"/>
    </row>
    <row r="237" spans="5:7" x14ac:dyDescent="0.25">
      <c r="G237"/>
    </row>
    <row r="238" spans="5:7" x14ac:dyDescent="0.25">
      <c r="G238"/>
    </row>
    <row r="239" spans="5:7" x14ac:dyDescent="0.25">
      <c r="G239"/>
    </row>
    <row r="240" spans="5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C62C-D16E-401E-96C1-41DEB951E593}">
  <dimension ref="A1:R32"/>
  <sheetViews>
    <sheetView zoomScaleNormal="100" workbookViewId="0">
      <selection activeCell="A2" sqref="A2:XFD1482"/>
    </sheetView>
  </sheetViews>
  <sheetFormatPr defaultRowHeight="15" x14ac:dyDescent="0.25"/>
  <cols>
    <col min="1" max="1" width="22.42578125" bestFit="1" customWidth="1"/>
    <col min="2" max="2" width="12.140625" customWidth="1"/>
    <col min="3" max="3" width="16.5703125" customWidth="1"/>
    <col min="4" max="4" width="7.140625" customWidth="1"/>
    <col min="5" max="5" width="6.85546875" customWidth="1"/>
    <col min="6" max="6" width="9" customWidth="1"/>
    <col min="7" max="7" width="6.42578125" customWidth="1"/>
    <col min="8" max="8" width="8" customWidth="1"/>
    <col min="9" max="9" width="13.140625" customWidth="1"/>
    <col min="10" max="10" width="17.5703125" customWidth="1"/>
    <col min="11" max="11" width="20.42578125" customWidth="1"/>
    <col min="12" max="12" width="15.5703125" customWidth="1"/>
    <col min="13" max="13" width="80.85546875" customWidth="1"/>
    <col min="14" max="16" width="10.5703125" style="3" customWidth="1"/>
    <col min="17" max="17" width="30.85546875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s="3" t="s">
        <v>72</v>
      </c>
      <c r="P1" s="3" t="s">
        <v>73</v>
      </c>
      <c r="Q1" t="s">
        <v>14</v>
      </c>
      <c r="R1" t="s">
        <v>74</v>
      </c>
    </row>
    <row r="2" spans="1:18" ht="15.75" customHeight="1" x14ac:dyDescent="0.25">
      <c r="A2" t="s">
        <v>21</v>
      </c>
      <c r="B2" s="1">
        <v>45260</v>
      </c>
      <c r="C2" s="1">
        <v>45264</v>
      </c>
      <c r="D2" t="s">
        <v>16</v>
      </c>
      <c r="E2">
        <v>2023</v>
      </c>
      <c r="F2">
        <v>11</v>
      </c>
      <c r="G2">
        <v>30</v>
      </c>
      <c r="H2">
        <v>48</v>
      </c>
      <c r="I2">
        <v>8</v>
      </c>
      <c r="J2" t="s">
        <v>22</v>
      </c>
      <c r="K2" t="s">
        <v>23</v>
      </c>
      <c r="L2" t="s">
        <v>24</v>
      </c>
      <c r="M2" t="s">
        <v>25</v>
      </c>
      <c r="N2" s="3">
        <v>86.43</v>
      </c>
      <c r="O2" s="3">
        <f>ApprovedTimeReport_002_2023117[[#This Row],[CostRate]]/0.9075</f>
        <v>95.239669421487619</v>
      </c>
      <c r="P2" s="3">
        <f>ApprovedTimeReport_002_2023117[[#This Row],[CostRate w/ Taxes]]*ApprovedTimeReport_002_2023117[[#This Row],[Time Actual]]</f>
        <v>761.91735537190095</v>
      </c>
      <c r="Q2" t="s">
        <v>17</v>
      </c>
      <c r="R2" s="2" t="str">
        <f>VLOOKUP(A:A,Vlookup!A:B,2,0)</f>
        <v>NB</v>
      </c>
    </row>
    <row r="3" spans="1:18" ht="15.75" customHeight="1" x14ac:dyDescent="0.25">
      <c r="A3" t="s">
        <v>21</v>
      </c>
      <c r="B3" s="1">
        <v>45259</v>
      </c>
      <c r="C3" s="1">
        <v>45260</v>
      </c>
      <c r="D3" t="s">
        <v>16</v>
      </c>
      <c r="E3">
        <v>2023</v>
      </c>
      <c r="F3">
        <v>11</v>
      </c>
      <c r="G3">
        <v>29</v>
      </c>
      <c r="H3">
        <v>48</v>
      </c>
      <c r="I3">
        <v>6</v>
      </c>
      <c r="J3" t="s">
        <v>22</v>
      </c>
      <c r="K3" t="s">
        <v>23</v>
      </c>
      <c r="L3" t="s">
        <v>24</v>
      </c>
      <c r="M3" t="s">
        <v>48</v>
      </c>
      <c r="N3" s="3">
        <v>86.43</v>
      </c>
      <c r="O3" s="3">
        <f>ApprovedTimeReport_002_2023117[[#This Row],[CostRate]]/0.9075</f>
        <v>95.239669421487619</v>
      </c>
      <c r="P3" s="3">
        <f>ApprovedTimeReport_002_2023117[[#This Row],[CostRate w/ Taxes]]*ApprovedTimeReport_002_2023117[[#This Row],[Time Actual]]</f>
        <v>571.43801652892569</v>
      </c>
      <c r="Q3" t="s">
        <v>17</v>
      </c>
      <c r="R3" s="2" t="str">
        <f>VLOOKUP(A:A,Vlookup!A:B,2,0)</f>
        <v>NB</v>
      </c>
    </row>
    <row r="4" spans="1:18" ht="15.75" customHeight="1" x14ac:dyDescent="0.25">
      <c r="A4" t="s">
        <v>21</v>
      </c>
      <c r="B4" s="1">
        <v>45258</v>
      </c>
      <c r="C4" s="1">
        <v>45260</v>
      </c>
      <c r="D4" t="s">
        <v>16</v>
      </c>
      <c r="E4">
        <v>2023</v>
      </c>
      <c r="F4">
        <v>11</v>
      </c>
      <c r="G4">
        <v>28</v>
      </c>
      <c r="H4">
        <v>48</v>
      </c>
      <c r="I4">
        <v>8</v>
      </c>
      <c r="J4" t="s">
        <v>22</v>
      </c>
      <c r="K4" t="s">
        <v>23</v>
      </c>
      <c r="L4" t="s">
        <v>24</v>
      </c>
      <c r="M4" t="s">
        <v>52</v>
      </c>
      <c r="N4" s="3">
        <v>86.43</v>
      </c>
      <c r="O4" s="3">
        <f>ApprovedTimeReport_002_2023117[[#This Row],[CostRate]]/0.9075</f>
        <v>95.239669421487619</v>
      </c>
      <c r="P4" s="3">
        <f>ApprovedTimeReport_002_2023117[[#This Row],[CostRate w/ Taxes]]*ApprovedTimeReport_002_2023117[[#This Row],[Time Actual]]</f>
        <v>761.91735537190095</v>
      </c>
      <c r="Q4" t="s">
        <v>17</v>
      </c>
      <c r="R4" s="2" t="str">
        <f>VLOOKUP(A:A,Vlookup!A:B,2,0)</f>
        <v>NB</v>
      </c>
    </row>
    <row r="5" spans="1:18" ht="15.75" customHeight="1" x14ac:dyDescent="0.25">
      <c r="A5" t="s">
        <v>21</v>
      </c>
      <c r="B5" s="1">
        <v>45257</v>
      </c>
      <c r="C5" s="1">
        <v>45260</v>
      </c>
      <c r="D5" t="s">
        <v>16</v>
      </c>
      <c r="E5">
        <v>2023</v>
      </c>
      <c r="F5">
        <v>11</v>
      </c>
      <c r="G5">
        <v>27</v>
      </c>
      <c r="H5">
        <v>48</v>
      </c>
      <c r="I5">
        <v>8</v>
      </c>
      <c r="J5" t="s">
        <v>22</v>
      </c>
      <c r="K5" t="s">
        <v>23</v>
      </c>
      <c r="L5" t="s">
        <v>24</v>
      </c>
      <c r="M5" t="s">
        <v>55</v>
      </c>
      <c r="N5" s="3">
        <v>86.43</v>
      </c>
      <c r="O5" s="3">
        <f>ApprovedTimeReport_002_2023117[[#This Row],[CostRate]]/0.9075</f>
        <v>95.239669421487619</v>
      </c>
      <c r="P5" s="3">
        <f>ApprovedTimeReport_002_2023117[[#This Row],[CostRate w/ Taxes]]*ApprovedTimeReport_002_2023117[[#This Row],[Time Actual]]</f>
        <v>761.91735537190095</v>
      </c>
      <c r="Q5" t="s">
        <v>17</v>
      </c>
      <c r="R5" s="2" t="str">
        <f>VLOOKUP(A:A,Vlookup!A:B,2,0)</f>
        <v>NB</v>
      </c>
    </row>
    <row r="6" spans="1:18" ht="15.75" customHeight="1" x14ac:dyDescent="0.25">
      <c r="A6" t="s">
        <v>21</v>
      </c>
      <c r="B6" s="1">
        <v>45254</v>
      </c>
      <c r="C6" s="1">
        <v>45257</v>
      </c>
      <c r="D6" t="s">
        <v>16</v>
      </c>
      <c r="E6">
        <v>2023</v>
      </c>
      <c r="F6">
        <v>11</v>
      </c>
      <c r="G6">
        <v>24</v>
      </c>
      <c r="H6">
        <v>47</v>
      </c>
      <c r="I6">
        <v>8</v>
      </c>
      <c r="J6" t="s">
        <v>22</v>
      </c>
      <c r="K6" t="s">
        <v>23</v>
      </c>
      <c r="L6" t="s">
        <v>24</v>
      </c>
      <c r="M6" t="s">
        <v>56</v>
      </c>
      <c r="N6" s="3">
        <v>86.43</v>
      </c>
      <c r="O6" s="3">
        <f>ApprovedTimeReport_002_2023117[[#This Row],[CostRate]]/0.9075</f>
        <v>95.239669421487619</v>
      </c>
      <c r="P6" s="3">
        <f>ApprovedTimeReport_002_2023117[[#This Row],[CostRate w/ Taxes]]*ApprovedTimeReport_002_2023117[[#This Row],[Time Actual]]</f>
        <v>761.91735537190095</v>
      </c>
      <c r="Q6" t="s">
        <v>17</v>
      </c>
      <c r="R6" s="2" t="str">
        <f>VLOOKUP(A:A,Vlookup!A:B,2,0)</f>
        <v>NB</v>
      </c>
    </row>
    <row r="7" spans="1:18" ht="15.75" customHeight="1" x14ac:dyDescent="0.25">
      <c r="A7" t="s">
        <v>21</v>
      </c>
      <c r="B7" s="1">
        <v>45253</v>
      </c>
      <c r="C7" s="1">
        <v>45254</v>
      </c>
      <c r="D7" t="s">
        <v>16</v>
      </c>
      <c r="E7">
        <v>2023</v>
      </c>
      <c r="F7">
        <v>11</v>
      </c>
      <c r="G7">
        <v>23</v>
      </c>
      <c r="H7">
        <v>47</v>
      </c>
      <c r="I7">
        <v>8</v>
      </c>
      <c r="J7" t="s">
        <v>22</v>
      </c>
      <c r="K7" t="s">
        <v>23</v>
      </c>
      <c r="L7" t="s">
        <v>24</v>
      </c>
      <c r="M7" t="s">
        <v>57</v>
      </c>
      <c r="N7" s="3">
        <v>86.43</v>
      </c>
      <c r="O7" s="3">
        <f>ApprovedTimeReport_002_2023117[[#This Row],[CostRate]]/0.9075</f>
        <v>95.239669421487619</v>
      </c>
      <c r="P7" s="3">
        <f>ApprovedTimeReport_002_2023117[[#This Row],[CostRate w/ Taxes]]*ApprovedTimeReport_002_2023117[[#This Row],[Time Actual]]</f>
        <v>761.91735537190095</v>
      </c>
      <c r="Q7" t="s">
        <v>17</v>
      </c>
      <c r="R7" s="2" t="str">
        <f>VLOOKUP(A:A,Vlookup!A:B,2,0)</f>
        <v>NB</v>
      </c>
    </row>
    <row r="8" spans="1:18" ht="15.75" customHeight="1" x14ac:dyDescent="0.25">
      <c r="A8" t="s">
        <v>21</v>
      </c>
      <c r="B8" s="1">
        <v>45252</v>
      </c>
      <c r="C8" s="1">
        <v>45254</v>
      </c>
      <c r="D8" t="s">
        <v>16</v>
      </c>
      <c r="E8">
        <v>2023</v>
      </c>
      <c r="F8">
        <v>11</v>
      </c>
      <c r="G8">
        <v>22</v>
      </c>
      <c r="H8">
        <v>47</v>
      </c>
      <c r="I8">
        <v>8</v>
      </c>
      <c r="J8" t="s">
        <v>22</v>
      </c>
      <c r="K8" t="s">
        <v>23</v>
      </c>
      <c r="L8" t="s">
        <v>24</v>
      </c>
      <c r="M8" t="s">
        <v>58</v>
      </c>
      <c r="N8" s="3">
        <v>86.43</v>
      </c>
      <c r="O8" s="3">
        <f>ApprovedTimeReport_002_2023117[[#This Row],[CostRate]]/0.9075</f>
        <v>95.239669421487619</v>
      </c>
      <c r="P8" s="3">
        <f>ApprovedTimeReport_002_2023117[[#This Row],[CostRate w/ Taxes]]*ApprovedTimeReport_002_2023117[[#This Row],[Time Actual]]</f>
        <v>761.91735537190095</v>
      </c>
      <c r="Q8" t="s">
        <v>17</v>
      </c>
      <c r="R8" s="2" t="str">
        <f>VLOOKUP(A:A,Vlookup!A:B,2,0)</f>
        <v>NB</v>
      </c>
    </row>
    <row r="9" spans="1:18" ht="15.75" customHeight="1" x14ac:dyDescent="0.25">
      <c r="A9" t="s">
        <v>21</v>
      </c>
      <c r="B9" s="1">
        <v>45251</v>
      </c>
      <c r="C9" s="1">
        <v>45252</v>
      </c>
      <c r="D9" t="s">
        <v>16</v>
      </c>
      <c r="E9">
        <v>2023</v>
      </c>
      <c r="F9">
        <v>11</v>
      </c>
      <c r="G9">
        <v>21</v>
      </c>
      <c r="H9">
        <v>47</v>
      </c>
      <c r="I9">
        <v>8</v>
      </c>
      <c r="J9" t="s">
        <v>22</v>
      </c>
      <c r="K9" t="s">
        <v>23</v>
      </c>
      <c r="L9" t="s">
        <v>24</v>
      </c>
      <c r="M9" t="s">
        <v>59</v>
      </c>
      <c r="N9" s="3">
        <v>86.43</v>
      </c>
      <c r="O9" s="3">
        <f>ApprovedTimeReport_002_2023117[[#This Row],[CostRate]]/0.9075</f>
        <v>95.239669421487619</v>
      </c>
      <c r="P9" s="3">
        <f>ApprovedTimeReport_002_2023117[[#This Row],[CostRate w/ Taxes]]*ApprovedTimeReport_002_2023117[[#This Row],[Time Actual]]</f>
        <v>761.91735537190095</v>
      </c>
      <c r="Q9" t="s">
        <v>17</v>
      </c>
      <c r="R9" s="2" t="str">
        <f>VLOOKUP(A:A,Vlookup!A:B,2,0)</f>
        <v>NB</v>
      </c>
    </row>
    <row r="10" spans="1:18" ht="15.75" customHeight="1" x14ac:dyDescent="0.25">
      <c r="A10" t="s">
        <v>21</v>
      </c>
      <c r="B10" s="1">
        <v>45250</v>
      </c>
      <c r="C10" s="1">
        <v>45250</v>
      </c>
      <c r="D10" t="s">
        <v>16</v>
      </c>
      <c r="E10">
        <v>2023</v>
      </c>
      <c r="F10">
        <v>11</v>
      </c>
      <c r="G10">
        <v>20</v>
      </c>
      <c r="H10">
        <v>47</v>
      </c>
      <c r="I10">
        <v>2</v>
      </c>
      <c r="J10" t="s">
        <v>22</v>
      </c>
      <c r="K10" t="s">
        <v>23</v>
      </c>
      <c r="L10" t="s">
        <v>24</v>
      </c>
      <c r="M10" t="s">
        <v>61</v>
      </c>
      <c r="N10" s="3">
        <v>86.43</v>
      </c>
      <c r="O10" s="3">
        <f>ApprovedTimeReport_002_2023117[[#This Row],[CostRate]]/0.9075</f>
        <v>95.239669421487619</v>
      </c>
      <c r="P10" s="3">
        <f>ApprovedTimeReport_002_2023117[[#This Row],[CostRate w/ Taxes]]*ApprovedTimeReport_002_2023117[[#This Row],[Time Actual]]</f>
        <v>190.47933884297524</v>
      </c>
      <c r="Q10" t="s">
        <v>17</v>
      </c>
      <c r="R10" s="2" t="str">
        <f>VLOOKUP(A:A,Vlookup!A:B,2,0)</f>
        <v>NB</v>
      </c>
    </row>
    <row r="11" spans="1:18" ht="15.75" customHeight="1" x14ac:dyDescent="0.25">
      <c r="A11" t="s">
        <v>21</v>
      </c>
      <c r="B11" s="1">
        <v>45247</v>
      </c>
      <c r="C11" s="1">
        <v>45250</v>
      </c>
      <c r="D11" t="s">
        <v>16</v>
      </c>
      <c r="E11">
        <v>2023</v>
      </c>
      <c r="F11">
        <v>11</v>
      </c>
      <c r="G11">
        <v>17</v>
      </c>
      <c r="H11">
        <v>46</v>
      </c>
      <c r="I11">
        <v>7</v>
      </c>
      <c r="J11" t="s">
        <v>22</v>
      </c>
      <c r="K11" t="s">
        <v>23</v>
      </c>
      <c r="L11" t="s">
        <v>24</v>
      </c>
      <c r="M11" t="s">
        <v>62</v>
      </c>
      <c r="N11" s="3">
        <v>86.43</v>
      </c>
      <c r="O11" s="3">
        <f>ApprovedTimeReport_002_2023117[[#This Row],[CostRate]]/0.9075</f>
        <v>95.239669421487619</v>
      </c>
      <c r="P11" s="3">
        <f>ApprovedTimeReport_002_2023117[[#This Row],[CostRate w/ Taxes]]*ApprovedTimeReport_002_2023117[[#This Row],[Time Actual]]</f>
        <v>666.67768595041332</v>
      </c>
      <c r="Q11" t="s">
        <v>17</v>
      </c>
      <c r="R11" s="2" t="str">
        <f>VLOOKUP(A:A,Vlookup!A:B,2,0)</f>
        <v>NB</v>
      </c>
    </row>
    <row r="12" spans="1:18" ht="15.75" customHeight="1" x14ac:dyDescent="0.25">
      <c r="A12" t="s">
        <v>21</v>
      </c>
      <c r="B12" s="1">
        <v>45246</v>
      </c>
      <c r="C12" s="1">
        <v>45246</v>
      </c>
      <c r="D12" t="s">
        <v>16</v>
      </c>
      <c r="E12">
        <v>2023</v>
      </c>
      <c r="F12">
        <v>11</v>
      </c>
      <c r="G12">
        <v>16</v>
      </c>
      <c r="H12">
        <v>46</v>
      </c>
      <c r="I12">
        <v>8</v>
      </c>
      <c r="J12" t="s">
        <v>22</v>
      </c>
      <c r="K12" t="s">
        <v>23</v>
      </c>
      <c r="L12" t="s">
        <v>24</v>
      </c>
      <c r="M12" t="s">
        <v>63</v>
      </c>
      <c r="N12" s="3">
        <v>86.43</v>
      </c>
      <c r="O12" s="3">
        <f>ApprovedTimeReport_002_2023117[[#This Row],[CostRate]]/0.9075</f>
        <v>95.239669421487619</v>
      </c>
      <c r="P12" s="3">
        <f>ApprovedTimeReport_002_2023117[[#This Row],[CostRate w/ Taxes]]*ApprovedTimeReport_002_2023117[[#This Row],[Time Actual]]</f>
        <v>761.91735537190095</v>
      </c>
      <c r="Q12" t="s">
        <v>17</v>
      </c>
      <c r="R12" s="2" t="str">
        <f>VLOOKUP(A:A,Vlookup!A:B,2,0)</f>
        <v>NB</v>
      </c>
    </row>
    <row r="13" spans="1:18" ht="15.75" customHeight="1" x14ac:dyDescent="0.25">
      <c r="A13" t="s">
        <v>21</v>
      </c>
      <c r="B13" s="1">
        <v>45244</v>
      </c>
      <c r="C13" s="1">
        <v>45246</v>
      </c>
      <c r="D13" t="s">
        <v>16</v>
      </c>
      <c r="E13">
        <v>2023</v>
      </c>
      <c r="F13">
        <v>11</v>
      </c>
      <c r="G13">
        <v>14</v>
      </c>
      <c r="H13">
        <v>46</v>
      </c>
      <c r="I13">
        <v>10</v>
      </c>
      <c r="J13" t="s">
        <v>22</v>
      </c>
      <c r="K13" t="s">
        <v>23</v>
      </c>
      <c r="L13" t="s">
        <v>24</v>
      </c>
      <c r="M13" t="s">
        <v>64</v>
      </c>
      <c r="N13" s="3">
        <v>86.43</v>
      </c>
      <c r="O13" s="3">
        <f>ApprovedTimeReport_002_2023117[[#This Row],[CostRate]]/0.9075</f>
        <v>95.239669421487619</v>
      </c>
      <c r="P13" s="3">
        <f>ApprovedTimeReport_002_2023117[[#This Row],[CostRate w/ Taxes]]*ApprovedTimeReport_002_2023117[[#This Row],[Time Actual]]</f>
        <v>952.39669421487622</v>
      </c>
      <c r="Q13" t="s">
        <v>17</v>
      </c>
      <c r="R13" s="2" t="str">
        <f>VLOOKUP(A:A,Vlookup!A:B,2,0)</f>
        <v>NB</v>
      </c>
    </row>
    <row r="14" spans="1:18" ht="15.75" customHeight="1" x14ac:dyDescent="0.25">
      <c r="A14" t="s">
        <v>21</v>
      </c>
      <c r="B14" s="1">
        <v>45243</v>
      </c>
      <c r="C14" s="1">
        <v>45246</v>
      </c>
      <c r="D14" t="s">
        <v>16</v>
      </c>
      <c r="E14">
        <v>2023</v>
      </c>
      <c r="F14">
        <v>11</v>
      </c>
      <c r="G14">
        <v>13</v>
      </c>
      <c r="H14">
        <v>46</v>
      </c>
      <c r="I14">
        <v>3</v>
      </c>
      <c r="J14" t="s">
        <v>22</v>
      </c>
      <c r="K14" t="s">
        <v>23</v>
      </c>
      <c r="L14" t="s">
        <v>24</v>
      </c>
      <c r="M14" t="s">
        <v>66</v>
      </c>
      <c r="N14" s="3">
        <v>86.43</v>
      </c>
      <c r="O14" s="3">
        <f>ApprovedTimeReport_002_2023117[[#This Row],[CostRate]]/0.9075</f>
        <v>95.239669421487619</v>
      </c>
      <c r="P14" s="3">
        <f>ApprovedTimeReport_002_2023117[[#This Row],[CostRate w/ Taxes]]*ApprovedTimeReport_002_2023117[[#This Row],[Time Actual]]</f>
        <v>285.71900826446284</v>
      </c>
      <c r="Q14" t="s">
        <v>17</v>
      </c>
      <c r="R14" s="2" t="str">
        <f>VLOOKUP(A:A,Vlookup!A:B,2,0)</f>
        <v>NB</v>
      </c>
    </row>
    <row r="15" spans="1:18" ht="15.75" customHeight="1" x14ac:dyDescent="0.25"/>
    <row r="16" spans="1:1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8EA-AC17-4780-A0FE-731FE798B4DC}">
  <dimension ref="A1:B160"/>
  <sheetViews>
    <sheetView topLeftCell="A133" workbookViewId="0">
      <selection activeCell="F19" sqref="F19"/>
    </sheetView>
  </sheetViews>
  <sheetFormatPr defaultRowHeight="15" x14ac:dyDescent="0.25"/>
  <cols>
    <col min="1" max="1" width="23.42578125" customWidth="1"/>
    <col min="2" max="2" width="16.5703125" customWidth="1"/>
  </cols>
  <sheetData>
    <row r="1" spans="1:2" ht="30" x14ac:dyDescent="0.25">
      <c r="A1" s="4" t="s">
        <v>75</v>
      </c>
      <c r="B1" s="5" t="s">
        <v>76</v>
      </c>
    </row>
    <row r="2" spans="1:2" x14ac:dyDescent="0.25">
      <c r="A2" s="6" t="s">
        <v>77</v>
      </c>
      <c r="B2" s="6" t="s">
        <v>78</v>
      </c>
    </row>
    <row r="3" spans="1:2" x14ac:dyDescent="0.25">
      <c r="A3" s="6" t="s">
        <v>79</v>
      </c>
      <c r="B3" s="6" t="s">
        <v>78</v>
      </c>
    </row>
    <row r="4" spans="1:2" x14ac:dyDescent="0.25">
      <c r="A4" s="6" t="s">
        <v>80</v>
      </c>
      <c r="B4" s="6" t="s">
        <v>78</v>
      </c>
    </row>
    <row r="5" spans="1:2" x14ac:dyDescent="0.25">
      <c r="A5" s="6" t="s">
        <v>81</v>
      </c>
      <c r="B5" s="6" t="s">
        <v>78</v>
      </c>
    </row>
    <row r="6" spans="1:2" x14ac:dyDescent="0.25">
      <c r="A6" s="6" t="s">
        <v>49</v>
      </c>
      <c r="B6" s="6" t="s">
        <v>78</v>
      </c>
    </row>
    <row r="7" spans="1:2" x14ac:dyDescent="0.25">
      <c r="A7" s="6" t="s">
        <v>82</v>
      </c>
      <c r="B7" s="6" t="s">
        <v>78</v>
      </c>
    </row>
    <row r="8" spans="1:2" x14ac:dyDescent="0.25">
      <c r="A8" s="6" t="s">
        <v>83</v>
      </c>
      <c r="B8" s="6" t="s">
        <v>84</v>
      </c>
    </row>
    <row r="9" spans="1:2" x14ac:dyDescent="0.25">
      <c r="A9" s="6" t="s">
        <v>85</v>
      </c>
      <c r="B9" s="6" t="s">
        <v>86</v>
      </c>
    </row>
    <row r="10" spans="1:2" x14ac:dyDescent="0.25">
      <c r="A10" s="6" t="s">
        <v>87</v>
      </c>
      <c r="B10" s="6" t="s">
        <v>86</v>
      </c>
    </row>
    <row r="11" spans="1:2" x14ac:dyDescent="0.25">
      <c r="A11" s="6" t="s">
        <v>88</v>
      </c>
      <c r="B11" s="6" t="s">
        <v>86</v>
      </c>
    </row>
    <row r="12" spans="1:2" x14ac:dyDescent="0.25">
      <c r="A12" s="6" t="s">
        <v>89</v>
      </c>
      <c r="B12" s="6" t="s">
        <v>86</v>
      </c>
    </row>
    <row r="13" spans="1:2" x14ac:dyDescent="0.25">
      <c r="A13" s="6" t="s">
        <v>90</v>
      </c>
      <c r="B13" s="6" t="s">
        <v>86</v>
      </c>
    </row>
    <row r="14" spans="1:2" x14ac:dyDescent="0.25">
      <c r="A14" s="6" t="s">
        <v>91</v>
      </c>
      <c r="B14" s="6" t="s">
        <v>86</v>
      </c>
    </row>
    <row r="15" spans="1:2" x14ac:dyDescent="0.25">
      <c r="A15" s="7" t="s">
        <v>92</v>
      </c>
      <c r="B15" s="6" t="s">
        <v>86</v>
      </c>
    </row>
    <row r="16" spans="1:2" x14ac:dyDescent="0.25">
      <c r="A16" s="6" t="s">
        <v>93</v>
      </c>
      <c r="B16" s="6" t="s">
        <v>86</v>
      </c>
    </row>
    <row r="17" spans="1:2" x14ac:dyDescent="0.25">
      <c r="A17" s="6" t="s">
        <v>94</v>
      </c>
      <c r="B17" s="6" t="s">
        <v>86</v>
      </c>
    </row>
    <row r="18" spans="1:2" x14ac:dyDescent="0.25">
      <c r="A18" s="6" t="s">
        <v>95</v>
      </c>
      <c r="B18" s="6" t="s">
        <v>86</v>
      </c>
    </row>
    <row r="19" spans="1:2" x14ac:dyDescent="0.25">
      <c r="A19" s="6" t="s">
        <v>96</v>
      </c>
      <c r="B19" s="6" t="s">
        <v>86</v>
      </c>
    </row>
    <row r="20" spans="1:2" x14ac:dyDescent="0.25">
      <c r="A20" s="8" t="s">
        <v>97</v>
      </c>
      <c r="B20" s="9" t="s">
        <v>86</v>
      </c>
    </row>
    <row r="21" spans="1:2" x14ac:dyDescent="0.25">
      <c r="A21" s="6" t="s">
        <v>98</v>
      </c>
      <c r="B21" s="6" t="s">
        <v>86</v>
      </c>
    </row>
    <row r="22" spans="1:2" x14ac:dyDescent="0.25">
      <c r="A22" s="10" t="s">
        <v>99</v>
      </c>
      <c r="B22" s="7" t="s">
        <v>86</v>
      </c>
    </row>
    <row r="23" spans="1:2" x14ac:dyDescent="0.25">
      <c r="A23" s="7" t="s">
        <v>100</v>
      </c>
      <c r="B23" s="6" t="s">
        <v>86</v>
      </c>
    </row>
    <row r="24" spans="1:2" x14ac:dyDescent="0.25">
      <c r="A24" s="10" t="s">
        <v>101</v>
      </c>
      <c r="B24" s="7" t="s">
        <v>86</v>
      </c>
    </row>
    <row r="25" spans="1:2" x14ac:dyDescent="0.25">
      <c r="A25" s="7" t="s">
        <v>102</v>
      </c>
      <c r="B25" s="6" t="s">
        <v>86</v>
      </c>
    </row>
    <row r="26" spans="1:2" x14ac:dyDescent="0.25">
      <c r="A26" s="6" t="s">
        <v>103</v>
      </c>
      <c r="B26" s="6" t="s">
        <v>78</v>
      </c>
    </row>
    <row r="27" spans="1:2" x14ac:dyDescent="0.25">
      <c r="A27" s="6" t="s">
        <v>104</v>
      </c>
      <c r="B27" s="6" t="s">
        <v>78</v>
      </c>
    </row>
    <row r="28" spans="1:2" x14ac:dyDescent="0.25">
      <c r="A28" s="6" t="s">
        <v>105</v>
      </c>
      <c r="B28" s="6" t="s">
        <v>78</v>
      </c>
    </row>
    <row r="29" spans="1:2" x14ac:dyDescent="0.25">
      <c r="A29" s="6" t="s">
        <v>106</v>
      </c>
      <c r="B29" s="6" t="s">
        <v>86</v>
      </c>
    </row>
    <row r="30" spans="1:2" x14ac:dyDescent="0.25">
      <c r="A30" s="7" t="s">
        <v>87</v>
      </c>
      <c r="B30" s="6" t="s">
        <v>84</v>
      </c>
    </row>
    <row r="31" spans="1:2" x14ac:dyDescent="0.25">
      <c r="A31" s="6" t="s">
        <v>107</v>
      </c>
      <c r="B31" s="6" t="s">
        <v>86</v>
      </c>
    </row>
    <row r="32" spans="1:2" x14ac:dyDescent="0.25">
      <c r="A32" s="6" t="s">
        <v>108</v>
      </c>
      <c r="B32" s="6" t="s">
        <v>86</v>
      </c>
    </row>
    <row r="33" spans="1:2" x14ac:dyDescent="0.25">
      <c r="A33" s="10" t="s">
        <v>109</v>
      </c>
      <c r="B33" s="7" t="s">
        <v>86</v>
      </c>
    </row>
    <row r="34" spans="1:2" x14ac:dyDescent="0.25">
      <c r="A34" s="6" t="s">
        <v>69</v>
      </c>
      <c r="B34" s="7" t="s">
        <v>86</v>
      </c>
    </row>
    <row r="35" spans="1:2" x14ac:dyDescent="0.25">
      <c r="A35" s="7" t="s">
        <v>110</v>
      </c>
      <c r="B35" s="6" t="s">
        <v>86</v>
      </c>
    </row>
    <row r="36" spans="1:2" x14ac:dyDescent="0.25">
      <c r="A36" s="6" t="s">
        <v>111</v>
      </c>
      <c r="B36" s="6" t="s">
        <v>86</v>
      </c>
    </row>
    <row r="37" spans="1:2" x14ac:dyDescent="0.25">
      <c r="A37" s="6" t="s">
        <v>112</v>
      </c>
      <c r="B37" s="6" t="s">
        <v>86</v>
      </c>
    </row>
    <row r="38" spans="1:2" x14ac:dyDescent="0.25">
      <c r="A38" s="6" t="s">
        <v>113</v>
      </c>
      <c r="B38" s="6" t="s">
        <v>86</v>
      </c>
    </row>
    <row r="39" spans="1:2" x14ac:dyDescent="0.25">
      <c r="A39" s="10" t="s">
        <v>114</v>
      </c>
      <c r="B39" s="7" t="s">
        <v>86</v>
      </c>
    </row>
    <row r="40" spans="1:2" x14ac:dyDescent="0.25">
      <c r="A40" s="10" t="s">
        <v>115</v>
      </c>
      <c r="B40" s="7" t="s">
        <v>84</v>
      </c>
    </row>
    <row r="41" spans="1:2" x14ac:dyDescent="0.25">
      <c r="A41" s="10" t="s">
        <v>115</v>
      </c>
      <c r="B41" s="6" t="s">
        <v>86</v>
      </c>
    </row>
    <row r="42" spans="1:2" x14ac:dyDescent="0.25">
      <c r="A42" s="10" t="s">
        <v>116</v>
      </c>
      <c r="B42" s="7" t="s">
        <v>86</v>
      </c>
    </row>
    <row r="43" spans="1:2" x14ac:dyDescent="0.25">
      <c r="A43" s="10" t="s">
        <v>117</v>
      </c>
      <c r="B43" s="7" t="s">
        <v>86</v>
      </c>
    </row>
    <row r="44" spans="1:2" x14ac:dyDescent="0.25">
      <c r="A44" s="10" t="s">
        <v>118</v>
      </c>
      <c r="B44" s="7" t="s">
        <v>86</v>
      </c>
    </row>
    <row r="45" spans="1:2" x14ac:dyDescent="0.25">
      <c r="A45" s="7" t="s">
        <v>119</v>
      </c>
      <c r="B45" s="6" t="s">
        <v>84</v>
      </c>
    </row>
    <row r="46" spans="1:2" x14ac:dyDescent="0.25">
      <c r="A46" s="10" t="s">
        <v>120</v>
      </c>
      <c r="B46" s="7" t="s">
        <v>86</v>
      </c>
    </row>
    <row r="47" spans="1:2" x14ac:dyDescent="0.25">
      <c r="A47" s="10" t="s">
        <v>121</v>
      </c>
      <c r="B47" s="6" t="s">
        <v>86</v>
      </c>
    </row>
    <row r="48" spans="1:2" x14ac:dyDescent="0.25">
      <c r="A48" s="7" t="s">
        <v>122</v>
      </c>
      <c r="B48" s="6" t="s">
        <v>86</v>
      </c>
    </row>
    <row r="49" spans="1:2" x14ac:dyDescent="0.25">
      <c r="A49" s="10" t="s">
        <v>123</v>
      </c>
      <c r="B49" s="7" t="s">
        <v>86</v>
      </c>
    </row>
    <row r="50" spans="1:2" x14ac:dyDescent="0.25">
      <c r="A50" s="6" t="s">
        <v>31</v>
      </c>
      <c r="B50" s="6" t="s">
        <v>84</v>
      </c>
    </row>
    <row r="51" spans="1:2" x14ac:dyDescent="0.25">
      <c r="A51" s="6" t="s">
        <v>18</v>
      </c>
      <c r="B51" s="6" t="s">
        <v>84</v>
      </c>
    </row>
    <row r="52" spans="1:2" x14ac:dyDescent="0.25">
      <c r="A52" s="6" t="s">
        <v>124</v>
      </c>
      <c r="B52" s="6" t="s">
        <v>84</v>
      </c>
    </row>
    <row r="53" spans="1:2" x14ac:dyDescent="0.25">
      <c r="A53" s="6" t="s">
        <v>125</v>
      </c>
      <c r="B53" s="6" t="s">
        <v>86</v>
      </c>
    </row>
    <row r="54" spans="1:2" x14ac:dyDescent="0.25">
      <c r="A54" s="6" t="s">
        <v>126</v>
      </c>
      <c r="B54" s="6" t="s">
        <v>86</v>
      </c>
    </row>
    <row r="55" spans="1:2" x14ac:dyDescent="0.25">
      <c r="A55" s="6" t="s">
        <v>127</v>
      </c>
      <c r="B55" s="11" t="s">
        <v>84</v>
      </c>
    </row>
    <row r="56" spans="1:2" x14ac:dyDescent="0.25">
      <c r="A56" s="6" t="s">
        <v>128</v>
      </c>
      <c r="B56" s="6" t="s">
        <v>86</v>
      </c>
    </row>
    <row r="57" spans="1:2" x14ac:dyDescent="0.25">
      <c r="A57" s="6" t="s">
        <v>129</v>
      </c>
      <c r="B57" s="6" t="s">
        <v>86</v>
      </c>
    </row>
    <row r="58" spans="1:2" x14ac:dyDescent="0.25">
      <c r="A58" s="10" t="s">
        <v>120</v>
      </c>
      <c r="B58" s="6" t="s">
        <v>84</v>
      </c>
    </row>
    <row r="59" spans="1:2" x14ac:dyDescent="0.25">
      <c r="A59" s="6" t="s">
        <v>130</v>
      </c>
      <c r="B59" s="6" t="s">
        <v>86</v>
      </c>
    </row>
    <row r="60" spans="1:2" x14ac:dyDescent="0.25">
      <c r="A60" s="6" t="s">
        <v>131</v>
      </c>
      <c r="B60" s="6" t="s">
        <v>86</v>
      </c>
    </row>
    <row r="61" spans="1:2" x14ac:dyDescent="0.25">
      <c r="A61" s="6" t="s">
        <v>132</v>
      </c>
      <c r="B61" s="6" t="s">
        <v>86</v>
      </c>
    </row>
    <row r="62" spans="1:2" x14ac:dyDescent="0.25">
      <c r="A62" s="6" t="s">
        <v>133</v>
      </c>
      <c r="B62" s="6" t="s">
        <v>86</v>
      </c>
    </row>
    <row r="63" spans="1:2" x14ac:dyDescent="0.25">
      <c r="A63" s="6" t="s">
        <v>134</v>
      </c>
      <c r="B63" s="6" t="s">
        <v>86</v>
      </c>
    </row>
    <row r="64" spans="1:2" x14ac:dyDescent="0.25">
      <c r="A64" s="6" t="s">
        <v>32</v>
      </c>
      <c r="B64" s="6" t="s">
        <v>84</v>
      </c>
    </row>
    <row r="65" spans="1:2" x14ac:dyDescent="0.25">
      <c r="A65" s="6" t="s">
        <v>30</v>
      </c>
      <c r="B65" s="6" t="s">
        <v>84</v>
      </c>
    </row>
    <row r="66" spans="1:2" x14ac:dyDescent="0.25">
      <c r="A66" s="6" t="s">
        <v>71</v>
      </c>
      <c r="B66" s="6" t="s">
        <v>84</v>
      </c>
    </row>
    <row r="67" spans="1:2" x14ac:dyDescent="0.25">
      <c r="A67" s="6" t="s">
        <v>26</v>
      </c>
      <c r="B67" s="6" t="s">
        <v>84</v>
      </c>
    </row>
    <row r="68" spans="1:2" x14ac:dyDescent="0.25">
      <c r="A68" s="6" t="s">
        <v>45</v>
      </c>
      <c r="B68" s="6" t="s">
        <v>84</v>
      </c>
    </row>
    <row r="69" spans="1:2" x14ac:dyDescent="0.25">
      <c r="A69" s="6" t="s">
        <v>135</v>
      </c>
      <c r="B69" s="6" t="s">
        <v>84</v>
      </c>
    </row>
    <row r="70" spans="1:2" x14ac:dyDescent="0.25">
      <c r="A70" s="6" t="s">
        <v>65</v>
      </c>
      <c r="B70" s="6" t="s">
        <v>84</v>
      </c>
    </row>
    <row r="71" spans="1:2" x14ac:dyDescent="0.25">
      <c r="A71" s="6" t="s">
        <v>29</v>
      </c>
      <c r="B71" s="6" t="s">
        <v>84</v>
      </c>
    </row>
    <row r="72" spans="1:2" x14ac:dyDescent="0.25">
      <c r="A72" s="6" t="s">
        <v>33</v>
      </c>
      <c r="B72" s="6" t="s">
        <v>84</v>
      </c>
    </row>
    <row r="73" spans="1:2" x14ac:dyDescent="0.25">
      <c r="A73" s="6" t="s">
        <v>136</v>
      </c>
      <c r="B73" s="6" t="s">
        <v>86</v>
      </c>
    </row>
    <row r="74" spans="1:2" x14ac:dyDescent="0.25">
      <c r="A74" s="6" t="s">
        <v>35</v>
      </c>
      <c r="B74" s="6" t="s">
        <v>78</v>
      </c>
    </row>
    <row r="75" spans="1:2" x14ac:dyDescent="0.25">
      <c r="A75" s="12" t="s">
        <v>137</v>
      </c>
      <c r="B75" s="12" t="s">
        <v>78</v>
      </c>
    </row>
    <row r="76" spans="1:2" x14ac:dyDescent="0.25">
      <c r="A76" s="12" t="s">
        <v>138</v>
      </c>
      <c r="B76" s="12" t="s">
        <v>78</v>
      </c>
    </row>
    <row r="77" spans="1:2" x14ac:dyDescent="0.25">
      <c r="A77" s="12" t="s">
        <v>139</v>
      </c>
      <c r="B77" s="12" t="s">
        <v>78</v>
      </c>
    </row>
    <row r="78" spans="1:2" x14ac:dyDescent="0.25">
      <c r="A78" s="12" t="s">
        <v>140</v>
      </c>
      <c r="B78" s="12" t="s">
        <v>78</v>
      </c>
    </row>
    <row r="79" spans="1:2" x14ac:dyDescent="0.25">
      <c r="A79" s="12" t="s">
        <v>141</v>
      </c>
      <c r="B79" s="12" t="s">
        <v>78</v>
      </c>
    </row>
    <row r="80" spans="1:2" x14ac:dyDescent="0.25">
      <c r="A80" s="12" t="s">
        <v>142</v>
      </c>
      <c r="B80" s="12" t="s">
        <v>78</v>
      </c>
    </row>
    <row r="81" spans="1:2" x14ac:dyDescent="0.25">
      <c r="A81" s="12" t="s">
        <v>143</v>
      </c>
      <c r="B81" s="12" t="s">
        <v>78</v>
      </c>
    </row>
    <row r="82" spans="1:2" x14ac:dyDescent="0.25">
      <c r="A82" s="11" t="s">
        <v>144</v>
      </c>
      <c r="B82" s="11" t="s">
        <v>78</v>
      </c>
    </row>
    <row r="83" spans="1:2" x14ac:dyDescent="0.25">
      <c r="A83" s="12" t="s">
        <v>145</v>
      </c>
      <c r="B83" s="12" t="s">
        <v>78</v>
      </c>
    </row>
    <row r="84" spans="1:2" x14ac:dyDescent="0.25">
      <c r="A84" s="12" t="s">
        <v>146</v>
      </c>
      <c r="B84" s="12" t="s">
        <v>78</v>
      </c>
    </row>
    <row r="85" spans="1:2" x14ac:dyDescent="0.25">
      <c r="A85" s="12" t="s">
        <v>147</v>
      </c>
      <c r="B85" s="12" t="s">
        <v>78</v>
      </c>
    </row>
    <row r="86" spans="1:2" x14ac:dyDescent="0.25">
      <c r="A86" s="12" t="s">
        <v>148</v>
      </c>
      <c r="B86" s="12" t="s">
        <v>78</v>
      </c>
    </row>
    <row r="87" spans="1:2" x14ac:dyDescent="0.25">
      <c r="A87" s="12" t="s">
        <v>149</v>
      </c>
      <c r="B87" s="12" t="s">
        <v>78</v>
      </c>
    </row>
    <row r="88" spans="1:2" x14ac:dyDescent="0.25">
      <c r="A88" s="12" t="s">
        <v>150</v>
      </c>
      <c r="B88" s="12" t="s">
        <v>78</v>
      </c>
    </row>
    <row r="89" spans="1:2" x14ac:dyDescent="0.25">
      <c r="A89" s="12" t="s">
        <v>41</v>
      </c>
      <c r="B89" s="12" t="s">
        <v>78</v>
      </c>
    </row>
    <row r="90" spans="1:2" x14ac:dyDescent="0.25">
      <c r="A90" s="6" t="s">
        <v>151</v>
      </c>
      <c r="B90" s="12" t="s">
        <v>78</v>
      </c>
    </row>
    <row r="91" spans="1:2" x14ac:dyDescent="0.25">
      <c r="A91" s="11" t="s">
        <v>152</v>
      </c>
      <c r="B91" s="11" t="s">
        <v>78</v>
      </c>
    </row>
    <row r="92" spans="1:2" x14ac:dyDescent="0.25">
      <c r="A92" s="12" t="s">
        <v>27</v>
      </c>
      <c r="B92" s="12" t="s">
        <v>78</v>
      </c>
    </row>
    <row r="93" spans="1:2" x14ac:dyDescent="0.25">
      <c r="A93" s="12" t="s">
        <v>153</v>
      </c>
      <c r="B93" s="12" t="s">
        <v>78</v>
      </c>
    </row>
    <row r="94" spans="1:2" x14ac:dyDescent="0.25">
      <c r="A94" s="11" t="s">
        <v>154</v>
      </c>
      <c r="B94" s="11" t="s">
        <v>86</v>
      </c>
    </row>
    <row r="95" spans="1:2" x14ac:dyDescent="0.25">
      <c r="A95" s="11" t="s">
        <v>46</v>
      </c>
      <c r="B95" s="11" t="s">
        <v>86</v>
      </c>
    </row>
    <row r="96" spans="1:2" x14ac:dyDescent="0.25">
      <c r="A96" s="11" t="s">
        <v>155</v>
      </c>
      <c r="B96" s="11" t="s">
        <v>86</v>
      </c>
    </row>
    <row r="97" spans="1:2" x14ac:dyDescent="0.25">
      <c r="A97" s="11" t="s">
        <v>156</v>
      </c>
      <c r="B97" s="11" t="s">
        <v>84</v>
      </c>
    </row>
    <row r="98" spans="1:2" x14ac:dyDescent="0.25">
      <c r="A98" s="11" t="s">
        <v>156</v>
      </c>
      <c r="B98" s="11" t="s">
        <v>86</v>
      </c>
    </row>
    <row r="99" spans="1:2" x14ac:dyDescent="0.25">
      <c r="A99" s="11" t="s">
        <v>21</v>
      </c>
      <c r="B99" s="11" t="s">
        <v>84</v>
      </c>
    </row>
    <row r="100" spans="1:2" x14ac:dyDescent="0.25">
      <c r="A100" s="11" t="s">
        <v>157</v>
      </c>
      <c r="B100" s="11" t="s">
        <v>84</v>
      </c>
    </row>
    <row r="101" spans="1:2" x14ac:dyDescent="0.25">
      <c r="A101" s="12" t="s">
        <v>50</v>
      </c>
      <c r="B101" s="12" t="s">
        <v>78</v>
      </c>
    </row>
    <row r="102" spans="1:2" x14ac:dyDescent="0.25">
      <c r="A102" s="11" t="s">
        <v>158</v>
      </c>
      <c r="B102" s="11" t="s">
        <v>84</v>
      </c>
    </row>
    <row r="103" spans="1:2" x14ac:dyDescent="0.25">
      <c r="A103" s="11" t="s">
        <v>28</v>
      </c>
      <c r="B103" s="11" t="s">
        <v>86</v>
      </c>
    </row>
    <row r="104" spans="1:2" x14ac:dyDescent="0.25">
      <c r="A104" s="11" t="s">
        <v>159</v>
      </c>
      <c r="B104" s="11" t="s">
        <v>84</v>
      </c>
    </row>
    <row r="105" spans="1:2" x14ac:dyDescent="0.25">
      <c r="A105" s="11" t="s">
        <v>159</v>
      </c>
      <c r="B105" s="11" t="s">
        <v>86</v>
      </c>
    </row>
    <row r="106" spans="1:2" x14ac:dyDescent="0.25">
      <c r="A106" s="11" t="s">
        <v>67</v>
      </c>
      <c r="B106" s="11" t="s">
        <v>84</v>
      </c>
    </row>
    <row r="107" spans="1:2" x14ac:dyDescent="0.25">
      <c r="A107" s="11" t="s">
        <v>160</v>
      </c>
      <c r="B107" s="11" t="s">
        <v>84</v>
      </c>
    </row>
    <row r="108" spans="1:2" x14ac:dyDescent="0.25">
      <c r="A108" s="11" t="s">
        <v>51</v>
      </c>
      <c r="B108" s="11" t="s">
        <v>84</v>
      </c>
    </row>
    <row r="109" spans="1:2" x14ac:dyDescent="0.25">
      <c r="A109" s="11" t="s">
        <v>60</v>
      </c>
      <c r="B109" s="11" t="s">
        <v>84</v>
      </c>
    </row>
    <row r="110" spans="1:2" x14ac:dyDescent="0.25">
      <c r="A110" s="6" t="s">
        <v>161</v>
      </c>
      <c r="B110" s="11" t="s">
        <v>84</v>
      </c>
    </row>
    <row r="111" spans="1:2" x14ac:dyDescent="0.25">
      <c r="A111" s="6" t="s">
        <v>158</v>
      </c>
      <c r="B111" s="11" t="s">
        <v>86</v>
      </c>
    </row>
    <row r="112" spans="1:2" x14ac:dyDescent="0.25">
      <c r="A112" s="6" t="s">
        <v>19</v>
      </c>
      <c r="B112" s="11" t="s">
        <v>84</v>
      </c>
    </row>
    <row r="113" spans="1:2" x14ac:dyDescent="0.25">
      <c r="A113" s="6" t="s">
        <v>162</v>
      </c>
      <c r="B113" s="11" t="s">
        <v>86</v>
      </c>
    </row>
    <row r="114" spans="1:2" x14ac:dyDescent="0.25">
      <c r="A114" s="6" t="s">
        <v>15</v>
      </c>
      <c r="B114" s="11" t="s">
        <v>84</v>
      </c>
    </row>
    <row r="115" spans="1:2" x14ac:dyDescent="0.25">
      <c r="A115" s="6" t="s">
        <v>163</v>
      </c>
      <c r="B115" s="11" t="s">
        <v>84</v>
      </c>
    </row>
    <row r="116" spans="1:2" x14ac:dyDescent="0.25">
      <c r="A116" s="12" t="s">
        <v>164</v>
      </c>
      <c r="B116" s="12" t="s">
        <v>78</v>
      </c>
    </row>
    <row r="117" spans="1:2" x14ac:dyDescent="0.25">
      <c r="A117" s="13" t="s">
        <v>37</v>
      </c>
      <c r="B117" s="12" t="s">
        <v>78</v>
      </c>
    </row>
    <row r="118" spans="1:2" x14ac:dyDescent="0.25">
      <c r="A118" s="12" t="s">
        <v>165</v>
      </c>
      <c r="B118" s="12" t="s">
        <v>78</v>
      </c>
    </row>
    <row r="119" spans="1:2" x14ac:dyDescent="0.25">
      <c r="A119" s="12" t="s">
        <v>166</v>
      </c>
      <c r="B119" s="12" t="s">
        <v>78</v>
      </c>
    </row>
    <row r="120" spans="1:2" x14ac:dyDescent="0.25">
      <c r="A120" s="12" t="s">
        <v>167</v>
      </c>
      <c r="B120" s="12" t="s">
        <v>78</v>
      </c>
    </row>
    <row r="121" spans="1:2" x14ac:dyDescent="0.25">
      <c r="A121" s="12" t="s">
        <v>168</v>
      </c>
      <c r="B121" s="12" t="s">
        <v>78</v>
      </c>
    </row>
    <row r="122" spans="1:2" x14ac:dyDescent="0.25">
      <c r="A122" s="12" t="s">
        <v>169</v>
      </c>
      <c r="B122" s="12" t="s">
        <v>78</v>
      </c>
    </row>
    <row r="123" spans="1:2" x14ac:dyDescent="0.25">
      <c r="A123" s="12" t="s">
        <v>170</v>
      </c>
      <c r="B123" s="12" t="s">
        <v>78</v>
      </c>
    </row>
    <row r="124" spans="1:2" x14ac:dyDescent="0.25">
      <c r="A124" s="7" t="s">
        <v>171</v>
      </c>
      <c r="B124" s="11" t="s">
        <v>86</v>
      </c>
    </row>
    <row r="125" spans="1:2" x14ac:dyDescent="0.25">
      <c r="A125" s="7" t="s">
        <v>172</v>
      </c>
      <c r="B125" s="11" t="s">
        <v>86</v>
      </c>
    </row>
    <row r="126" spans="1:2" x14ac:dyDescent="0.25">
      <c r="A126" s="7" t="s">
        <v>173</v>
      </c>
      <c r="B126" s="11" t="s">
        <v>86</v>
      </c>
    </row>
    <row r="127" spans="1:2" x14ac:dyDescent="0.25">
      <c r="A127" s="7" t="s">
        <v>174</v>
      </c>
      <c r="B127" s="11" t="s">
        <v>86</v>
      </c>
    </row>
    <row r="128" spans="1:2" x14ac:dyDescent="0.25">
      <c r="A128" s="7" t="s">
        <v>175</v>
      </c>
      <c r="B128" s="11" t="s">
        <v>86</v>
      </c>
    </row>
    <row r="129" spans="1:2" x14ac:dyDescent="0.25">
      <c r="A129" s="7" t="s">
        <v>19</v>
      </c>
      <c r="B129" s="11" t="s">
        <v>86</v>
      </c>
    </row>
    <row r="130" spans="1:2" x14ac:dyDescent="0.25">
      <c r="A130" s="7" t="s">
        <v>68</v>
      </c>
      <c r="B130" s="11" t="s">
        <v>86</v>
      </c>
    </row>
    <row r="131" spans="1:2" x14ac:dyDescent="0.25">
      <c r="A131" s="7" t="s">
        <v>47</v>
      </c>
      <c r="B131" s="11" t="s">
        <v>86</v>
      </c>
    </row>
    <row r="132" spans="1:2" x14ac:dyDescent="0.25">
      <c r="A132" s="7" t="s">
        <v>36</v>
      </c>
      <c r="B132" s="11" t="s">
        <v>84</v>
      </c>
    </row>
    <row r="133" spans="1:2" x14ac:dyDescent="0.25">
      <c r="A133" s="7" t="s">
        <v>43</v>
      </c>
      <c r="B133" s="11" t="s">
        <v>84</v>
      </c>
    </row>
    <row r="134" spans="1:2" x14ac:dyDescent="0.25">
      <c r="A134" s="7" t="s">
        <v>176</v>
      </c>
      <c r="B134" s="11" t="s">
        <v>84</v>
      </c>
    </row>
    <row r="135" spans="1:2" x14ac:dyDescent="0.25">
      <c r="A135" s="7" t="s">
        <v>177</v>
      </c>
      <c r="B135" s="11" t="s">
        <v>84</v>
      </c>
    </row>
    <row r="136" spans="1:2" x14ac:dyDescent="0.25">
      <c r="A136" s="7" t="s">
        <v>101</v>
      </c>
      <c r="B136" s="11" t="s">
        <v>84</v>
      </c>
    </row>
    <row r="137" spans="1:2" x14ac:dyDescent="0.25">
      <c r="A137" s="12" t="s">
        <v>40</v>
      </c>
      <c r="B137" s="12" t="s">
        <v>78</v>
      </c>
    </row>
    <row r="138" spans="1:2" x14ac:dyDescent="0.25">
      <c r="A138" s="12" t="s">
        <v>178</v>
      </c>
      <c r="B138" s="12" t="s">
        <v>78</v>
      </c>
    </row>
    <row r="139" spans="1:2" x14ac:dyDescent="0.25">
      <c r="A139" s="7" t="s">
        <v>175</v>
      </c>
      <c r="B139" s="11" t="s">
        <v>78</v>
      </c>
    </row>
    <row r="140" spans="1:2" x14ac:dyDescent="0.25">
      <c r="A140" s="7" t="s">
        <v>39</v>
      </c>
      <c r="B140" s="11" t="s">
        <v>86</v>
      </c>
    </row>
    <row r="141" spans="1:2" x14ac:dyDescent="0.25">
      <c r="A141" s="7" t="s">
        <v>34</v>
      </c>
      <c r="B141" s="11" t="s">
        <v>84</v>
      </c>
    </row>
    <row r="142" spans="1:2" x14ac:dyDescent="0.25">
      <c r="A142" s="14" t="s">
        <v>179</v>
      </c>
      <c r="B142" s="14" t="s">
        <v>78</v>
      </c>
    </row>
    <row r="143" spans="1:2" x14ac:dyDescent="0.25">
      <c r="A143" s="12" t="s">
        <v>180</v>
      </c>
      <c r="B143" s="12" t="s">
        <v>78</v>
      </c>
    </row>
    <row r="144" spans="1:2" x14ac:dyDescent="0.25">
      <c r="A144" s="12" t="s">
        <v>181</v>
      </c>
      <c r="B144" s="12" t="s">
        <v>78</v>
      </c>
    </row>
    <row r="145" spans="1:2" x14ac:dyDescent="0.25">
      <c r="A145" s="14" t="s">
        <v>182</v>
      </c>
      <c r="B145" s="14" t="s">
        <v>78</v>
      </c>
    </row>
    <row r="146" spans="1:2" x14ac:dyDescent="0.25">
      <c r="A146" s="12" t="s">
        <v>183</v>
      </c>
      <c r="B146" s="12" t="s">
        <v>78</v>
      </c>
    </row>
    <row r="147" spans="1:2" x14ac:dyDescent="0.25">
      <c r="A147" s="12" t="s">
        <v>53</v>
      </c>
      <c r="B147" s="12" t="s">
        <v>78</v>
      </c>
    </row>
    <row r="148" spans="1:2" x14ac:dyDescent="0.25">
      <c r="A148" s="6" t="s">
        <v>184</v>
      </c>
      <c r="B148" s="6" t="s">
        <v>78</v>
      </c>
    </row>
    <row r="149" spans="1:2" x14ac:dyDescent="0.25">
      <c r="A149" s="6" t="s">
        <v>185</v>
      </c>
      <c r="B149" s="6" t="s">
        <v>78</v>
      </c>
    </row>
    <row r="150" spans="1:2" x14ac:dyDescent="0.25">
      <c r="A150" s="7" t="s">
        <v>186</v>
      </c>
      <c r="B150" s="11" t="s">
        <v>86</v>
      </c>
    </row>
    <row r="151" spans="1:2" x14ac:dyDescent="0.25">
      <c r="A151" s="7" t="s">
        <v>20</v>
      </c>
      <c r="B151" s="11" t="s">
        <v>86</v>
      </c>
    </row>
    <row r="152" spans="1:2" x14ac:dyDescent="0.25">
      <c r="A152" s="7" t="s">
        <v>187</v>
      </c>
      <c r="B152" s="11" t="s">
        <v>84</v>
      </c>
    </row>
    <row r="153" spans="1:2" x14ac:dyDescent="0.25">
      <c r="A153" s="12" t="s">
        <v>188</v>
      </c>
      <c r="B153" s="12" t="s">
        <v>78</v>
      </c>
    </row>
    <row r="154" spans="1:2" x14ac:dyDescent="0.25">
      <c r="A154" s="7" t="s">
        <v>54</v>
      </c>
      <c r="B154" s="12" t="s">
        <v>78</v>
      </c>
    </row>
    <row r="155" spans="1:2" x14ac:dyDescent="0.25">
      <c r="A155" s="7" t="s">
        <v>42</v>
      </c>
      <c r="B155" s="11" t="s">
        <v>86</v>
      </c>
    </row>
    <row r="156" spans="1:2" x14ac:dyDescent="0.25">
      <c r="A156" s="7" t="s">
        <v>38</v>
      </c>
      <c r="B156" s="11" t="s">
        <v>86</v>
      </c>
    </row>
    <row r="157" spans="1:2" x14ac:dyDescent="0.25">
      <c r="A157" s="7" t="s">
        <v>70</v>
      </c>
      <c r="B157" s="12" t="s">
        <v>78</v>
      </c>
    </row>
    <row r="158" spans="1:2" x14ac:dyDescent="0.25">
      <c r="A158" s="12" t="s">
        <v>189</v>
      </c>
      <c r="B158" s="12" t="s">
        <v>78</v>
      </c>
    </row>
    <row r="159" spans="1:2" x14ac:dyDescent="0.25">
      <c r="A159" s="13" t="s">
        <v>190</v>
      </c>
      <c r="B159" s="12" t="s">
        <v>78</v>
      </c>
    </row>
    <row r="160" spans="1:2" x14ac:dyDescent="0.25">
      <c r="A160" s="7" t="s">
        <v>44</v>
      </c>
      <c r="B160" s="12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U U G H V z 9 3 x q a j A A A A 9 g A A A B I A H A B D b 2 5 m a W c v U G F j a 2 F n Z S 5 4 b W w g o h g A K K A U A A A A A A A A A A A A A A A A A A A A A A A A A A A A h Y + x D o I w F E V / h X S n L W U x 5 F E G V 0 l M i M a 1 K R U a 4 W G g W P 7 N w U / y F 8 Q o 6 u Z 4 z z 3 D v f f r D b K p b Y K L 6 Q f b Y U o i y k l g U H e l x S o l o z u G K 5 J J 2 C p 9 U p U J Z h m H Z B r K l N T O n R P G v P f U x 7 T r K y Y 4 j 9 g h 3 x S 6 N q 0 i H 9 n + l 0 O L g 1 O o D Z G w f 4 2 R g k Y i p o L H l A N b I O Q W v 4 K Y 9 z 7 b H w j r s X F j b 6 T B c F c A W y K w 9 w f 5 A F B L A w Q U A A I A C A B R Q Y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G H V 0 s J u F b J A Q A A r A M A A B M A H A B G b 3 J t d W x h c y 9 T Z W N 0 a W 9 u M S 5 t I K I Y A C i g F A A A A A A A A A A A A A A A A A A A A A A A A A A A A I 1 T 0 Y 7 T M B B 8 r 9 R / W I W X V o q i p M C B q P J Q E i o q Q X W 0 O U 7 o i i o 3 W a h V x x v Z m 0 J V 3 f f w I f w Y T s u J Q A o i L 7 Z m 7 J 2 Z 9 c Z i z p I 0 L M 9 r N O 7 3 + j 2 7 F Q Y L m F S V o T 0 W m S x x g R U Z X o f h a D 0 K R 4 + j 6 B n E o J D 7 P X D f l D S j A x K 7 D 1 L K 6 x I 1 D 6 Z S Y Z A 0 j G Y 7 8 J I X q x u L x q 7 e U 7 4 T e h 1 G q 5 S + a E W i s K t / S w W 5 3 X t D / y 5 F J U v J a G J v 7 P m Q k K p L b e P o u Q + v d E 6 F 1 J / j q 6 d h G P n w r i b G J R 8 U x r + 2 w Z w 0 f h z 6 Z 9 O P v B s r D A i 4 N k 5 V G g F v p N 4 K y K k k S M Q G v 3 8 T a k u e y 5 W J j b t 9 b R z D + B p F 4 X I M T q F 9 u P s J T 5 R a 5 k I J Y 2 M 2 d V t m o p x l p 5 T J q l U t M 0 L b T 2 T K c 4 z s U K E d / K 8 n / 3 j 0 p r X W q G a p 6 w S 7 y 8 D 4 l e 9 9 O H q 3 Z H a Q C s Y H p n D 7 E 9 O A 0 P R 4 u U X k D p 0 k F 6 p 9 Q G E c O N N 8 9 S R o X J 7 Q t y 7 8 t g u n 4 t A F b x F 3 X b S x A Z O c a 6 E e N H V d b t C c r V B Z C X 3 o u F m g p d r k C H N R Y p c l 1 Q V d q W Y e 7 Q X C 8 q L V p p b 8 S 6 m U m 6 a / s E l t m U o 0 l 0 3 M 9 J 5 k 7 v 6 f P 5 + A X e L 2 C Z i f S v 5 W 4 H 7 Y 7 0 l 9 c X L G P w B Q S w E C L Q A U A A I A C A B R Q Y d X P 3 f G p q M A A A D 2 A A A A E g A A A A A A A A A A A A A A A A A A A A A A Q 2 9 u Z m l n L 1 B h Y 2 t h Z 2 U u e G 1 s U E s B A i 0 A F A A C A A g A U U G H V w / K 6 a u k A A A A 6 Q A A A B M A A A A A A A A A A A A A A A A A 7 w A A A F t D b 2 5 0 Z W 5 0 X 1 R 5 c G V z X S 5 4 b W x Q S w E C L Q A U A A I A C A B R Q Y d X S w m 4 V s k B A A C s A w A A E w A A A A A A A A A A A A A A A A D g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F Q A A A A A A A N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l 8 y M D I z M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X B w c m 9 2 Z W R U a W 1 l U m V w b 3 J 0 X z A w M l 8 y M D I z M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E 6 M T A 6 M z Q u M D Q z N T A x O V o i I C 8 + P E V u d H J 5 I F R 5 c G U 9 I k Z p b G x D b 2 x 1 b W 5 U e X B l c y I g V m F s d W U 9 I n N C Z 2 t K Q m d N R E F 3 T U Z C Z 1 l H Q m d V R k J n Y 0 c i I C 8 + P E V u d H J 5 I F R 5 c G U 9 I k Z p b G x D b 2 x 1 b W 5 O Y W 1 l c y I g V m F s d W U 9 I n N b J n F 1 b 3 Q 7 R n V u b m V s S U Q m c X V v d D s s J n F 1 b 3 Q 7 V 2 9 y a y B E Y X R l J n F 1 b 3 Q 7 L C Z x d W 9 0 O 0 R h d G U g V G l t Z V N o Z W V 0 J n F 1 b 3 Q 7 L C Z x d W 9 0 O 0 N D S U Q m c X V v d D s s J n F 1 b 3 Q 7 W W V h c i Z x d W 9 0 O y w m c X V v d D t N b 2 5 0 a C Z x d W 9 0 O y w m c X V v d D t E Y X k m c X V v d D s s J n F 1 b 3 Q 7 V 2 V l a y Z x d W 9 0 O y w m c X V v d D t U a W 1 l I E F j d H V h b C Z x d W 9 0 O y w m c X V v d D t D b 2 1 w Y W 5 5 J n F 1 b 3 Q 7 L C Z x d W 9 0 O 1 J l c 2 9 1 c m N l I E 5 h b W U m c X V v d D s s J n F 1 b 3 Q 7 U m 9 s Z S Z x d W 9 0 O y w m c X V v d D t D b 2 1 t Z W 5 0 c y Z x d W 9 0 O y w m c X V v d D t D b 3 N 0 U m F 0 Z S Z x d W 9 0 O y w m c X V v d D t C a W x s a W 5 n U m F 0 Z S Z x d W 9 0 O y w m c X V v d D t D d X N 0 b 2 1 l c i B O Y W 1 l J n F 1 b 3 Q 7 L C Z x d W 9 0 O 0 l u d m 9 p Y 2 V k I E R h d G U m c X V v d D s s J n F 1 b 3 Q 7 S W 5 2 b 2 l j Z S B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c m 9 2 Z W R U a W 1 l U m V w b 3 J 0 X z A w M l 8 y M D I z M T E 3 L 0 F 1 d G 9 S Z W 1 v d m V k Q 2 9 s d W 1 u c z E u e 0 Z 1 b m 5 l b E l E L D B 9 J n F 1 b 3 Q 7 L C Z x d W 9 0 O 1 N l Y 3 R p b 2 4 x L 0 F w c H J v d m V k V G l t Z V J l c G 9 y d F 8 w M D J f M j A y M z E x N y 9 B d X R v U m V t b 3 Z l Z E N v b H V t b n M x L n t X b 3 J r I E R h d G U s M X 0 m c X V v d D s s J n F 1 b 3 Q 7 U 2 V j d G l v b j E v Q X B w c m 9 2 Z W R U a W 1 l U m V w b 3 J 0 X z A w M l 8 y M D I z M T E 3 L 0 F 1 d G 9 S Z W 1 v d m V k Q 2 9 s d W 1 u c z E u e 0 R h d G U g V G l t Z V N o Z W V 0 L D J 9 J n F 1 b 3 Q 7 L C Z x d W 9 0 O 1 N l Y 3 R p b 2 4 x L 0 F w c H J v d m V k V G l t Z V J l c G 9 y d F 8 w M D J f M j A y M z E x N y 9 B d X R v U m V t b 3 Z l Z E N v b H V t b n M x L n t D Q 0 l E L D N 9 J n F 1 b 3 Q 7 L C Z x d W 9 0 O 1 N l Y 3 R p b 2 4 x L 0 F w c H J v d m V k V G l t Z V J l c G 9 y d F 8 w M D J f M j A y M z E x N y 9 B d X R v U m V t b 3 Z l Z E N v b H V t b n M x L n t Z Z W F y L D R 9 J n F 1 b 3 Q 7 L C Z x d W 9 0 O 1 N l Y 3 R p b 2 4 x L 0 F w c H J v d m V k V G l t Z V J l c G 9 y d F 8 w M D J f M j A y M z E x N y 9 B d X R v U m V t b 3 Z l Z E N v b H V t b n M x L n t N b 2 5 0 a C w 1 f S Z x d W 9 0 O y w m c X V v d D t T Z W N 0 a W 9 u M S 9 B c H B y b 3 Z l Z F R p b W V S Z X B v c n R f M D A y X z I w M j M x M T c v Q X V 0 b 1 J l b W 9 2 Z W R D b 2 x 1 b W 5 z M S 5 7 R G F 5 L D Z 9 J n F 1 b 3 Q 7 L C Z x d W 9 0 O 1 N l Y 3 R p b 2 4 x L 0 F w c H J v d m V k V G l t Z V J l c G 9 y d F 8 w M D J f M j A y M z E x N y 9 B d X R v U m V t b 3 Z l Z E N v b H V t b n M x L n t X Z W V r L D d 9 J n F 1 b 3 Q 7 L C Z x d W 9 0 O 1 N l Y 3 R p b 2 4 x L 0 F w c H J v d m V k V G l t Z V J l c G 9 y d F 8 w M D J f M j A y M z E x N y 9 B d X R v U m V t b 3 Z l Z E N v b H V t b n M x L n t U a W 1 l I E F j d H V h b C w 4 f S Z x d W 9 0 O y w m c X V v d D t T Z W N 0 a W 9 u M S 9 B c H B y b 3 Z l Z F R p b W V S Z X B v c n R f M D A y X z I w M j M x M T c v Q X V 0 b 1 J l b W 9 2 Z W R D b 2 x 1 b W 5 z M S 5 7 Q 2 9 t c G F u e S w 5 f S Z x d W 9 0 O y w m c X V v d D t T Z W N 0 a W 9 u M S 9 B c H B y b 3 Z l Z F R p b W V S Z X B v c n R f M D A y X z I w M j M x M T c v Q X V 0 b 1 J l b W 9 2 Z W R D b 2 x 1 b W 5 z M S 5 7 U m V z b 3 V y Y 2 U g T m F t Z S w x M H 0 m c X V v d D s s J n F 1 b 3 Q 7 U 2 V j d G l v b j E v Q X B w c m 9 2 Z W R U a W 1 l U m V w b 3 J 0 X z A w M l 8 y M D I z M T E 3 L 0 F 1 d G 9 S Z W 1 v d m V k Q 2 9 s d W 1 u c z E u e 1 J v b G U s M T F 9 J n F 1 b 3 Q 7 L C Z x d W 9 0 O 1 N l Y 3 R p b 2 4 x L 0 F w c H J v d m V k V G l t Z V J l c G 9 y d F 8 w M D J f M j A y M z E x N y 9 B d X R v U m V t b 3 Z l Z E N v b H V t b n M x L n t D b 2 1 t Z W 5 0 c y w x M n 0 m c X V v d D s s J n F 1 b 3 Q 7 U 2 V j d G l v b j E v Q X B w c m 9 2 Z W R U a W 1 l U m V w b 3 J 0 X z A w M l 8 y M D I z M T E 3 L 0 F 1 d G 9 S Z W 1 v d m V k Q 2 9 s d W 1 u c z E u e 0 N v c 3 R S Y X R l L D E z f S Z x d W 9 0 O y w m c X V v d D t T Z W N 0 a W 9 u M S 9 B c H B y b 3 Z l Z F R p b W V S Z X B v c n R f M D A y X z I w M j M x M T c v Q X V 0 b 1 J l b W 9 2 Z W R D b 2 x 1 b W 5 z M S 5 7 Q m l s b G l u Z 1 J h d G U s M T R 9 J n F 1 b 3 Q 7 L C Z x d W 9 0 O 1 N l Y 3 R p b 2 4 x L 0 F w c H J v d m V k V G l t Z V J l c G 9 y d F 8 w M D J f M j A y M z E x N y 9 B d X R v U m V t b 3 Z l Z E N v b H V t b n M x L n t D d X N 0 b 2 1 l c i B O Y W 1 l L D E 1 f S Z x d W 9 0 O y w m c X V v d D t T Z W N 0 a W 9 u M S 9 B c H B y b 3 Z l Z F R p b W V S Z X B v c n R f M D A y X z I w M j M x M T c v Q X V 0 b 1 J l b W 9 2 Z W R D b 2 x 1 b W 5 z M S 5 7 S W 5 2 b 2 l j Z W Q g R G F 0 Z S w x N n 0 m c X V v d D s s J n F 1 b 3 Q 7 U 2 V j d G l v b j E v Q X B w c m 9 2 Z W R U a W 1 l U m V w b 3 J 0 X z A w M l 8 y M D I z M T E 3 L 0 F 1 d G 9 S Z W 1 v d m V k Q 2 9 s d W 1 u c z E u e 0 l u d m 9 p Y 2 U g T n V t Y m V y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X B w c m 9 2 Z W R U a W 1 l U m V w b 3 J 0 X z A w M l 8 y M D I z M T E 3 L 0 F 1 d G 9 S Z W 1 v d m V k Q 2 9 s d W 1 u c z E u e 0 Z 1 b m 5 l b E l E L D B 9 J n F 1 b 3 Q 7 L C Z x d W 9 0 O 1 N l Y 3 R p b 2 4 x L 0 F w c H J v d m V k V G l t Z V J l c G 9 y d F 8 w M D J f M j A y M z E x N y 9 B d X R v U m V t b 3 Z l Z E N v b H V t b n M x L n t X b 3 J r I E R h d G U s M X 0 m c X V v d D s s J n F 1 b 3 Q 7 U 2 V j d G l v b j E v Q X B w c m 9 2 Z W R U a W 1 l U m V w b 3 J 0 X z A w M l 8 y M D I z M T E 3 L 0 F 1 d G 9 S Z W 1 v d m V k Q 2 9 s d W 1 u c z E u e 0 R h d G U g V G l t Z V N o Z W V 0 L D J 9 J n F 1 b 3 Q 7 L C Z x d W 9 0 O 1 N l Y 3 R p b 2 4 x L 0 F w c H J v d m V k V G l t Z V J l c G 9 y d F 8 w M D J f M j A y M z E x N y 9 B d X R v U m V t b 3 Z l Z E N v b H V t b n M x L n t D Q 0 l E L D N 9 J n F 1 b 3 Q 7 L C Z x d W 9 0 O 1 N l Y 3 R p b 2 4 x L 0 F w c H J v d m V k V G l t Z V J l c G 9 y d F 8 w M D J f M j A y M z E x N y 9 B d X R v U m V t b 3 Z l Z E N v b H V t b n M x L n t Z Z W F y L D R 9 J n F 1 b 3 Q 7 L C Z x d W 9 0 O 1 N l Y 3 R p b 2 4 x L 0 F w c H J v d m V k V G l t Z V J l c G 9 y d F 8 w M D J f M j A y M z E x N y 9 B d X R v U m V t b 3 Z l Z E N v b H V t b n M x L n t N b 2 5 0 a C w 1 f S Z x d W 9 0 O y w m c X V v d D t T Z W N 0 a W 9 u M S 9 B c H B y b 3 Z l Z F R p b W V S Z X B v c n R f M D A y X z I w M j M x M T c v Q X V 0 b 1 J l b W 9 2 Z W R D b 2 x 1 b W 5 z M S 5 7 R G F 5 L D Z 9 J n F 1 b 3 Q 7 L C Z x d W 9 0 O 1 N l Y 3 R p b 2 4 x L 0 F w c H J v d m V k V G l t Z V J l c G 9 y d F 8 w M D J f M j A y M z E x N y 9 B d X R v U m V t b 3 Z l Z E N v b H V t b n M x L n t X Z W V r L D d 9 J n F 1 b 3 Q 7 L C Z x d W 9 0 O 1 N l Y 3 R p b 2 4 x L 0 F w c H J v d m V k V G l t Z V J l c G 9 y d F 8 w M D J f M j A y M z E x N y 9 B d X R v U m V t b 3 Z l Z E N v b H V t b n M x L n t U a W 1 l I E F j d H V h b C w 4 f S Z x d W 9 0 O y w m c X V v d D t T Z W N 0 a W 9 u M S 9 B c H B y b 3 Z l Z F R p b W V S Z X B v c n R f M D A y X z I w M j M x M T c v Q X V 0 b 1 J l b W 9 2 Z W R D b 2 x 1 b W 5 z M S 5 7 Q 2 9 t c G F u e S w 5 f S Z x d W 9 0 O y w m c X V v d D t T Z W N 0 a W 9 u M S 9 B c H B y b 3 Z l Z F R p b W V S Z X B v c n R f M D A y X z I w M j M x M T c v Q X V 0 b 1 J l b W 9 2 Z W R D b 2 x 1 b W 5 z M S 5 7 U m V z b 3 V y Y 2 U g T m F t Z S w x M H 0 m c X V v d D s s J n F 1 b 3 Q 7 U 2 V j d G l v b j E v Q X B w c m 9 2 Z W R U a W 1 l U m V w b 3 J 0 X z A w M l 8 y M D I z M T E 3 L 0 F 1 d G 9 S Z W 1 v d m V k Q 2 9 s d W 1 u c z E u e 1 J v b G U s M T F 9 J n F 1 b 3 Q 7 L C Z x d W 9 0 O 1 N l Y 3 R p b 2 4 x L 0 F w c H J v d m V k V G l t Z V J l c G 9 y d F 8 w M D J f M j A y M z E x N y 9 B d X R v U m V t b 3 Z l Z E N v b H V t b n M x L n t D b 2 1 t Z W 5 0 c y w x M n 0 m c X V v d D s s J n F 1 b 3 Q 7 U 2 V j d G l v b j E v Q X B w c m 9 2 Z W R U a W 1 l U m V w b 3 J 0 X z A w M l 8 y M D I z M T E 3 L 0 F 1 d G 9 S Z W 1 v d m V k Q 2 9 s d W 1 u c z E u e 0 N v c 3 R S Y X R l L D E z f S Z x d W 9 0 O y w m c X V v d D t T Z W N 0 a W 9 u M S 9 B c H B y b 3 Z l Z F R p b W V S Z X B v c n R f M D A y X z I w M j M x M T c v Q X V 0 b 1 J l b W 9 2 Z W R D b 2 x 1 b W 5 z M S 5 7 Q m l s b G l u Z 1 J h d G U s M T R 9 J n F 1 b 3 Q 7 L C Z x d W 9 0 O 1 N l Y 3 R p b 2 4 x L 0 F w c H J v d m V k V G l t Z V J l c G 9 y d F 8 w M D J f M j A y M z E x N y 9 B d X R v U m V t b 3 Z l Z E N v b H V t b n M x L n t D d X N 0 b 2 1 l c i B O Y W 1 l L D E 1 f S Z x d W 9 0 O y w m c X V v d D t T Z W N 0 a W 9 u M S 9 B c H B y b 3 Z l Z F R p b W V S Z X B v c n R f M D A y X z I w M j M x M T c v Q X V 0 b 1 J l b W 9 2 Z W R D b 2 x 1 b W 5 z M S 5 7 S W 5 2 b 2 l j Z W Q g R G F 0 Z S w x N n 0 m c X V v d D s s J n F 1 b 3 Q 7 U 2 V j d G l v b j E v Q X B w c m 9 2 Z W R U a W 1 l U m V w b 3 J 0 X z A w M l 8 y M D I z M T E 3 L 0 F 1 d G 9 S Z W 1 v d m V k Q 2 9 s d W 1 u c z E u e 0 l u d m 9 p Y 2 U g T n V t Y m V y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c m 9 2 Z W R U a W 1 l U m V w b 3 J 0 X z A w M l 8 y M D I z M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c m 9 2 Z W R U a W 1 l U m V w b 3 J 0 X z A w M l 8 y M D I z M T E 3 L 1 V z Y X I l M j B h J T I w U H J p b W V p c m E l M j B M a W 5 o Y S U y M G N v b W 8 l M j B D Y W J l J U M z J U E 3 Y W x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H J v d m V k V G l t Z V J l c G 9 y d F 8 w M D J f M j A y M z E x N y 9 B b H R l c m F y J T I w V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r a E m 9 E 4 9 T b 5 X g V b b R l c h A A A A A A I A A A A A A B B m A A A A A Q A A I A A A A I f 4 H / 8 i J A s M e w J v 8 3 F J C o 1 W M k 8 V / e o i F 7 3 u D U w 5 / H b x A A A A A A 6 A A A A A A g A A I A A A A P N L A r y U o q o k n y n a 1 N T H S U S H w Q m X L f j a Y w E X x C U k r v Z N U A A A A O T B C B P 1 F s w X v 8 C X O 2 s 9 c d S 8 y X 6 B k E h f g 3 i m U E E 8 4 A x 2 A E 9 L m G w Q n R i H 7 U q N q 3 e 3 P Q 1 b A w z b B L i p 0 E l J 2 4 P 7 m b D k w X A c b L n A r b l J B c n 2 i g 9 7 Q A A A A A c T j 2 0 q R B W T M t K t V Y x 0 f m C y c F a B s q j P Y 6 l u v N 7 3 M i x F n i j S R r d U + 8 I z G W r t l a 9 R J 2 o 8 U j x I Q q Z X m O I u Z W k e H Q o = < / D a t a M a s h u p > 
</file>

<file path=customXml/itemProps1.xml><?xml version="1.0" encoding="utf-8"?>
<ds:datastoreItem xmlns:ds="http://schemas.openxmlformats.org/officeDocument/2006/customXml" ds:itemID="{59F0074D-7A50-4C4E-A57A-15EC9688D2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Summary</vt:lpstr>
      <vt:lpstr>Novembro 2023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Miranda</dc:creator>
  <cp:lastModifiedBy>Enzo Wazen</cp:lastModifiedBy>
  <dcterms:created xsi:type="dcterms:W3CDTF">2023-12-07T11:10:20Z</dcterms:created>
  <dcterms:modified xsi:type="dcterms:W3CDTF">2023-12-08T17:54:21Z</dcterms:modified>
</cp:coreProperties>
</file>