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nzo Wazen\Desktop\OCs - Fornecedores\Março-24\"/>
    </mc:Choice>
  </mc:AlternateContent>
  <xr:revisionPtr revIDLastSave="0" documentId="8_{10AFA21D-66F6-478C-B780-256A592922DB}" xr6:coauthVersionLast="47" xr6:coauthVersionMax="47" xr10:uidLastSave="{00000000-0000-0000-0000-000000000000}"/>
  <bookViews>
    <workbookView xWindow="-120" yWindow="-120" windowWidth="20730" windowHeight="11040" xr2:uid="{354A1825-0242-4649-84A6-CE774FC1E830}"/>
  </bookViews>
  <sheets>
    <sheet name="Cost" sheetId="17" r:id="rId1"/>
    <sheet name="Marco 2024" sheetId="15" r:id="rId2"/>
    <sheet name="Vlookup" sheetId="16" r:id="rId3"/>
  </sheets>
  <definedNames>
    <definedName name="DadosExternos_1" localSheetId="1" hidden="1">'Marco 2024'!$A$1:$R$57</definedName>
  </definedNames>
  <calcPr calcId="191029"/>
  <pivotCaches>
    <pivotCache cacheId="15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7" i="15" l="1"/>
  <c r="P57" i="15" s="1"/>
  <c r="O32" i="15"/>
  <c r="P32" i="15" s="1"/>
  <c r="R32" i="15"/>
  <c r="O33" i="15"/>
  <c r="P33" i="15" s="1"/>
  <c r="R33" i="15"/>
  <c r="O34" i="15"/>
  <c r="P34" i="15" s="1"/>
  <c r="R34" i="15"/>
  <c r="O35" i="15"/>
  <c r="P35" i="15" s="1"/>
  <c r="R35" i="15"/>
  <c r="O36" i="15"/>
  <c r="P36" i="15" s="1"/>
  <c r="R36" i="15"/>
  <c r="O37" i="15"/>
  <c r="P37" i="15" s="1"/>
  <c r="R37" i="15"/>
  <c r="O38" i="15"/>
  <c r="P38" i="15"/>
  <c r="R38" i="15"/>
  <c r="O39" i="15"/>
  <c r="P39" i="15" s="1"/>
  <c r="R39" i="15"/>
  <c r="O40" i="15"/>
  <c r="P40" i="15" s="1"/>
  <c r="R40" i="15"/>
  <c r="O41" i="15"/>
  <c r="P41" i="15" s="1"/>
  <c r="R41" i="15"/>
  <c r="O42" i="15"/>
  <c r="P42" i="15" s="1"/>
  <c r="R42" i="15"/>
  <c r="O43" i="15"/>
  <c r="P43" i="15" s="1"/>
  <c r="R43" i="15"/>
  <c r="O44" i="15"/>
  <c r="P44" i="15"/>
  <c r="R44" i="15"/>
  <c r="O45" i="15"/>
  <c r="P45" i="15" s="1"/>
  <c r="R45" i="15"/>
  <c r="O46" i="15"/>
  <c r="P46" i="15" s="1"/>
  <c r="R46" i="15"/>
  <c r="O47" i="15"/>
  <c r="P47" i="15"/>
  <c r="R47" i="15"/>
  <c r="O48" i="15"/>
  <c r="P48" i="15" s="1"/>
  <c r="R48" i="15"/>
  <c r="O49" i="15"/>
  <c r="P49" i="15" s="1"/>
  <c r="R49" i="15"/>
  <c r="O50" i="15"/>
  <c r="P50" i="15" s="1"/>
  <c r="R50" i="15"/>
  <c r="O51" i="15"/>
  <c r="P51" i="15"/>
  <c r="R51" i="15"/>
  <c r="O52" i="15"/>
  <c r="P52" i="15" s="1"/>
  <c r="R52" i="15"/>
  <c r="O53" i="15"/>
  <c r="P53" i="15" s="1"/>
  <c r="R53" i="15"/>
  <c r="O54" i="15"/>
  <c r="P54" i="15" s="1"/>
  <c r="R54" i="15"/>
  <c r="O55" i="15"/>
  <c r="P55" i="15"/>
  <c r="R55" i="15"/>
  <c r="O56" i="15"/>
  <c r="P56" i="15" s="1"/>
  <c r="R56" i="15"/>
  <c r="O24" i="15"/>
  <c r="P24" i="15" s="1"/>
  <c r="O25" i="15"/>
  <c r="P25" i="15" s="1"/>
  <c r="O26" i="15"/>
  <c r="P26" i="15" s="1"/>
  <c r="O27" i="15"/>
  <c r="P27" i="15" s="1"/>
  <c r="O28" i="15"/>
  <c r="P28" i="15" s="1"/>
  <c r="O29" i="15"/>
  <c r="P29" i="15" s="1"/>
  <c r="O30" i="15"/>
  <c r="P30" i="15" s="1"/>
  <c r="O31" i="15"/>
  <c r="P31" i="15" s="1"/>
  <c r="O22" i="15"/>
  <c r="P22" i="15" s="1"/>
  <c r="O23" i="15"/>
  <c r="P23" i="15" s="1"/>
  <c r="O16" i="15"/>
  <c r="P16" i="15" s="1"/>
  <c r="R16" i="15"/>
  <c r="O17" i="15"/>
  <c r="P17" i="15" s="1"/>
  <c r="R17" i="15"/>
  <c r="O18" i="15"/>
  <c r="P18" i="15" s="1"/>
  <c r="R18" i="15"/>
  <c r="O19" i="15"/>
  <c r="P19" i="15" s="1"/>
  <c r="R19" i="15"/>
  <c r="O20" i="15"/>
  <c r="P20" i="15" s="1"/>
  <c r="R20" i="15"/>
  <c r="O21" i="15"/>
  <c r="P21" i="15" s="1"/>
  <c r="R21" i="15"/>
  <c r="O2" i="15"/>
  <c r="P2" i="15" s="1"/>
  <c r="R2" i="15"/>
  <c r="O3" i="15"/>
  <c r="P3" i="15" s="1"/>
  <c r="R3" i="15"/>
  <c r="O4" i="15"/>
  <c r="P4" i="15" s="1"/>
  <c r="R4" i="15"/>
  <c r="O5" i="15"/>
  <c r="P5" i="15" s="1"/>
  <c r="R5" i="15"/>
  <c r="O6" i="15"/>
  <c r="P6" i="15"/>
  <c r="R6" i="15"/>
  <c r="O7" i="15"/>
  <c r="P7" i="15" s="1"/>
  <c r="R7" i="15"/>
  <c r="O8" i="15"/>
  <c r="P8" i="15" s="1"/>
  <c r="R8" i="15"/>
  <c r="O9" i="15"/>
  <c r="P9" i="15" s="1"/>
  <c r="R9" i="15"/>
  <c r="O10" i="15"/>
  <c r="P10" i="15" s="1"/>
  <c r="R10" i="15"/>
  <c r="O11" i="15"/>
  <c r="P11" i="15" s="1"/>
  <c r="R11" i="15"/>
  <c r="O12" i="15"/>
  <c r="P12" i="15"/>
  <c r="R12" i="15"/>
  <c r="O13" i="15"/>
  <c r="P13" i="15" s="1"/>
  <c r="R13" i="15"/>
  <c r="O14" i="15"/>
  <c r="P14" i="15" s="1"/>
  <c r="R14" i="15"/>
  <c r="O15" i="15"/>
  <c r="P15" i="15" s="1"/>
  <c r="R15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6D2D7B-D5EA-4B77-9F19-2F1B0BCA3ADE}" keepAlive="1" name="Consulta - ApprovedTimeReport_000_202435" description="Conexão com a consulta 'ApprovedTimeReport_000_202435' na pasta de trabalho." type="5" refreshedVersion="0" background="1">
    <dbPr connection="Provider=Microsoft.Mashup.OleDb.1;Data Source=$Workbook$;Location=ApprovedTimeReport_000_202435;Extended Properties=&quot;&quot;" command="SELECT * FROM [ApprovedTimeReport_000_202435]"/>
  </connection>
  <connection id="2" xr16:uid="{E1717B77-96AA-4DC9-BB6C-C72DBEB1FC3E}" keepAlive="1" name="Consulta - ApprovedTimeReport_000_202435 (1)" description="Conexão com a consulta 'ApprovedTimeReport_000_202435 (1)' na pasta de trabalho." type="5" refreshedVersion="0" background="1">
    <dbPr connection="Provider=Microsoft.Mashup.OleDb.1;Data Source=$Workbook$;Location=&quot;ApprovedTimeReport_000_202435 (1)&quot;;Extended Properties=&quot;&quot;" command="SELECT * FROM [ApprovedTimeReport_000_202435 (1)]"/>
  </connection>
  <connection id="3" xr16:uid="{DC29844F-1CFC-4810-8687-43219BFEDB39}" keepAlive="1" name="Consulta - ApprovedTimeReport_000_202435 (2)" description="Conexão com a consulta 'ApprovedTimeReport_000_202435 (2)' na pasta de trabalho." type="5" refreshedVersion="0" background="1">
    <dbPr connection="Provider=Microsoft.Mashup.OleDb.1;Data Source=$Workbook$;Location=&quot;ApprovedTimeReport_000_202435 (2)&quot;;Extended Properties=&quot;&quot;" command="SELECT * FROM [ApprovedTimeReport_000_202435 (2)]"/>
  </connection>
  <connection id="4" xr16:uid="{67E6B4C5-7DD7-4352-BF26-7ED319C8CE09}" keepAlive="1" name="Consulta - ApprovedTimeReport_001_202435" description="Conexão com a consulta 'ApprovedTimeReport_001_202435' na pasta de trabalho." type="5" refreshedVersion="0" background="1">
    <dbPr connection="Provider=Microsoft.Mashup.OleDb.1;Data Source=$Workbook$;Location=ApprovedTimeReport_001_202435;Extended Properties=&quot;&quot;" command="SELECT * FROM [ApprovedTimeReport_001_202435]"/>
  </connection>
  <connection id="5" xr16:uid="{6446BD69-6B97-4FA3-8A29-943C98B96E25}" keepAlive="1" name="Consulta - ApprovedTimeReport_001_202435 (1)" description="Conexão com a consulta 'ApprovedTimeReport_001_202435 (1)' na pasta de trabalho." type="5" refreshedVersion="0" background="1">
    <dbPr connection="Provider=Microsoft.Mashup.OleDb.1;Data Source=$Workbook$;Location=&quot;ApprovedTimeReport_001_202435 (1)&quot;;Extended Properties=&quot;&quot;" command="SELECT * FROM [ApprovedTimeReport_001_202435 (1)]"/>
  </connection>
  <connection id="6" xr16:uid="{E9634F7C-E261-4100-AB98-62CF7F4FE59E}" keepAlive="1" name="Consulta - ApprovedTimeReport_002_202435 (1)" description="Conexão com a consulta 'ApprovedTimeReport_002_202435 (1)' na pasta de trabalho." type="5" refreshedVersion="8" background="1" saveData="1">
    <dbPr connection="Provider=Microsoft.Mashup.OleDb.1;Data Source=$Workbook$;Location=&quot;ApprovedTimeReport_002_202435 (1)&quot;;Extended Properties=&quot;&quot;" command="SELECT * FROM [ApprovedTimeReport_002_202435 (1)]"/>
  </connection>
  <connection id="7" xr16:uid="{D4614287-FC65-4CBD-B259-886D16986040}" keepAlive="1" name="Consulta - ApprovedTimeReport_003_202435" description="Conexão com a consulta 'ApprovedTimeReport_003_202435' na pasta de trabalho." type="5" refreshedVersion="0" background="1">
    <dbPr connection="Provider=Microsoft.Mashup.OleDb.1;Data Source=$Workbook$;Location=ApprovedTimeReport_003_202435;Extended Properties=&quot;&quot;" command="SELECT * FROM [ApprovedTimeReport_003_202435]"/>
  </connection>
</connections>
</file>

<file path=xl/sharedStrings.xml><?xml version="1.0" encoding="utf-8"?>
<sst xmlns="http://schemas.openxmlformats.org/spreadsheetml/2006/main" count="788" uniqueCount="263">
  <si>
    <t>FunnelID</t>
  </si>
  <si>
    <t>CCID</t>
  </si>
  <si>
    <t>Work Date</t>
  </si>
  <si>
    <t>SOW</t>
  </si>
  <si>
    <t>NBP-PREVENDA</t>
  </si>
  <si>
    <t>A7lAPT28665</t>
  </si>
  <si>
    <t>CO04</t>
  </si>
  <si>
    <t>484-VCK514</t>
  </si>
  <si>
    <t>043-VckHuf</t>
  </si>
  <si>
    <t>049-VckAmv</t>
  </si>
  <si>
    <t>100-VckHan</t>
  </si>
  <si>
    <t>NB-BPO e PMO</t>
  </si>
  <si>
    <t>002-VCKDSCPQAD</t>
  </si>
  <si>
    <t>096-VckOxb</t>
  </si>
  <si>
    <t>HUF do Brasil Ltda</t>
  </si>
  <si>
    <t>OXBO DO BRASIL EQUIPAMENTOS</t>
  </si>
  <si>
    <t>131-VckAut</t>
  </si>
  <si>
    <t>Nelson Simoes</t>
  </si>
  <si>
    <t>SUP-Apontamento</t>
  </si>
  <si>
    <t>SUP-Outros Projetos</t>
  </si>
  <si>
    <t>SUP-Reuniao</t>
  </si>
  <si>
    <t>SUP-Treinamento</t>
  </si>
  <si>
    <t>Date TimeSheet</t>
  </si>
  <si>
    <t>Year</t>
  </si>
  <si>
    <t>Month</t>
  </si>
  <si>
    <t>Day</t>
  </si>
  <si>
    <t>Week</t>
  </si>
  <si>
    <t>Time Actual</t>
  </si>
  <si>
    <t>Company</t>
  </si>
  <si>
    <t>Resource Name</t>
  </si>
  <si>
    <t>Role</t>
  </si>
  <si>
    <t>Comments</t>
  </si>
  <si>
    <t>CostRate</t>
  </si>
  <si>
    <t>Customer Name</t>
  </si>
  <si>
    <t>Project Manager</t>
  </si>
  <si>
    <t>NB-Consultoria-Tec&amp;Dev</t>
  </si>
  <si>
    <t>Sietech</t>
  </si>
  <si>
    <t>Form de criação V-control e ppm sheet de sustenção Freudenberg, diagrama para treinamento scrum, aprovação de horas, controle de oportunidades no britrix</t>
  </si>
  <si>
    <t>Vockan Consulting Ltda</t>
  </si>
  <si>
    <t>406-VCK498</t>
  </si>
  <si>
    <t>Joyson safety System Brasil Ltda</t>
  </si>
  <si>
    <t>APTIV Man e Serv de Distr. Ltda</t>
  </si>
  <si>
    <t>NBP-Governanca</t>
  </si>
  <si>
    <t>VCK692</t>
  </si>
  <si>
    <t>FUP, forecast of hours and re-planning for new go-live</t>
  </si>
  <si>
    <t>Surturi S.A. De C.V.</t>
  </si>
  <si>
    <t>fwoJoy58673</t>
  </si>
  <si>
    <t>NB-Projetos e Consultoria</t>
  </si>
  <si>
    <t>Program Manager</t>
  </si>
  <si>
    <t>NB-CloudCert2023</t>
  </si>
  <si>
    <t>Alinhamento com BPO sobre acompanhamento da Kauane, Reunião com Kaune para tratar BPO, alinhamento tec steel, Scrum</t>
  </si>
  <si>
    <t>NB-Scrum-Dev</t>
  </si>
  <si>
    <t>CO02</t>
  </si>
  <si>
    <t>Alinhamento com time sobre projeto, tratamento de cornograma para adiantar testes com usuário, reunião de status semanal.</t>
  </si>
  <si>
    <t>AMVAC do Brasil Representacoes</t>
  </si>
  <si>
    <t>115-VCKCER</t>
  </si>
  <si>
    <t>068-vckcar</t>
  </si>
  <si>
    <t>001-VCKSIT</t>
  </si>
  <si>
    <t>002-VckSIT</t>
  </si>
  <si>
    <t>061-VckNid</t>
  </si>
  <si>
    <t>Criação de projetos Nb para controle de scrum, alinhamento de ação para hunting, 1:1 com André, reunião presencial com Wevy, alinhamento com squad e Fabricio, reunião com Clarios</t>
  </si>
  <si>
    <t>Reuinões de review e retrospectiva sprint 2, planejamento da sprint 3.</t>
  </si>
  <si>
    <t>Planejamento de tasks</t>
  </si>
  <si>
    <t>Planejamento de ações para task</t>
  </si>
  <si>
    <t>046-VckOxb</t>
  </si>
  <si>
    <t>124-VckMue</t>
  </si>
  <si>
    <t>010-VckBim</t>
  </si>
  <si>
    <t>Alinhamento com comercial sobre Clarios e Valmont, proposta Mauser, preparação de fechamento de sprint</t>
  </si>
  <si>
    <t>Alinhamento com liderança sobre JSS.</t>
  </si>
  <si>
    <t>Reunião de plano estratégico.</t>
  </si>
  <si>
    <t>Tratamento de Kyb no bitrix, fechamento de propostas de LnS e cloud, alinhamento de atividades para fechamento de sprint 2.</t>
  </si>
  <si>
    <t>Reunião semanal com cliente.</t>
  </si>
  <si>
    <t>Criação de campos cusptomizados no Jira (Consultor, DOD, Due Date).</t>
  </si>
  <si>
    <t>Handover de segunda etapa de task</t>
  </si>
  <si>
    <t>Weekly FUP on dates and hours.</t>
  </si>
  <si>
    <t>Status com equipe.</t>
  </si>
  <si>
    <t>FUP de prpostas em aprovação (Visteon, Clarios, Adium, Mauser, Freud, Valmont), tratamento de backlog scrum, reunião com equipe.</t>
  </si>
  <si>
    <t>NBP-CAIOBA</t>
  </si>
  <si>
    <t>Alinhamento de tasks</t>
  </si>
  <si>
    <t>Propostas Kyb e Mauser, Scrum, Reunião gerencial sobre Summit.</t>
  </si>
  <si>
    <t>Alinhamento de tarefa sobre menu logistica, QSM.</t>
  </si>
  <si>
    <t>Parada emergencial JSS, alinhamento com Parpinelli e Sildemar.</t>
  </si>
  <si>
    <t>Alinhamento de</t>
  </si>
  <si>
    <t>Integração Jira - Github com Squad e ERP Summit</t>
  </si>
  <si>
    <t>NB-Treinamento</t>
  </si>
  <si>
    <t>Alinhamento com Jefte, revisão de propostas em fase de aprovação, alinhamento Mauser - Sandbox, revisão de material para Summit</t>
  </si>
  <si>
    <t>Acompanhamento de issue Steel</t>
  </si>
  <si>
    <t>V-control setup</t>
  </si>
  <si>
    <t>Overview de Projetos com alinhamento de processos entre as áreas, FUP de propostas em aprovação, alinhamento Mauser, Scrum setup e tratamento de issues.</t>
  </si>
  <si>
    <t>Follow up and risk management for project, documents (PPM) for setup.</t>
  </si>
  <si>
    <t>Realinhamento com equipe sobre tarefas remanejadas da Aptiv, peer review, revisão de definição de pronto.</t>
  </si>
  <si>
    <t>Alinhamento interno com equipe e checkpoint com cliente.</t>
  </si>
  <si>
    <t>Link de tarefas BPO x Dev no Jira, apresentação para Cestari, acompanhamento de american cotton</t>
  </si>
  <si>
    <t>Ajuste final e entrega do plano setorial</t>
  </si>
  <si>
    <t>Reunião Mauser, alinhamento com Fernanda sobre Freud e NN, Scrum setup, 1:1 Andre, Alinhamento DevTec x Produtos com Luchini</t>
  </si>
  <si>
    <t>Activities follow up</t>
  </si>
  <si>
    <t>097+110-vckadi</t>
  </si>
  <si>
    <t>088-VckZod</t>
  </si>
  <si>
    <t>Planejamento sprint 2</t>
  </si>
  <si>
    <t>Fechamento de plano setorial</t>
  </si>
  <si>
    <t>Sprint review e retrospective, preparação e execução, alinhamento no Jira com BPO</t>
  </si>
  <si>
    <t>Tratamento de task</t>
  </si>
  <si>
    <t>Overview semanal com Projetos, kick-off Freud, Scrum backlog</t>
  </si>
  <si>
    <t>Risk management with Parpinelli, proposal adjustments and approval</t>
  </si>
  <si>
    <t>Propostas no Bitrix (Mauser, Adium, Clarios, Visteon) e envio para clientes</t>
  </si>
  <si>
    <t>Link de todas as tasks Aptiv ao quadro BPO no Jira, reunião com Leandro</t>
  </si>
  <si>
    <t>Alinhamento do projeto com equipe e checkpoint semanal com cliente</t>
  </si>
  <si>
    <t>Propostas com Parpinelli, 1:1 Sildemar, Setup BPO x Dev no Jira</t>
  </si>
  <si>
    <t>Acompanhamento e tratamento de task</t>
  </si>
  <si>
    <t>Remanejamento de tasks entre recursos e implementação de peer review</t>
  </si>
  <si>
    <t>Proposal setup, CSDM requests for access</t>
  </si>
  <si>
    <t>Meeting with client and handover with former OBS.</t>
  </si>
  <si>
    <t>Acompanhamento e priorização de tasks</t>
  </si>
  <si>
    <t>Reuniáo de alinhamento de operações, 1:1 Andre, Alinhamento Steel, Scrum backlog</t>
  </si>
  <si>
    <t>Atualização de propostas no Bitrix, alinhamento com Thiago sobre CNH, Scrum Dev, ajustes no Jira</t>
  </si>
  <si>
    <t>Overview de serviços, tratamento de chamados QAD com Pedro, alinhamento com time sobre demandas Aptiv, tratamento de issues com BPO (qualidade de especificações)</t>
  </si>
  <si>
    <t>128-VckAdi</t>
  </si>
  <si>
    <t>NB-Support</t>
  </si>
  <si>
    <t>CostRate w/ Taxes</t>
  </si>
  <si>
    <t>Total Cost</t>
  </si>
  <si>
    <t>Project Type</t>
  </si>
  <si>
    <t>Código 
de Projeto</t>
  </si>
  <si>
    <t>T&amp;M or FF</t>
  </si>
  <si>
    <t>002-VckAnd</t>
  </si>
  <si>
    <t>FF</t>
  </si>
  <si>
    <t xml:space="preserve">a7lAPT28665 </t>
  </si>
  <si>
    <t>011-VckVib</t>
  </si>
  <si>
    <t>a7lHan84181</t>
  </si>
  <si>
    <t>008-VckMau</t>
  </si>
  <si>
    <t>fwoSer56306_CO01</t>
  </si>
  <si>
    <t>a7lVal46935</t>
  </si>
  <si>
    <t>001-vckadi</t>
  </si>
  <si>
    <t>012-vckadi</t>
  </si>
  <si>
    <t>a7lAMV66082</t>
  </si>
  <si>
    <t>T&amp;M</t>
  </si>
  <si>
    <t>a7lAMV19894</t>
  </si>
  <si>
    <t>025-VckApt</t>
  </si>
  <si>
    <t>014-VckCar</t>
  </si>
  <si>
    <t>fwoCer78506</t>
  </si>
  <si>
    <t>fwofed53256</t>
  </si>
  <si>
    <t>Transitória</t>
  </si>
  <si>
    <t>fwoFre90578</t>
  </si>
  <si>
    <t>a7lHan51892</t>
  </si>
  <si>
    <t>023-VckNeo</t>
  </si>
  <si>
    <t>Non-Billable</t>
  </si>
  <si>
    <t>CSA</t>
  </si>
  <si>
    <t>IPS</t>
  </si>
  <si>
    <t>fwosmr62794</t>
  </si>
  <si>
    <t>017-VckSol</t>
  </si>
  <si>
    <t>018-VckVal</t>
  </si>
  <si>
    <t>a7lVal61862</t>
  </si>
  <si>
    <t>NB</t>
  </si>
  <si>
    <t>fwoZF-66174</t>
  </si>
  <si>
    <t>004-VckZod</t>
  </si>
  <si>
    <t>006-VckZod</t>
  </si>
  <si>
    <t>a7lZod02064</t>
  </si>
  <si>
    <t>a7lZod55904</t>
  </si>
  <si>
    <t>039-VckAnd</t>
  </si>
  <si>
    <t>040-VckAnd</t>
  </si>
  <si>
    <t>a7lAPT28665</t>
  </si>
  <si>
    <t>007-VckFre</t>
  </si>
  <si>
    <t>032-VckFre</t>
  </si>
  <si>
    <t>024-vckjoy</t>
  </si>
  <si>
    <t>028-VckMau</t>
  </si>
  <si>
    <t>035-vcknid</t>
  </si>
  <si>
    <t>fwoOXB90955</t>
  </si>
  <si>
    <t>mkeSai37568</t>
  </si>
  <si>
    <t>Icwsol00768</t>
  </si>
  <si>
    <t>034-vcktow</t>
  </si>
  <si>
    <t>015-VckVal</t>
  </si>
  <si>
    <t>031-vckval</t>
  </si>
  <si>
    <t>005-vckzod</t>
  </si>
  <si>
    <t>030-VckZod</t>
  </si>
  <si>
    <t>038-vckadi</t>
  </si>
  <si>
    <t>037-VckApt</t>
  </si>
  <si>
    <t>044-VckVib</t>
  </si>
  <si>
    <t>fwoFre99566</t>
  </si>
  <si>
    <t>029-VCKKYB</t>
  </si>
  <si>
    <t>048-VckOxb</t>
  </si>
  <si>
    <t>048-vckoxb</t>
  </si>
  <si>
    <t>CJTAM-45136</t>
  </si>
  <si>
    <t>mkeCoo95404</t>
  </si>
  <si>
    <t>ROAAZU97559</t>
  </si>
  <si>
    <t>NB-Suporte</t>
  </si>
  <si>
    <t>049-vckamv</t>
  </si>
  <si>
    <t>022-VckApt</t>
  </si>
  <si>
    <t>053-vckcer</t>
  </si>
  <si>
    <t>065-VckCer</t>
  </si>
  <si>
    <t>045-VckVib</t>
  </si>
  <si>
    <t>062-VckVib</t>
  </si>
  <si>
    <t>024-VckJoy</t>
  </si>
  <si>
    <t>056-VckSmr</t>
  </si>
  <si>
    <t>003-VckZod</t>
  </si>
  <si>
    <t>059-VckAdi</t>
  </si>
  <si>
    <t>A7LZOD74072</t>
  </si>
  <si>
    <t>042-VckCNH</t>
  </si>
  <si>
    <t>063-VckFre</t>
  </si>
  <si>
    <t>sglPlo56859</t>
  </si>
  <si>
    <t>A7lSER98273</t>
  </si>
  <si>
    <t>058-VckVal</t>
  </si>
  <si>
    <t>060-VckVal</t>
  </si>
  <si>
    <t>067-VckVal</t>
  </si>
  <si>
    <t>069-vckacc</t>
  </si>
  <si>
    <t>071-VckAve</t>
  </si>
  <si>
    <t>075-VckVib</t>
  </si>
  <si>
    <t>076-VckVib</t>
  </si>
  <si>
    <t>029-VckKYB</t>
  </si>
  <si>
    <t>AB4ITW54928</t>
  </si>
  <si>
    <t>072-VckSer</t>
  </si>
  <si>
    <t>NB-QAD2022EE</t>
  </si>
  <si>
    <t>009-VCKCAR</t>
  </si>
  <si>
    <t>clrs15438</t>
  </si>
  <si>
    <t>082-VCKFRE</t>
  </si>
  <si>
    <t>093-VckSer</t>
  </si>
  <si>
    <t>NB-RETROFIT-SPED</t>
  </si>
  <si>
    <t>NB-Universidades</t>
  </si>
  <si>
    <t>clrs15438-FF</t>
  </si>
  <si>
    <t>091-VckVib</t>
  </si>
  <si>
    <t>092-VckVib</t>
  </si>
  <si>
    <t>093-VckVib</t>
  </si>
  <si>
    <t>090-VckOxb</t>
  </si>
  <si>
    <t>094-vcksmi</t>
  </si>
  <si>
    <t>NBP-ADTFORN</t>
  </si>
  <si>
    <t>089-VckAnd</t>
  </si>
  <si>
    <t>104-VckAve</t>
  </si>
  <si>
    <t>091-VckBir</t>
  </si>
  <si>
    <t>101-VckFre</t>
  </si>
  <si>
    <t>100-VckFre</t>
  </si>
  <si>
    <t>103-VckNTN</t>
  </si>
  <si>
    <t>102-VckOxb</t>
  </si>
  <si>
    <t>003-VCKQAD</t>
  </si>
  <si>
    <t>084-VckTow</t>
  </si>
  <si>
    <t>NB-VCC</t>
  </si>
  <si>
    <t>NBP-EAM2022-VAL</t>
  </si>
  <si>
    <t>095-VckAdi</t>
  </si>
  <si>
    <t>073-VckMon</t>
  </si>
  <si>
    <t>074-VckAdi</t>
  </si>
  <si>
    <t>108-VckAdi</t>
  </si>
  <si>
    <t>106-VckApt</t>
  </si>
  <si>
    <t>106-VCKQUI</t>
  </si>
  <si>
    <t>119-VckAdi</t>
  </si>
  <si>
    <t>138-VckMau</t>
  </si>
  <si>
    <t>127-vcksmi</t>
  </si>
  <si>
    <t>127-VckAdi</t>
  </si>
  <si>
    <t>147-VckApt</t>
  </si>
  <si>
    <t>090-VckCNH</t>
  </si>
  <si>
    <t>362-Vck528</t>
  </si>
  <si>
    <t>Federated Support</t>
  </si>
  <si>
    <t>446-VckAdi</t>
  </si>
  <si>
    <t>132-vckcla</t>
  </si>
  <si>
    <t>150-VckVal</t>
  </si>
  <si>
    <t>NBP-Trein_Vendas</t>
  </si>
  <si>
    <t>Rótulos de Linha</t>
  </si>
  <si>
    <t>Total Geral</t>
  </si>
  <si>
    <t>Soma de Time Actual</t>
  </si>
  <si>
    <t>Soma de Total Cost</t>
  </si>
  <si>
    <t>Sietech Total</t>
  </si>
  <si>
    <t>FF Total</t>
  </si>
  <si>
    <t>NB Total</t>
  </si>
  <si>
    <t>T&amp;M Total</t>
  </si>
  <si>
    <t>BRP1932</t>
  </si>
  <si>
    <t>BRP1933</t>
  </si>
  <si>
    <t>BRP1934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</si>
</sst>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&quot;R$&quot;\ #,##0.00"/>
    <numFmt numFmtId="165" formatCode="#,##0.00_ ;\-#,##0.00\ "/>
    <numFmt numFmtId="166" formatCode="#,##0_ ;\-#,##0\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  <xf numFmtId="43" fontId="1" fillId="0" borderId="0" xfId="1" applyFont="1"/>
    <xf numFmtId="43" fontId="0" fillId="0" borderId="0" xfId="0" applyNumberFormat="1"/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0" xfId="0" pivotButton="1"/>
    <xf numFmtId="165" fontId="0" fillId="0" borderId="0" xfId="0" applyNumberFormat="1"/>
    <xf numFmtId="0" fontId="0" fillId="3" borderId="0" xfId="0" applyFill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43" fontId="0" fillId="0" borderId="0" xfId="1" applyFont="1"/>
    <xf numFmtId="166" fontId="0" fillId="0" borderId="0" xfId="0" applyNumberFormat="1"/>
    <xf numFmtId="166" fontId="0" fillId="4" borderId="0" xfId="0" applyNumberFormat="1" applyFill="1"/>
    <xf numFmtId="166" fontId="0" fillId="3" borderId="0" xfId="0" applyNumberFormat="1" applyFill="1"/>
  </cellXfs>
  <cellStyles count="2">
    <cellStyle name="Normal" xfId="0" builtinId="0"/>
    <cellStyle name="Vírgula" xfId="1" builtinId="3"/>
  </cellStyles>
  <dxfs count="49">
    <dxf>
      <fill>
        <patternFill patternType="solid"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3" tint="0.749992370372631"/>
        </patternFill>
      </fill>
    </dxf>
    <dxf>
      <numFmt numFmtId="166" formatCode="#,##0_ ;\-#,##0\ "/>
    </dxf>
    <dxf>
      <numFmt numFmtId="35" formatCode="_-* #,##0.00_-;\-* #,##0.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3" tint="0.749992370372631"/>
        </patternFill>
      </fill>
    </dxf>
    <dxf>
      <numFmt numFmtId="166" formatCode="#,##0_ ;\-#,##0\ 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7" formatCode="dd/mm/yyyy\ hh:mm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8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8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zo Wazen" refreshedDate="45393.612897222221" createdVersion="6" refreshedVersion="8" minRefreshableVersion="3" recordCount="1498" xr:uid="{A532F488-5F01-4841-AA38-05D4F7A9FA89}">
  <cacheSource type="worksheet">
    <worksheetSource ref="A1:R1048576" sheet="Marco 2024"/>
  </cacheSource>
  <cacheFields count="18">
    <cacheField name="FunnelID" numFmtId="0">
      <sharedItems containsBlank="1" count="55">
        <s v="049-VckAmv"/>
        <s v="A7lAPT28665"/>
        <s v="043-VckHuf"/>
        <s v="406-VCK498"/>
        <s v="484-VCK514"/>
        <s v="VCK692"/>
        <s v="NB-Consultoria-Tec&amp;Dev"/>
        <s v="NBP-Governanca"/>
        <s v="NB-Scrum-Dev"/>
        <m/>
        <s v="074-Vckadi" u="1"/>
        <s v="095-vckadi" u="1"/>
        <s v="128-VckAdi" u="1"/>
        <s v="806-Vck446" u="1"/>
        <s v="NB-Support" u="1"/>
        <s v="089-vckand" u="1"/>
        <s v="131-VckAut" u="1"/>
        <s v="010-VckBim" u="1"/>
        <s v="068-vckcar" u="1"/>
        <s v="115-VCKCER" u="1"/>
        <s v="452-VCK476" u="1"/>
        <s v="090-VckCnh" u="1"/>
        <s v="368-VCK490" u="1"/>
        <s v="100-VckHan" u="1"/>
        <s v="fwoJoy58673" u="1"/>
        <s v="124-VckMue" u="1"/>
        <s v="061-VckNid" u="1"/>
        <s v="111-VckNid" u="1"/>
        <s v="868-VCKNID" u="1"/>
        <s v="046-VckOxb" u="1"/>
        <s v="096-VckOxb" u="1"/>
        <s v="002-VCKDSCPQAD" u="1"/>
        <s v="USP15072" u="1"/>
        <s v="093-Vckser" u="1"/>
        <s v="001-VCKSIT" u="1"/>
        <s v="002-VckSIT" u="1"/>
        <s v="FWOSMR62794" u="1"/>
        <s v="362-VCK528" u="1"/>
        <s v="151-VckTow" u="1"/>
        <s v="NB-BPO e PMO" u="1"/>
        <s v="NB-CloudCert2023" u="1"/>
        <s v="NBP-CAIOBA" u="1"/>
        <s v="NBP-Capacitacao" u="1"/>
        <s v="NBP-PREVENDA" u="1"/>
        <s v="NBP-QADBR+_Lean" u="1"/>
        <s v="NB-Projetos e Consultoria" u="1"/>
        <s v="NB-Squad_DevTec" u="1"/>
        <s v="NB-Treinamento" u="1"/>
        <s v="SUP-Outros Projetos" u="1"/>
        <s v="SUP-Reuniao" u="1"/>
        <s v="SUP-Treinamento" u="1"/>
        <s v="154-vckZF" u="1"/>
        <s v="155-vckZF" u="1"/>
        <s v="088-VckZod" u="1"/>
        <s v="097+110-vckadi" u="1"/>
      </sharedItems>
    </cacheField>
    <cacheField name="Work Date" numFmtId="0">
      <sharedItems containsNonDate="0" containsDate="1" containsString="0" containsBlank="1" minDate="2024-03-01T00:00:00" maxDate="2024-03-30T00:00:00"/>
    </cacheField>
    <cacheField name="Date TimeSheet" numFmtId="0">
      <sharedItems containsNonDate="0" containsDate="1" containsString="0" containsBlank="1" minDate="2024-03-05T00:00:00" maxDate="2024-03-30T00:00:00"/>
    </cacheField>
    <cacheField name="CCID" numFmtId="0">
      <sharedItems containsBlank="1"/>
    </cacheField>
    <cacheField name="Year" numFmtId="0">
      <sharedItems containsString="0" containsBlank="1" containsNumber="1" containsInteger="1" minValue="2024" maxValue="2024"/>
    </cacheField>
    <cacheField name="Month" numFmtId="0">
      <sharedItems containsString="0" containsBlank="1" containsNumber="1" containsInteger="1" minValue="3" maxValue="3"/>
    </cacheField>
    <cacheField name="Day" numFmtId="0">
      <sharedItems containsString="0" containsBlank="1" containsNumber="1" containsInteger="1" minValue="1" maxValue="29"/>
    </cacheField>
    <cacheField name="Week" numFmtId="0">
      <sharedItems containsString="0" containsBlank="1" containsNumber="1" containsInteger="1" minValue="9" maxValue="13"/>
    </cacheField>
    <cacheField name="Time Actual" numFmtId="0">
      <sharedItems containsString="0" containsBlank="1" containsNumber="1" containsInteger="1" minValue="1" maxValue="8"/>
    </cacheField>
    <cacheField name="Company" numFmtId="0">
      <sharedItems containsBlank="1" count="21">
        <s v="Sietech"/>
        <m/>
        <s v="RUAH" u="1"/>
        <s v="FDV Gprojetos" u="1"/>
        <s v="DMS" u="1"/>
        <s v="Vockan Consulting" u="1"/>
        <s v="PHL" u="1"/>
        <s v="TFA" u="1"/>
        <s v="LC" u="1"/>
        <s v="F2B" u="1"/>
        <s v="CZ" u="1"/>
        <s v="HSJ" u="1"/>
        <s v="CYP" u="1"/>
        <s v="Web Working" u="1"/>
        <s v="Domain Informatica" u="1"/>
        <s v="LF Solucoes TI" u="1"/>
        <s v="High Business" u="1"/>
        <s v="NEO" u="1"/>
        <s v="DR Tecnologia" u="1"/>
        <s v="LGATTI" u="1"/>
        <s v="GMB SERVICOS INFORMATICA" u="1"/>
      </sharedItems>
    </cacheField>
    <cacheField name="Resource Name" numFmtId="0">
      <sharedItems containsBlank="1" count="40">
        <s v="Nelson Simoes"/>
        <m/>
        <s v="Thiago Queiros-vk" u="1"/>
        <s v="Fernanda Dias-vk" u="1"/>
        <s v="Ederson Alexandre-vk" u="1"/>
        <s v="Keven Pinheiro-vk" u="1"/>
        <s v="Eduardo Provenzano-vk" u="1"/>
        <s v="Higo Scheunemann-vk" u="1"/>
        <s v="Leandro Senna-vk" u="1"/>
        <s v="Fabio Costa-vk" u="1"/>
        <s v="Luciana Cavalcante-vk" u="1"/>
        <s v="Benedito Souza-vk" u="1"/>
        <s v="Renato Louzada-vk" u="1"/>
        <s v="Diogo Aguiar-vk" u="1"/>
        <s v="Hilmar Junior-vk" u="1"/>
        <s v="Leonardo Parrillo-vk" u="1"/>
        <s v="Sildemar Sousa-vk" u="1"/>
        <s v="Marcia Silva-vk" u="1"/>
        <s v="Luiz Alfredo-vk" u="1"/>
        <s v="Jefte Villar-vk" u="1"/>
        <s v="Kauane Rocha" u="1"/>
        <s v="Walter Augusto-vk" u="1"/>
        <s v="Andre Parpinelli-vk" u="1"/>
        <s v="Eduardo Moreno-vk" u="1"/>
        <s v="Reginaldo Almeida-vk" u="1"/>
        <s v="Walter Braz-vk" u="1"/>
        <s v="Pedro Silva-vk" u="1"/>
        <s v="Leandro Francischinelli" u="1"/>
        <s v="Willian Claros" u="1"/>
        <s v="Marcelo Cunha-vk" u="1"/>
        <s v="Vinicius Knipers-vk" u="1"/>
        <s v="Ismael Lopes-vk" u="1"/>
        <s v="Miguel Castaneda-vk" u="1"/>
        <s v="Carlos Pitondo-vk" u="1"/>
        <s v="Daniel Amaral-vk" u="1"/>
        <s v="Tiago Semidei" u="1"/>
        <s v="Lincoln Gatti" u="1"/>
        <s v="Joao Fujii" u="1"/>
        <s v="Giovana Rodrigues" u="1"/>
        <s v="Gabriel Brigo-vk" u="1"/>
      </sharedItems>
    </cacheField>
    <cacheField name="Role" numFmtId="0">
      <sharedItems containsBlank="1"/>
    </cacheField>
    <cacheField name="Comments" numFmtId="0">
      <sharedItems containsBlank="1"/>
    </cacheField>
    <cacheField name="CostRate" numFmtId="0">
      <sharedItems containsString="0" containsBlank="1" containsNumber="1" minValue="86.43" maxValue="157"/>
    </cacheField>
    <cacheField name="CostRate w/ Taxes" numFmtId="43">
      <sharedItems containsString="0" containsBlank="1" containsNumber="1" minValue="22.853994490358126" maxValue="909.09" count="42">
        <n v="173.00275482093664"/>
        <n v="95.239669421487619"/>
        <m/>
        <n v="240.00000000000003" u="1"/>
        <n v="140" u="1"/>
        <n v="22.853994490358126" u="1"/>
        <n v="379.40495867768595" u="1"/>
        <n v="124" u="1"/>
        <n v="114.99724517906337" u="1"/>
        <n v="182.99724517906336" u="1"/>
        <n v="222" u="1"/>
        <n v="80" u="1"/>
        <n v="126.99724517906337" u="1"/>
        <n v="120.00000000000001" u="1"/>
        <n v="50" u="1"/>
        <n v="162" u="1"/>
        <n v="180" u="1"/>
        <n v="165.00275482093664" u="1"/>
        <n v="210" u="1"/>
        <n v="86.247933884297524" u="1"/>
        <n v="119" u="1"/>
        <n v="172" u="1"/>
        <n v="65.002754820936644" u="1"/>
        <n v="134.99724517906338" u="1"/>
        <n v="142.99724517906338" u="1"/>
        <n v="160" u="1"/>
        <n v="178.99724517906336" u="1"/>
        <n v="190.00000000000003" u="1"/>
        <n v="200" u="1"/>
        <n v="61.663911845730027" u="1"/>
        <n v="198" u="1"/>
        <n v="98.99724517906337" u="1"/>
        <n v="170" u="1"/>
        <n v="32.143250688705237" u="1"/>
        <n v="40.00440771349863" u="1"/>
        <n v="150" u="1"/>
        <n v="195" u="1"/>
        <n v="174.99724517906336" u="1"/>
        <n v="94.997245179063356" u="1"/>
        <n v="671.43" u="1"/>
        <n v="180.77" u="1"/>
        <n v="909.09" u="1"/>
      </sharedItems>
    </cacheField>
    <cacheField name="Total Cost" numFmtId="0">
      <sharedItems containsString="0" containsBlank="1" containsNumber="1" minValue="95.239669421487619" maxValue="761.91735537190095"/>
    </cacheField>
    <cacheField name="Customer Name" numFmtId="0">
      <sharedItems containsBlank="1"/>
    </cacheField>
    <cacheField name="Project Type" numFmtId="0">
      <sharedItems containsBlank="1" count="4">
        <s v="FF"/>
        <s v="T&amp;M"/>
        <s v="NB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8">
  <r>
    <x v="0"/>
    <d v="2024-03-28T00:00:00"/>
    <d v="2024-03-28T00:00:00"/>
    <s v="CO02"/>
    <n v="2024"/>
    <n v="3"/>
    <n v="28"/>
    <n v="13"/>
    <n v="2"/>
    <x v="0"/>
    <x v="0"/>
    <s v="Program Manager"/>
    <s v="Alinhamento com time sobre projeto, tratamento de cornograma para adiantar testes com usuário, reunião de status semanal."/>
    <n v="157"/>
    <x v="0"/>
    <n v="346.00550964187329"/>
    <s v="AMVAC do Brasil Representacoes"/>
    <x v="0"/>
  </r>
  <r>
    <x v="0"/>
    <d v="2024-03-26T00:00:00"/>
    <d v="2024-03-28T00:00:00"/>
    <s v="CO02"/>
    <n v="2024"/>
    <n v="3"/>
    <n v="26"/>
    <n v="13"/>
    <n v="1"/>
    <x v="0"/>
    <x v="0"/>
    <s v="Program Manager"/>
    <s v="Planejamento de tasks"/>
    <n v="157"/>
    <x v="0"/>
    <n v="173.00275482093664"/>
    <s v="AMVAC do Brasil Representacoes"/>
    <x v="0"/>
  </r>
  <r>
    <x v="0"/>
    <d v="2024-03-22T00:00:00"/>
    <d v="2024-03-27T00:00:00"/>
    <s v="CO02"/>
    <n v="2024"/>
    <n v="3"/>
    <n v="22"/>
    <n v="12"/>
    <n v="1"/>
    <x v="0"/>
    <x v="0"/>
    <s v="Program Manager"/>
    <s v="Reunião semanal com cliente."/>
    <n v="157"/>
    <x v="0"/>
    <n v="173.00275482093664"/>
    <s v="AMVAC do Brasil Representacoes"/>
    <x v="0"/>
  </r>
  <r>
    <x v="0"/>
    <d v="2024-03-21T00:00:00"/>
    <d v="2024-03-27T00:00:00"/>
    <s v="CO02"/>
    <n v="2024"/>
    <n v="3"/>
    <n v="21"/>
    <n v="12"/>
    <n v="1"/>
    <x v="0"/>
    <x v="0"/>
    <s v="Program Manager"/>
    <s v="Status com equipe."/>
    <n v="157"/>
    <x v="0"/>
    <n v="173.00275482093664"/>
    <s v="AMVAC do Brasil Representacoes"/>
    <x v="0"/>
  </r>
  <r>
    <x v="0"/>
    <d v="2024-03-20T00:00:00"/>
    <d v="2024-03-27T00:00:00"/>
    <s v="CO02"/>
    <n v="2024"/>
    <n v="3"/>
    <n v="20"/>
    <n v="12"/>
    <n v="1"/>
    <x v="0"/>
    <x v="0"/>
    <s v="Program Manager"/>
    <s v="Alinhamento de tarefa sobre menu logistica, QSM."/>
    <n v="157"/>
    <x v="0"/>
    <n v="173.00275482093664"/>
    <s v="AMVAC do Brasil Representacoes"/>
    <x v="0"/>
  </r>
  <r>
    <x v="0"/>
    <d v="2024-03-14T00:00:00"/>
    <d v="2024-03-17T00:00:00"/>
    <s v="CO02"/>
    <n v="2024"/>
    <n v="3"/>
    <n v="14"/>
    <n v="11"/>
    <n v="2"/>
    <x v="0"/>
    <x v="0"/>
    <s v="Program Manager"/>
    <s v="Alinhamento interno com equipe e checkpoint com cliente."/>
    <n v="157"/>
    <x v="0"/>
    <n v="346.00550964187329"/>
    <s v="AMVAC do Brasil Representacoes"/>
    <x v="0"/>
  </r>
  <r>
    <x v="0"/>
    <d v="2024-03-07T00:00:00"/>
    <d v="2024-03-17T00:00:00"/>
    <s v="CO02"/>
    <n v="2024"/>
    <n v="3"/>
    <n v="7"/>
    <n v="10"/>
    <n v="2"/>
    <x v="0"/>
    <x v="0"/>
    <s v="Program Manager"/>
    <s v="Alinhamento do projeto com equipe e checkpoint semanal com cliente"/>
    <n v="157"/>
    <x v="0"/>
    <n v="346.00550964187329"/>
    <s v="AMVAC do Brasil Representacoes"/>
    <x v="0"/>
  </r>
  <r>
    <x v="1"/>
    <d v="2024-03-26T00:00:00"/>
    <d v="2024-03-28T00:00:00"/>
    <s v="CO04"/>
    <n v="2024"/>
    <n v="3"/>
    <n v="26"/>
    <n v="13"/>
    <n v="2"/>
    <x v="0"/>
    <x v="0"/>
    <s v="Project Manager"/>
    <s v="Planejamento de tasks"/>
    <n v="157"/>
    <x v="0"/>
    <n v="346.00550964187329"/>
    <s v="APTIV Man e Serv de Distr. Ltda"/>
    <x v="0"/>
  </r>
  <r>
    <x v="1"/>
    <d v="2024-03-20T00:00:00"/>
    <d v="2024-03-27T00:00:00"/>
    <s v="CO04"/>
    <n v="2024"/>
    <n v="3"/>
    <n v="20"/>
    <n v="12"/>
    <n v="1"/>
    <x v="0"/>
    <x v="0"/>
    <s v="Project Manager"/>
    <s v="Alinhamento de tasks"/>
    <n v="157"/>
    <x v="0"/>
    <n v="173.00275482093664"/>
    <s v="APTIV Man e Serv de Distr. Ltda"/>
    <x v="0"/>
  </r>
  <r>
    <x v="1"/>
    <d v="2024-03-15T00:00:00"/>
    <d v="2024-03-19T00:00:00"/>
    <s v="CO04"/>
    <n v="2024"/>
    <n v="3"/>
    <n v="15"/>
    <n v="11"/>
    <n v="2"/>
    <x v="0"/>
    <x v="0"/>
    <s v="Project Manager"/>
    <s v="Realinhamento com equipe sobre tarefas remanejadas da Aptiv, peer review, revisão de definição de pronto."/>
    <n v="157"/>
    <x v="0"/>
    <n v="346.00550964187329"/>
    <s v="APTIV Man e Serv de Distr. Ltda"/>
    <x v="0"/>
  </r>
  <r>
    <x v="1"/>
    <d v="2024-03-13T00:00:00"/>
    <d v="2024-03-19T00:00:00"/>
    <s v="CO04"/>
    <n v="2024"/>
    <n v="3"/>
    <n v="13"/>
    <n v="11"/>
    <n v="2"/>
    <x v="0"/>
    <x v="0"/>
    <s v="Project Manager"/>
    <s v="Planejamento de tasks"/>
    <n v="157"/>
    <x v="0"/>
    <n v="346.00550964187329"/>
    <s v="APTIV Man e Serv de Distr. Ltda"/>
    <x v="0"/>
  </r>
  <r>
    <x v="1"/>
    <d v="2024-03-07T00:00:00"/>
    <d v="2024-03-19T00:00:00"/>
    <s v="CO04"/>
    <n v="2024"/>
    <n v="3"/>
    <n v="7"/>
    <n v="10"/>
    <n v="2"/>
    <x v="0"/>
    <x v="0"/>
    <s v="Project Manager"/>
    <s v="Link de todas as tasks Aptiv ao quadro BPO no Jira, reunião com Leandro"/>
    <n v="157"/>
    <x v="0"/>
    <n v="346.00550964187329"/>
    <s v="APTIV Man e Serv de Distr. Ltda"/>
    <x v="0"/>
  </r>
  <r>
    <x v="1"/>
    <d v="2024-03-06T00:00:00"/>
    <d v="2024-03-19T00:00:00"/>
    <s v="CO04"/>
    <n v="2024"/>
    <n v="3"/>
    <n v="6"/>
    <n v="10"/>
    <n v="1"/>
    <x v="0"/>
    <x v="0"/>
    <s v="Project Manager"/>
    <s v="Remanejamento de tasks entre recursos e implementação de peer review"/>
    <n v="157"/>
    <x v="0"/>
    <n v="173.00275482093664"/>
    <s v="APTIV Man e Serv de Distr. Ltda"/>
    <x v="0"/>
  </r>
  <r>
    <x v="1"/>
    <d v="2024-03-05T00:00:00"/>
    <d v="2024-03-19T00:00:00"/>
    <s v="CO04"/>
    <n v="2024"/>
    <n v="3"/>
    <n v="5"/>
    <n v="10"/>
    <n v="2"/>
    <x v="0"/>
    <x v="0"/>
    <s v="Project Manager"/>
    <s v="Acompanhamento e priorização de tasks"/>
    <n v="157"/>
    <x v="0"/>
    <n v="346.00550964187329"/>
    <s v="APTIV Man e Serv de Distr. Ltda"/>
    <x v="0"/>
  </r>
  <r>
    <x v="2"/>
    <d v="2024-03-22T00:00:00"/>
    <d v="2024-03-27T00:00:00"/>
    <s v="SOW"/>
    <n v="2024"/>
    <n v="3"/>
    <n v="22"/>
    <n v="12"/>
    <n v="1"/>
    <x v="0"/>
    <x v="0"/>
    <s v="Project Manager"/>
    <s v="Handover de segunda etapa de task"/>
    <n v="157"/>
    <x v="0"/>
    <n v="173.00275482093664"/>
    <s v="HUF do Brasil Ltda"/>
    <x v="0"/>
  </r>
  <r>
    <x v="2"/>
    <d v="2024-03-20T00:00:00"/>
    <d v="2024-03-27T00:00:00"/>
    <s v="SOW"/>
    <n v="2024"/>
    <n v="3"/>
    <n v="20"/>
    <n v="12"/>
    <n v="1"/>
    <x v="0"/>
    <x v="0"/>
    <s v="Project Manager"/>
    <s v="Alinhamento de"/>
    <n v="157"/>
    <x v="0"/>
    <n v="173.00275482093664"/>
    <s v="HUF do Brasil Ltda"/>
    <x v="0"/>
  </r>
  <r>
    <x v="2"/>
    <d v="2024-03-11T00:00:00"/>
    <d v="2024-03-19T00:00:00"/>
    <s v="SOW"/>
    <n v="2024"/>
    <n v="3"/>
    <n v="11"/>
    <n v="11"/>
    <n v="1"/>
    <x v="0"/>
    <x v="0"/>
    <s v="Project Manager"/>
    <s v="Tratamento de task"/>
    <n v="157"/>
    <x v="0"/>
    <n v="173.00275482093664"/>
    <s v="HUF do Brasil Ltda"/>
    <x v="0"/>
  </r>
  <r>
    <x v="3"/>
    <d v="2024-03-25T00:00:00"/>
    <d v="2024-03-28T00:00:00"/>
    <s v="SOW"/>
    <n v="2024"/>
    <n v="3"/>
    <n v="25"/>
    <n v="13"/>
    <n v="1"/>
    <x v="0"/>
    <x v="0"/>
    <s v="Project Manager"/>
    <s v="Alinhamento com liderança sobre JSS."/>
    <n v="157"/>
    <x v="0"/>
    <n v="173.00275482093664"/>
    <s v="Joyson safety System Brasil Ltda"/>
    <x v="0"/>
  </r>
  <r>
    <x v="3"/>
    <d v="2024-03-20T00:00:00"/>
    <d v="2024-03-27T00:00:00"/>
    <s v="SOW"/>
    <n v="2024"/>
    <n v="3"/>
    <n v="20"/>
    <n v="12"/>
    <n v="1"/>
    <x v="0"/>
    <x v="0"/>
    <s v="Project Manager"/>
    <s v="Parada emergencial JSS, alinhamento com Parpinelli e Sildemar."/>
    <n v="157"/>
    <x v="0"/>
    <n v="173.00275482093664"/>
    <s v="Joyson safety System Brasil Ltda"/>
    <x v="0"/>
  </r>
  <r>
    <x v="3"/>
    <d v="2024-03-06T00:00:00"/>
    <d v="2024-03-19T00:00:00"/>
    <s v="SOW"/>
    <n v="2024"/>
    <n v="3"/>
    <n v="6"/>
    <n v="10"/>
    <n v="1"/>
    <x v="0"/>
    <x v="0"/>
    <s v="Project Manager"/>
    <s v="Acompanhamento e tratamento de task"/>
    <n v="157"/>
    <x v="0"/>
    <n v="173.00275482093664"/>
    <s v="Joyson safety System Brasil Ltda"/>
    <x v="0"/>
  </r>
  <r>
    <x v="4"/>
    <d v="2024-03-26T00:00:00"/>
    <d v="2024-03-28T00:00:00"/>
    <s v="SOW"/>
    <n v="2024"/>
    <n v="3"/>
    <n v="26"/>
    <n v="13"/>
    <n v="1"/>
    <x v="0"/>
    <x v="0"/>
    <s v="Project Manager"/>
    <s v="Planejamento de ações para task"/>
    <n v="157"/>
    <x v="0"/>
    <n v="173.00275482093664"/>
    <s v="OXBO DO BRASIL EQUIPAMENTOS"/>
    <x v="0"/>
  </r>
  <r>
    <x v="4"/>
    <d v="2024-03-11T00:00:00"/>
    <d v="2024-03-19T00:00:00"/>
    <s v="SOW"/>
    <n v="2024"/>
    <n v="3"/>
    <n v="11"/>
    <n v="11"/>
    <n v="1"/>
    <x v="0"/>
    <x v="0"/>
    <s v="Project Manager"/>
    <s v="Tratamento de task"/>
    <n v="157"/>
    <x v="0"/>
    <n v="173.00275482093664"/>
    <s v="OXBO DO BRASIL EQUIPAMENTOS"/>
    <x v="0"/>
  </r>
  <r>
    <x v="5"/>
    <d v="2024-03-28T00:00:00"/>
    <d v="2024-03-28T00:00:00"/>
    <s v="SOW"/>
    <n v="2024"/>
    <n v="3"/>
    <n v="28"/>
    <n v="13"/>
    <n v="2"/>
    <x v="0"/>
    <x v="0"/>
    <s v="Project Manager"/>
    <s v="FUP, forecast of hours and re-planning for new go-live"/>
    <n v="157"/>
    <x v="0"/>
    <n v="346.00550964187329"/>
    <s v="Surturi S.A. De C.V."/>
    <x v="1"/>
  </r>
  <r>
    <x v="5"/>
    <d v="2024-03-21T00:00:00"/>
    <d v="2024-03-27T00:00:00"/>
    <s v="SOW"/>
    <n v="2024"/>
    <n v="3"/>
    <n v="21"/>
    <n v="12"/>
    <n v="1"/>
    <x v="0"/>
    <x v="0"/>
    <s v="Project Manager"/>
    <s v="Weekly FUP on dates and hours."/>
    <n v="157"/>
    <x v="0"/>
    <n v="173.00275482093664"/>
    <s v="Surturi S.A. De C.V."/>
    <x v="1"/>
  </r>
  <r>
    <x v="5"/>
    <d v="2024-03-16T00:00:00"/>
    <d v="2024-03-17T00:00:00"/>
    <s v="SOW"/>
    <n v="2024"/>
    <n v="3"/>
    <n v="16"/>
    <n v="11"/>
    <n v="1"/>
    <x v="0"/>
    <x v="0"/>
    <s v="Project Manager"/>
    <s v="V-control setup"/>
    <n v="157"/>
    <x v="0"/>
    <n v="173.00275482093664"/>
    <s v="Surturi S.A. De C.V."/>
    <x v="1"/>
  </r>
  <r>
    <x v="5"/>
    <d v="2024-03-15T00:00:00"/>
    <d v="2024-03-17T00:00:00"/>
    <s v="SOW"/>
    <n v="2024"/>
    <n v="3"/>
    <n v="15"/>
    <n v="11"/>
    <n v="1"/>
    <x v="0"/>
    <x v="0"/>
    <s v="Project Manager"/>
    <s v="Follow up and risk management for project, documents (PPM) for setup."/>
    <n v="157"/>
    <x v="0"/>
    <n v="173.00275482093664"/>
    <s v="Surturi S.A. De C.V."/>
    <x v="1"/>
  </r>
  <r>
    <x v="5"/>
    <d v="2024-03-13T00:00:00"/>
    <d v="2024-03-17T00:00:00"/>
    <s v="SOW"/>
    <n v="2024"/>
    <n v="3"/>
    <n v="13"/>
    <n v="11"/>
    <n v="1"/>
    <x v="0"/>
    <x v="0"/>
    <s v="Project Manager"/>
    <s v="Activities follow up"/>
    <n v="157"/>
    <x v="0"/>
    <n v="173.00275482093664"/>
    <s v="Surturi S.A. De C.V."/>
    <x v="1"/>
  </r>
  <r>
    <x v="5"/>
    <d v="2024-03-08T00:00:00"/>
    <d v="2024-03-17T00:00:00"/>
    <s v="SOW"/>
    <n v="2024"/>
    <n v="3"/>
    <n v="8"/>
    <n v="10"/>
    <n v="3"/>
    <x v="0"/>
    <x v="0"/>
    <s v="Project Manager"/>
    <s v="Risk management with Parpinelli, proposal adjustments and approval"/>
    <n v="157"/>
    <x v="0"/>
    <n v="519.00826446280996"/>
    <s v="Surturi S.A. De C.V."/>
    <x v="1"/>
  </r>
  <r>
    <x v="5"/>
    <d v="2024-03-06T00:00:00"/>
    <d v="2024-03-17T00:00:00"/>
    <s v="SOW"/>
    <n v="2024"/>
    <n v="3"/>
    <n v="6"/>
    <n v="10"/>
    <n v="2"/>
    <x v="0"/>
    <x v="0"/>
    <s v="Project Manager"/>
    <s v="Proposal setup, CSDM requests for access"/>
    <n v="157"/>
    <x v="0"/>
    <n v="346.00550964187329"/>
    <s v="Surturi S.A. De C.V."/>
    <x v="1"/>
  </r>
  <r>
    <x v="5"/>
    <d v="2024-03-05T00:00:00"/>
    <d v="2024-03-17T00:00:00"/>
    <s v="SOW"/>
    <n v="2024"/>
    <n v="3"/>
    <n v="5"/>
    <n v="10"/>
    <n v="2"/>
    <x v="0"/>
    <x v="0"/>
    <s v="Project Manager"/>
    <s v="Meeting with client and handover with former OBS."/>
    <n v="157"/>
    <x v="0"/>
    <n v="346.00550964187329"/>
    <s v="Surturi S.A. De C.V."/>
    <x v="1"/>
  </r>
  <r>
    <x v="6"/>
    <d v="2024-03-29T00:00:00"/>
    <d v="2024-03-29T00:00:00"/>
    <s v="SOW"/>
    <n v="2024"/>
    <n v="3"/>
    <n v="29"/>
    <n v="13"/>
    <n v="4"/>
    <x v="0"/>
    <x v="0"/>
    <s v="Project Manager"/>
    <s v="Form de criação V-control e ppm sheet de sustenção Freudenberg, diagrama para treinamento scrum, aprovação de horas, controle de oportunidades no britrix"/>
    <n v="86.43"/>
    <x v="1"/>
    <n v="380.95867768595048"/>
    <s v="Vockan Consulting Ltda"/>
    <x v="2"/>
  </r>
  <r>
    <x v="6"/>
    <d v="2024-03-28T00:00:00"/>
    <d v="2024-03-28T00:00:00"/>
    <s v="SOW"/>
    <n v="2024"/>
    <n v="3"/>
    <n v="28"/>
    <n v="13"/>
    <n v="4"/>
    <x v="0"/>
    <x v="0"/>
    <s v="Project Manager"/>
    <s v="Alinhamento com BPO sobre acompanhamento da Kauane, Reunião com Kaune para tratar BPO, alinhamento tec steel, Scrum"/>
    <n v="86.43"/>
    <x v="1"/>
    <n v="380.95867768595048"/>
    <s v="Vockan Consulting Ltda"/>
    <x v="2"/>
  </r>
  <r>
    <x v="6"/>
    <d v="2024-03-27T00:00:00"/>
    <d v="2024-03-28T00:00:00"/>
    <s v="SOW"/>
    <n v="2024"/>
    <n v="3"/>
    <n v="27"/>
    <n v="13"/>
    <n v="8"/>
    <x v="0"/>
    <x v="0"/>
    <s v="Project Manager"/>
    <s v="Criação de projetos Nb para controle de scrum, alinhamento de ação para hunting, 1:1 com André, reunião presencial com Wevy, alinhamento com squad e Fabricio, reunião com Clarios"/>
    <n v="86.43"/>
    <x v="1"/>
    <n v="761.91735537190095"/>
    <s v="Vockan Consulting Ltda"/>
    <x v="2"/>
  </r>
  <r>
    <x v="6"/>
    <d v="2024-03-25T00:00:00"/>
    <d v="2024-03-28T00:00:00"/>
    <s v="SOW"/>
    <n v="2024"/>
    <n v="3"/>
    <n v="25"/>
    <n v="13"/>
    <n v="5"/>
    <x v="0"/>
    <x v="0"/>
    <s v="Project Manager"/>
    <s v="Alinhamento com comercial sobre Clarios e Valmont, proposta Mauser, preparação de fechamento de sprint"/>
    <n v="86.43"/>
    <x v="1"/>
    <n v="476.19834710743811"/>
    <s v="Vockan Consulting Ltda"/>
    <x v="2"/>
  </r>
  <r>
    <x v="6"/>
    <d v="2024-03-22T00:00:00"/>
    <d v="2024-03-27T00:00:00"/>
    <s v="SOW"/>
    <n v="2024"/>
    <n v="3"/>
    <n v="22"/>
    <n v="12"/>
    <n v="5"/>
    <x v="0"/>
    <x v="0"/>
    <s v="Project Manager"/>
    <s v="Tratamento de Kyb no bitrix, fechamento de propostas de LnS e cloud, alinhamento de atividades para fechamento de sprint 2."/>
    <n v="86.43"/>
    <x v="1"/>
    <n v="476.19834710743811"/>
    <s v="Vockan Consulting Ltda"/>
    <x v="2"/>
  </r>
  <r>
    <x v="6"/>
    <d v="2024-03-21T00:00:00"/>
    <d v="2024-03-27T00:00:00"/>
    <s v="SOW"/>
    <n v="2024"/>
    <n v="3"/>
    <n v="21"/>
    <n v="12"/>
    <n v="6"/>
    <x v="0"/>
    <x v="0"/>
    <s v="Project Manager"/>
    <s v="FUP de prpostas em aprovação (Visteon, Clarios, Adium, Mauser, Freud, Valmont), tratamento de backlog scrum, reunião com equipe."/>
    <n v="86.43"/>
    <x v="1"/>
    <n v="571.43801652892569"/>
    <s v="Vockan Consulting Ltda"/>
    <x v="2"/>
  </r>
  <r>
    <x v="6"/>
    <d v="2024-03-20T00:00:00"/>
    <d v="2024-03-27T00:00:00"/>
    <s v="SOW"/>
    <n v="2024"/>
    <n v="3"/>
    <n v="20"/>
    <n v="12"/>
    <n v="4"/>
    <x v="0"/>
    <x v="0"/>
    <s v="Project Manager"/>
    <s v="Propostas Kyb e Mauser, Scrum, Reunião gerencial sobre Summit."/>
    <n v="86.43"/>
    <x v="1"/>
    <n v="380.95867768595048"/>
    <s v="Vockan Consulting Ltda"/>
    <x v="2"/>
  </r>
  <r>
    <x v="6"/>
    <d v="2024-03-19T00:00:00"/>
    <d v="2024-03-27T00:00:00"/>
    <s v="SOW"/>
    <n v="2024"/>
    <n v="3"/>
    <n v="19"/>
    <n v="12"/>
    <n v="8"/>
    <x v="0"/>
    <x v="0"/>
    <s v="Project Manager"/>
    <s v="Integração Jira - Github com Squad e ERP Summit"/>
    <n v="86.43"/>
    <x v="1"/>
    <n v="761.91735537190095"/>
    <s v="Vockan Consulting Ltda"/>
    <x v="2"/>
  </r>
  <r>
    <x v="6"/>
    <d v="2024-03-18T00:00:00"/>
    <d v="2024-03-19T00:00:00"/>
    <s v="SOW"/>
    <n v="2024"/>
    <n v="3"/>
    <n v="18"/>
    <n v="12"/>
    <n v="8"/>
    <x v="0"/>
    <x v="0"/>
    <s v="Project Manager"/>
    <s v="Alinhamento com Jefte, revisão de propostas em fase de aprovação, alinhamento Mauser - Sandbox, revisão de material para Summit"/>
    <n v="86.43"/>
    <x v="1"/>
    <n v="761.91735537190095"/>
    <s v="Vockan Consulting Ltda"/>
    <x v="2"/>
  </r>
  <r>
    <x v="6"/>
    <d v="2024-03-16T00:00:00"/>
    <d v="2024-03-17T00:00:00"/>
    <s v="SOW"/>
    <n v="2024"/>
    <n v="3"/>
    <n v="16"/>
    <n v="11"/>
    <n v="1"/>
    <x v="0"/>
    <x v="0"/>
    <s v="Project Manager"/>
    <s v="Acompanhamento de issue Steel"/>
    <n v="86.43"/>
    <x v="1"/>
    <n v="95.239669421487619"/>
    <s v="Vockan Consulting Ltda"/>
    <x v="2"/>
  </r>
  <r>
    <x v="6"/>
    <d v="2024-03-15T00:00:00"/>
    <d v="2024-03-17T00:00:00"/>
    <s v="SOW"/>
    <n v="2024"/>
    <n v="3"/>
    <n v="15"/>
    <n v="11"/>
    <n v="5"/>
    <x v="0"/>
    <x v="0"/>
    <s v="Project Manager"/>
    <s v="Overview de Projetos com alinhamento de processos entre as áreas, FUP de propostas em aprovação, alinhamento Mauser, Scrum setup e tratamento de issues."/>
    <n v="86.43"/>
    <x v="1"/>
    <n v="476.19834710743811"/>
    <s v="Vockan Consulting Ltda"/>
    <x v="2"/>
  </r>
  <r>
    <x v="6"/>
    <d v="2024-03-14T00:00:00"/>
    <d v="2024-03-17T00:00:00"/>
    <s v="SOW"/>
    <n v="2024"/>
    <n v="3"/>
    <n v="14"/>
    <n v="11"/>
    <n v="3"/>
    <x v="0"/>
    <x v="0"/>
    <s v="Project Manager"/>
    <s v="Link de tarefas BPO x Dev no Jira, apresentação para Cestari, acompanhamento de american cotton"/>
    <n v="86.43"/>
    <x v="1"/>
    <n v="285.71900826446284"/>
    <s v="Vockan Consulting Ltda"/>
    <x v="2"/>
  </r>
  <r>
    <x v="6"/>
    <d v="2024-03-13T00:00:00"/>
    <d v="2024-03-17T00:00:00"/>
    <s v="SOW"/>
    <n v="2024"/>
    <n v="3"/>
    <n v="13"/>
    <n v="11"/>
    <n v="5"/>
    <x v="0"/>
    <x v="0"/>
    <s v="Project Manager"/>
    <s v="Reunião Mauser, alinhamento com Fernanda sobre Freud e NN, Scrum setup, 1:1 Andre, Alinhamento DevTec x Produtos com Luchini"/>
    <n v="86.43"/>
    <x v="1"/>
    <n v="476.19834710743811"/>
    <s v="Vockan Consulting Ltda"/>
    <x v="2"/>
  </r>
  <r>
    <x v="6"/>
    <d v="2024-03-12T00:00:00"/>
    <d v="2024-03-17T00:00:00"/>
    <s v="SOW"/>
    <n v="2024"/>
    <n v="3"/>
    <n v="12"/>
    <n v="11"/>
    <n v="4"/>
    <x v="0"/>
    <x v="0"/>
    <s v="Project Manager"/>
    <s v="Planejamento sprint 2"/>
    <n v="86.43"/>
    <x v="1"/>
    <n v="380.95867768595048"/>
    <s v="Vockan Consulting Ltda"/>
    <x v="2"/>
  </r>
  <r>
    <x v="6"/>
    <d v="2024-03-11T00:00:00"/>
    <d v="2024-03-17T00:00:00"/>
    <s v="SOW"/>
    <n v="2024"/>
    <n v="3"/>
    <n v="11"/>
    <n v="11"/>
    <n v="6"/>
    <x v="0"/>
    <x v="0"/>
    <s v="Project Manager"/>
    <s v="Sprint review e retrospective, preparação e execução, alinhamento no Jira com BPO"/>
    <n v="86.43"/>
    <x v="1"/>
    <n v="571.43801652892569"/>
    <s v="Vockan Consulting Ltda"/>
    <x v="2"/>
  </r>
  <r>
    <x v="6"/>
    <d v="2024-03-08T00:00:00"/>
    <d v="2024-03-17T00:00:00"/>
    <s v="SOW"/>
    <n v="2024"/>
    <n v="3"/>
    <n v="8"/>
    <n v="10"/>
    <n v="5"/>
    <x v="0"/>
    <x v="0"/>
    <s v="Project Manager"/>
    <s v="Overview semanal com Projetos, kick-off Freud, Scrum backlog"/>
    <n v="86.43"/>
    <x v="1"/>
    <n v="476.19834710743811"/>
    <s v="Vockan Consulting Ltda"/>
    <x v="2"/>
  </r>
  <r>
    <x v="6"/>
    <d v="2024-03-07T00:00:00"/>
    <d v="2024-03-17T00:00:00"/>
    <s v="SOW"/>
    <n v="2024"/>
    <n v="3"/>
    <n v="7"/>
    <n v="10"/>
    <n v="4"/>
    <x v="0"/>
    <x v="0"/>
    <s v="Project Manager"/>
    <s v="Propostas no Bitrix (Mauser, Adium, Clarios, Visteon) e envio para clientes"/>
    <n v="86.43"/>
    <x v="1"/>
    <n v="380.95867768595048"/>
    <s v="Vockan Consulting Ltda"/>
    <x v="2"/>
  </r>
  <r>
    <x v="6"/>
    <d v="2024-03-06T00:00:00"/>
    <d v="2024-03-17T00:00:00"/>
    <s v="SOW"/>
    <n v="2024"/>
    <n v="3"/>
    <n v="6"/>
    <n v="10"/>
    <n v="4"/>
    <x v="0"/>
    <x v="0"/>
    <s v="Project Manager"/>
    <s v="Propostas com Parpinelli, 1:1 Sildemar, Setup BPO x Dev no Jira"/>
    <n v="86.43"/>
    <x v="1"/>
    <n v="380.95867768595048"/>
    <s v="Vockan Consulting Ltda"/>
    <x v="2"/>
  </r>
  <r>
    <x v="6"/>
    <d v="2024-03-05T00:00:00"/>
    <d v="2024-03-17T00:00:00"/>
    <s v="SOW"/>
    <n v="2024"/>
    <n v="3"/>
    <n v="5"/>
    <n v="10"/>
    <n v="4"/>
    <x v="0"/>
    <x v="0"/>
    <s v="Project Manager"/>
    <s v="Reuniáo de alinhamento de operações, 1:1 Andre, Alinhamento Steel, Scrum backlog"/>
    <n v="86.43"/>
    <x v="1"/>
    <n v="380.95867768595048"/>
    <s v="Vockan Consulting Ltda"/>
    <x v="2"/>
  </r>
  <r>
    <x v="6"/>
    <d v="2024-03-04T00:00:00"/>
    <d v="2024-03-05T00:00:00"/>
    <s v="SOW"/>
    <n v="2024"/>
    <n v="3"/>
    <n v="4"/>
    <n v="10"/>
    <n v="8"/>
    <x v="0"/>
    <x v="0"/>
    <s v="Project Manager"/>
    <s v="Atualização de propostas no Bitrix, alinhamento com Thiago sobre CNH, Scrum Dev, ajustes no Jira"/>
    <n v="86.43"/>
    <x v="1"/>
    <n v="761.91735537190095"/>
    <s v="Vockan Consulting Ltda"/>
    <x v="2"/>
  </r>
  <r>
    <x v="6"/>
    <d v="2024-03-01T00:00:00"/>
    <d v="2024-03-05T00:00:00"/>
    <s v="SOW"/>
    <n v="2024"/>
    <n v="3"/>
    <n v="1"/>
    <n v="9"/>
    <n v="8"/>
    <x v="0"/>
    <x v="0"/>
    <s v="Project Manager"/>
    <s v="Overview de serviços, tratamento de chamados QAD com Pedro, alinhamento com time sobre demandas Aptiv, tratamento de issues com BPO (qualidade de especificações)"/>
    <n v="86.43"/>
    <x v="1"/>
    <n v="761.91735537190095"/>
    <s v="Vockan Consulting Ltda"/>
    <x v="2"/>
  </r>
  <r>
    <x v="7"/>
    <d v="2024-03-25T00:00:00"/>
    <d v="2024-03-28T00:00:00"/>
    <s v="SOW"/>
    <n v="2024"/>
    <n v="3"/>
    <n v="25"/>
    <n v="13"/>
    <n v="2"/>
    <x v="0"/>
    <x v="0"/>
    <s v="Project Manager"/>
    <s v="Reunião de plano estratégico."/>
    <n v="86.43"/>
    <x v="1"/>
    <n v="190.47933884297524"/>
    <s v="Vockan Consulting Ltda"/>
    <x v="2"/>
  </r>
  <r>
    <x v="7"/>
    <d v="2024-03-22T00:00:00"/>
    <d v="2024-03-27T00:00:00"/>
    <s v="SOW"/>
    <n v="2024"/>
    <n v="3"/>
    <n v="22"/>
    <n v="12"/>
    <n v="1"/>
    <x v="0"/>
    <x v="0"/>
    <s v="Project Manager"/>
    <s v="Criação de campos cusptomizados no Jira (Consultor, DOD, Due Date)."/>
    <n v="86.43"/>
    <x v="1"/>
    <n v="95.239669421487619"/>
    <s v="Vockan Consulting Ltda"/>
    <x v="2"/>
  </r>
  <r>
    <x v="7"/>
    <d v="2024-03-14T00:00:00"/>
    <d v="2024-03-17T00:00:00"/>
    <s v="SOW"/>
    <n v="2024"/>
    <n v="3"/>
    <n v="14"/>
    <n v="11"/>
    <n v="3"/>
    <x v="0"/>
    <x v="0"/>
    <s v="Project Manager"/>
    <s v="Ajuste final e entrega do plano setorial"/>
    <n v="86.43"/>
    <x v="1"/>
    <n v="285.71900826446284"/>
    <s v="Vockan Consulting Ltda"/>
    <x v="2"/>
  </r>
  <r>
    <x v="7"/>
    <d v="2024-03-12T00:00:00"/>
    <d v="2024-03-17T00:00:00"/>
    <s v="SOW"/>
    <n v="2024"/>
    <n v="3"/>
    <n v="12"/>
    <n v="11"/>
    <n v="4"/>
    <x v="0"/>
    <x v="0"/>
    <s v="Project Manager"/>
    <s v="Fechamento de plano setorial"/>
    <n v="86.43"/>
    <x v="1"/>
    <n v="380.95867768595048"/>
    <s v="Vockan Consulting Ltda"/>
    <x v="2"/>
  </r>
  <r>
    <x v="8"/>
    <d v="2024-03-26T00:00:00"/>
    <d v="2024-03-28T00:00:00"/>
    <s v="SOW"/>
    <n v="2024"/>
    <n v="3"/>
    <n v="26"/>
    <n v="13"/>
    <n v="4"/>
    <x v="0"/>
    <x v="0"/>
    <s v="Project Manager"/>
    <s v="Reuinões de review e retrospectiva sprint 2, planejamento da sprint 3."/>
    <n v="86.43"/>
    <x v="1"/>
    <n v="380.95867768595048"/>
    <s v="Vockan Consulting Ltda"/>
    <x v="2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  <r>
    <x v="9"/>
    <m/>
    <m/>
    <m/>
    <m/>
    <m/>
    <m/>
    <m/>
    <m/>
    <x v="1"/>
    <x v="1"/>
    <m/>
    <m/>
    <m/>
    <x v="2"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643C48-5578-43E3-9A47-37E6E49E0F4C}" name="Tabela dinâmica1" cacheId="155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3:G17" firstHeaderRow="0" firstDataRow="1" firstDataCol="5"/>
  <pivotFields count="18">
    <pivotField axis="axisRow" outline="0" showAll="0" defaultSubtotal="0">
      <items count="55">
        <item m="1" x="34"/>
        <item m="1" x="31"/>
        <item m="1" x="35"/>
        <item m="1" x="17"/>
        <item x="2"/>
        <item m="1" x="29"/>
        <item x="0"/>
        <item m="1" x="26"/>
        <item m="1" x="18"/>
        <item m="1" x="10"/>
        <item m="1" x="53"/>
        <item m="1" x="15"/>
        <item m="1" x="21"/>
        <item m="1" x="33"/>
        <item m="1" x="11"/>
        <item m="1" x="30"/>
        <item m="1" x="54"/>
        <item m="1" x="23"/>
        <item m="1" x="27"/>
        <item m="1" x="19"/>
        <item m="1" x="25"/>
        <item m="1" x="12"/>
        <item m="1" x="16"/>
        <item m="1" x="38"/>
        <item m="1" x="51"/>
        <item m="1" x="52"/>
        <item m="1" x="37"/>
        <item m="1" x="22"/>
        <item x="3"/>
        <item m="1" x="20"/>
        <item x="4"/>
        <item m="1" x="13"/>
        <item m="1" x="28"/>
        <item x="1"/>
        <item m="1" x="24"/>
        <item m="1" x="36"/>
        <item m="1" x="39"/>
        <item m="1" x="40"/>
        <item x="6"/>
        <item m="1" x="41"/>
        <item m="1" x="42"/>
        <item x="7"/>
        <item m="1" x="43"/>
        <item m="1" x="44"/>
        <item m="1" x="45"/>
        <item x="8"/>
        <item m="1" x="46"/>
        <item m="1" x="14"/>
        <item m="1" x="47"/>
        <item m="1" x="48"/>
        <item m="1" x="49"/>
        <item m="1" x="50"/>
        <item m="1" x="32"/>
        <item x="5"/>
        <item x="9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outline="0" showAll="0" sortType="ascending">
      <items count="22">
        <item m="1" x="12"/>
        <item m="1" x="10"/>
        <item m="1" x="4"/>
        <item m="1" x="14"/>
        <item m="1" x="18"/>
        <item m="1" x="9"/>
        <item m="1" x="3"/>
        <item m="1" x="20"/>
        <item m="1" x="16"/>
        <item m="1" x="11"/>
        <item m="1" x="8"/>
        <item m="1" x="15"/>
        <item h="1" m="1" x="19"/>
        <item m="1" x="17"/>
        <item m="1" x="6"/>
        <item m="1" x="2"/>
        <item x="0"/>
        <item m="1" x="7"/>
        <item h="1" m="1" x="5"/>
        <item m="1" x="13"/>
        <item h="1" x="1"/>
        <item t="default"/>
      </items>
    </pivotField>
    <pivotField axis="axisRow" outline="0" showAll="0" defaultSubtotal="0">
      <items count="40">
        <item m="1" x="22"/>
        <item m="1" x="11"/>
        <item m="1" x="33"/>
        <item m="1" x="34"/>
        <item m="1" x="13"/>
        <item m="1" x="4"/>
        <item m="1" x="23"/>
        <item m="1" x="6"/>
        <item m="1" x="9"/>
        <item m="1" x="3"/>
        <item m="1" x="39"/>
        <item m="1" x="38"/>
        <item m="1" x="7"/>
        <item m="1" x="14"/>
        <item m="1" x="31"/>
        <item m="1" x="19"/>
        <item m="1" x="37"/>
        <item m="1" x="20"/>
        <item m="1" x="5"/>
        <item m="1" x="27"/>
        <item m="1" x="8"/>
        <item m="1" x="15"/>
        <item m="1" x="36"/>
        <item m="1" x="10"/>
        <item m="1" x="18"/>
        <item m="1" x="29"/>
        <item m="1" x="17"/>
        <item m="1" x="32"/>
        <item x="0"/>
        <item m="1" x="26"/>
        <item m="1" x="24"/>
        <item m="1" x="12"/>
        <item m="1" x="16"/>
        <item m="1" x="2"/>
        <item m="1" x="35"/>
        <item m="1" x="30"/>
        <item m="1" x="21"/>
        <item m="1" x="25"/>
        <item m="1" x="28"/>
        <item x="1"/>
      </items>
    </pivotField>
    <pivotField showAll="0"/>
    <pivotField showAll="0"/>
    <pivotField showAll="0"/>
    <pivotField axis="axisRow" outline="0" showAll="0" defaultSubtotal="0">
      <items count="42">
        <item m="1" x="5"/>
        <item m="1" x="33"/>
        <item m="1" x="34"/>
        <item m="1" x="14"/>
        <item m="1" x="29"/>
        <item m="1" x="22"/>
        <item m="1" x="11"/>
        <item m="1" x="19"/>
        <item m="1" x="38"/>
        <item x="1"/>
        <item m="1" x="31"/>
        <item m="1" x="8"/>
        <item m="1" x="20"/>
        <item m="1" x="13"/>
        <item m="1" x="7"/>
        <item m="1" x="12"/>
        <item m="1" x="23"/>
        <item m="1" x="4"/>
        <item m="1" x="24"/>
        <item m="1" x="35"/>
        <item m="1" x="25"/>
        <item m="1" x="15"/>
        <item m="1" x="17"/>
        <item m="1" x="32"/>
        <item m="1" x="21"/>
        <item x="0"/>
        <item m="1" x="37"/>
        <item m="1" x="26"/>
        <item m="1" x="16"/>
        <item m="1" x="40"/>
        <item m="1" x="9"/>
        <item m="1" x="27"/>
        <item m="1" x="36"/>
        <item m="1" x="30"/>
        <item m="1" x="28"/>
        <item m="1" x="18"/>
        <item m="1" x="10"/>
        <item m="1" x="3"/>
        <item m="1" x="39"/>
        <item m="1" x="41"/>
        <item x="2"/>
        <item m="1" x="6"/>
      </items>
    </pivotField>
    <pivotField dataField="1" showAll="0"/>
    <pivotField showAll="0"/>
    <pivotField axis="axisRow" outline="0" showAll="0">
      <items count="5">
        <item x="1"/>
        <item x="0"/>
        <item x="2"/>
        <item x="3"/>
        <item t="default"/>
      </items>
    </pivotField>
  </pivotFields>
  <rowFields count="5">
    <field x="9"/>
    <field x="17"/>
    <field x="10"/>
    <field x="0"/>
    <field x="14"/>
  </rowFields>
  <rowItems count="14">
    <i>
      <x v="16"/>
      <x/>
      <x v="28"/>
      <x v="53"/>
      <x v="25"/>
    </i>
    <i t="default" r="1">
      <x/>
    </i>
    <i r="1">
      <x v="1"/>
      <x v="28"/>
      <x v="4"/>
      <x v="25"/>
    </i>
    <i r="3">
      <x v="6"/>
      <x v="25"/>
    </i>
    <i r="3">
      <x v="28"/>
      <x v="25"/>
    </i>
    <i r="3">
      <x v="30"/>
      <x v="25"/>
    </i>
    <i r="3">
      <x v="33"/>
      <x v="25"/>
    </i>
    <i t="default" r="1">
      <x v="1"/>
    </i>
    <i r="1">
      <x v="2"/>
      <x v="28"/>
      <x v="38"/>
      <x v="9"/>
    </i>
    <i r="3">
      <x v="41"/>
      <x v="9"/>
    </i>
    <i r="3">
      <x v="45"/>
      <x v="9"/>
    </i>
    <i t="default" r="1">
      <x v="2"/>
    </i>
    <i t="default"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ime Actual" fld="8" baseField="14" baseItem="15" numFmtId="165"/>
    <dataField name="Soma de Total Cost" fld="15" baseField="14" baseItem="15" numFmtId="166"/>
  </dataFields>
  <formats count="5">
    <format dxfId="5">
      <pivotArea dataOnly="0" outline="0" fieldPosition="0">
        <references count="1">
          <reference field="9" count="0" defaultSubtotal="1"/>
        </references>
      </pivotArea>
    </format>
    <format dxfId="6">
      <pivotArea dataOnly="0" outline="0" fieldPosition="0">
        <references count="1">
          <reference field="17" count="0" defaultSubtotal="1"/>
        </references>
      </pivotArea>
    </format>
    <format dxfId="7">
      <pivotArea dataOnly="0" outline="0" fieldPosition="0">
        <references count="1">
          <reference field="17" count="0" defaultSubtotal="1"/>
        </references>
      </pivotArea>
    </format>
    <format dxfId="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9">
      <pivotArea dataOnly="0" labelOnly="1" outline="0" fieldPosition="0">
        <references count="1">
          <reference field="1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99A478CC-C1D0-45CF-833B-21F982E26B6C}" autoFormatId="16" applyNumberFormats="0" applyBorderFormats="0" applyFontFormats="0" applyPatternFormats="0" applyAlignmentFormats="0" applyWidthHeightFormats="0">
  <queryTableRefresh nextId="25">
    <queryTableFields count="18">
      <queryTableField id="1" name="FunnelID" tableColumnId="1"/>
      <queryTableField id="2" name="Work Date" tableColumnId="2"/>
      <queryTableField id="3" name="Date TimeSheet" tableColumnId="3"/>
      <queryTableField id="4" name="CCID" tableColumnId="4"/>
      <queryTableField id="5" name="Year" tableColumnId="5"/>
      <queryTableField id="6" name="Month" tableColumnId="6"/>
      <queryTableField id="7" name="Day" tableColumnId="7"/>
      <queryTableField id="8" name="Week" tableColumnId="8"/>
      <queryTableField id="9" name="Time Actual" tableColumnId="9"/>
      <queryTableField id="10" name="Company" tableColumnId="10"/>
      <queryTableField id="11" name="Resource Name" tableColumnId="11"/>
      <queryTableField id="12" name="Role" tableColumnId="12"/>
      <queryTableField id="13" name="Comments" tableColumnId="13"/>
      <queryTableField id="14" name="CostRate" tableColumnId="14"/>
      <queryTableField id="21" dataBound="0" tableColumnId="22"/>
      <queryTableField id="22" dataBound="0" tableColumnId="23"/>
      <queryTableField id="16" name="Customer Name" tableColumnId="16"/>
      <queryTableField id="17" name="Invoiced Date" tableColumnId="17"/>
    </queryTableFields>
    <queryTableDeletedFields count="2">
      <deletedField name="Invoice Number"/>
      <deletedField name="BillingR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64D54F-C785-42CD-AEAA-BCE2513B7E85}" name="ApprovedTimeReport_002_202435__1" displayName="ApprovedTimeReport_002_202435__1" ref="A1:R57" tableType="queryTable" totalsRowShown="0" headerRowDxfId="48" dataDxfId="47" totalsRowDxfId="46">
  <autoFilter ref="A1:R57" xr:uid="{4E64D54F-C785-42CD-AEAA-BCE2513B7E85}"/>
  <sortState xmlns:xlrd2="http://schemas.microsoft.com/office/spreadsheetml/2017/richdata2" ref="A2:R57">
    <sortCondition ref="Q2:Q57"/>
    <sortCondition ref="A2:A57"/>
  </sortState>
  <tableColumns count="18">
    <tableColumn id="1" xr3:uid="{3C098BB3-F983-4348-B310-F34F25CCB0B0}" uniqueName="1" name="FunnelID" queryTableFieldId="1" dataDxfId="45" totalsRowDxfId="44"/>
    <tableColumn id="2" xr3:uid="{3ED75E14-134C-4DE7-A748-73FBC7563AD5}" uniqueName="2" name="Work Date" queryTableFieldId="2" dataDxfId="43" totalsRowDxfId="42"/>
    <tableColumn id="3" xr3:uid="{4B2B72EC-3491-4A80-B1A4-9C5DC1B6EB6F}" uniqueName="3" name="Date TimeSheet" queryTableFieldId="3" dataDxfId="41" totalsRowDxfId="40"/>
    <tableColumn id="4" xr3:uid="{A10416C3-3D71-48FD-8027-E511A2E69C78}" uniqueName="4" name="CCID" queryTableFieldId="4" dataDxfId="39" totalsRowDxfId="38"/>
    <tableColumn id="5" xr3:uid="{126AB1D7-A20D-44ED-88BE-F929E95FBBEC}" uniqueName="5" name="Year" queryTableFieldId="5" dataDxfId="37" totalsRowDxfId="36"/>
    <tableColumn id="6" xr3:uid="{B2AB0071-1668-4342-81F5-2C2CB3A207ED}" uniqueName="6" name="Month" queryTableFieldId="6" dataDxfId="35" totalsRowDxfId="34"/>
    <tableColumn id="7" xr3:uid="{8B0DAD94-0218-4C00-9BE4-18C8459CE240}" uniqueName="7" name="Day" queryTableFieldId="7" dataDxfId="33" totalsRowDxfId="32"/>
    <tableColumn id="8" xr3:uid="{AFE87E64-49F7-44BE-8714-75692EC7BD80}" uniqueName="8" name="Week" queryTableFieldId="8" dataDxfId="31" totalsRowDxfId="30"/>
    <tableColumn id="9" xr3:uid="{38FEFF87-09AB-4F45-A4DF-2A7890AB9680}" uniqueName="9" name="Time Actual" queryTableFieldId="9" dataDxfId="29" totalsRowDxfId="28"/>
    <tableColumn id="10" xr3:uid="{BAA5E580-B507-4DAE-896D-4BB2081C9FC7}" uniqueName="10" name="Company" queryTableFieldId="10" dataDxfId="27" totalsRowDxfId="26"/>
    <tableColumn id="11" xr3:uid="{8C7A96E3-78D1-420A-9EFC-B1D085F592B8}" uniqueName="11" name="Resource Name" queryTableFieldId="11" dataDxfId="25" totalsRowDxfId="24"/>
    <tableColumn id="12" xr3:uid="{02545B7D-5F6E-4331-B330-E31E06C71E33}" uniqueName="12" name="Role" queryTableFieldId="12" dataDxfId="23" totalsRowDxfId="22"/>
    <tableColumn id="13" xr3:uid="{B5A22498-FA1D-49C0-9FF0-71E395E4A1B0}" uniqueName="13" name="Comments" queryTableFieldId="13" dataDxfId="21" totalsRowDxfId="20"/>
    <tableColumn id="14" xr3:uid="{558A203C-59EA-487E-AA2F-8E45AF1EBD54}" uniqueName="14" name="CostRate" queryTableFieldId="14" dataDxfId="19" totalsRowDxfId="18"/>
    <tableColumn id="22" xr3:uid="{0133A504-2E9F-464D-9322-9AF1F9718B22}" uniqueName="22" name="CostRate w/ Taxes" queryTableFieldId="21" dataDxfId="17" totalsRowDxfId="16" dataCellStyle="Vírgula">
      <calculatedColumnFormula>ApprovedTimeReport_002_202435__1[[#This Row],[CostRate]]/0.9075</calculatedColumnFormula>
    </tableColumn>
    <tableColumn id="23" xr3:uid="{ED7441C2-5A09-4D5B-9D02-54CCD169FEB2}" uniqueName="23" name="Total Cost" queryTableFieldId="22" dataDxfId="15" totalsRowDxfId="14" dataCellStyle="Vírgula">
      <calculatedColumnFormula>ApprovedTimeReport_002_202435__1[[#This Row],[CostRate w/ Taxes]]*ApprovedTimeReport_002_202435__1[[#This Row],[Time Actual]]</calculatedColumnFormula>
    </tableColumn>
    <tableColumn id="16" xr3:uid="{DFE23FF3-4943-4F20-8200-DB0B567DF52D}" uniqueName="16" name="Customer Name" queryTableFieldId="16" dataDxfId="13" totalsRowDxfId="12"/>
    <tableColumn id="17" xr3:uid="{D7FA5392-A52C-4A3B-BA87-F42090086CE1}" uniqueName="17" name="Project Type" queryTableFieldId="17" dataDxfId="11" totalsRow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7774-E0DD-4705-9753-1CA432A5E814}">
  <dimension ref="A3:H280"/>
  <sheetViews>
    <sheetView tabSelected="1" topLeftCell="B1" zoomScaleNormal="100" workbookViewId="0">
      <selection activeCell="H15" sqref="G15:H15"/>
    </sheetView>
  </sheetViews>
  <sheetFormatPr defaultRowHeight="15" x14ac:dyDescent="0.25"/>
  <cols>
    <col min="1" max="1" width="18.42578125" bestFit="1" customWidth="1"/>
    <col min="2" max="2" width="14.42578125" bestFit="1" customWidth="1"/>
    <col min="3" max="3" width="17.7109375" bestFit="1" customWidth="1"/>
    <col min="4" max="4" width="25.85546875" bestFit="1" customWidth="1"/>
    <col min="5" max="5" width="20.140625" style="15" bestFit="1" customWidth="1"/>
    <col min="6" max="6" width="19.85546875" bestFit="1" customWidth="1"/>
    <col min="7" max="7" width="18.5703125" bestFit="1" customWidth="1"/>
  </cols>
  <sheetData>
    <row r="3" spans="1:8" x14ac:dyDescent="0.25">
      <c r="A3" s="9" t="s">
        <v>252</v>
      </c>
      <c r="B3" s="9" t="s">
        <v>120</v>
      </c>
      <c r="C3" s="9" t="s">
        <v>29</v>
      </c>
      <c r="D3" s="9" t="s">
        <v>0</v>
      </c>
      <c r="E3" s="9" t="s">
        <v>118</v>
      </c>
      <c r="F3" t="s">
        <v>254</v>
      </c>
      <c r="G3" t="s">
        <v>255</v>
      </c>
    </row>
    <row r="4" spans="1:8" x14ac:dyDescent="0.25">
      <c r="A4" t="s">
        <v>36</v>
      </c>
      <c r="B4" t="s">
        <v>134</v>
      </c>
      <c r="C4" t="s">
        <v>17</v>
      </c>
      <c r="D4" t="s">
        <v>43</v>
      </c>
      <c r="E4" s="5">
        <v>173.00275482093664</v>
      </c>
      <c r="F4" s="10">
        <v>13</v>
      </c>
      <c r="G4" s="16">
        <v>2249.0358126721762</v>
      </c>
    </row>
    <row r="5" spans="1:8" x14ac:dyDescent="0.25">
      <c r="B5" s="13" t="s">
        <v>259</v>
      </c>
      <c r="C5" s="13"/>
      <c r="D5" s="13"/>
      <c r="E5" s="13"/>
      <c r="F5" s="14">
        <v>13</v>
      </c>
      <c r="G5" s="17">
        <v>2249.0358126721762</v>
      </c>
      <c r="H5" t="s">
        <v>260</v>
      </c>
    </row>
    <row r="6" spans="1:8" x14ac:dyDescent="0.25">
      <c r="B6" t="s">
        <v>124</v>
      </c>
      <c r="C6" t="s">
        <v>17</v>
      </c>
      <c r="D6" t="s">
        <v>8</v>
      </c>
      <c r="E6" s="5">
        <v>173.00275482093664</v>
      </c>
      <c r="F6" s="10">
        <v>3</v>
      </c>
      <c r="G6" s="16">
        <v>519.00826446280996</v>
      </c>
    </row>
    <row r="7" spans="1:8" x14ac:dyDescent="0.25">
      <c r="D7" t="s">
        <v>9</v>
      </c>
      <c r="E7" s="5">
        <v>173.00275482093664</v>
      </c>
      <c r="F7" s="10">
        <v>10</v>
      </c>
      <c r="G7" s="16">
        <v>1730.0275482093664</v>
      </c>
    </row>
    <row r="8" spans="1:8" x14ac:dyDescent="0.25">
      <c r="D8" t="s">
        <v>39</v>
      </c>
      <c r="E8" s="5">
        <v>173.00275482093664</v>
      </c>
      <c r="F8" s="10">
        <v>3</v>
      </c>
      <c r="G8" s="16">
        <v>519.00826446280996</v>
      </c>
    </row>
    <row r="9" spans="1:8" x14ac:dyDescent="0.25">
      <c r="D9" t="s">
        <v>7</v>
      </c>
      <c r="E9" s="5">
        <v>173.00275482093664</v>
      </c>
      <c r="F9" s="10">
        <v>2</v>
      </c>
      <c r="G9" s="16">
        <v>346.00550964187329</v>
      </c>
    </row>
    <row r="10" spans="1:8" x14ac:dyDescent="0.25">
      <c r="D10" t="s">
        <v>5</v>
      </c>
      <c r="E10" s="5">
        <v>173.00275482093664</v>
      </c>
      <c r="F10" s="10">
        <v>12</v>
      </c>
      <c r="G10" s="16">
        <v>2076.0330578512398</v>
      </c>
    </row>
    <row r="11" spans="1:8" x14ac:dyDescent="0.25">
      <c r="B11" s="13" t="s">
        <v>257</v>
      </c>
      <c r="C11" s="13"/>
      <c r="D11" s="13"/>
      <c r="E11" s="13"/>
      <c r="F11" s="14">
        <v>30</v>
      </c>
      <c r="G11" s="17">
        <v>5190.0826446280989</v>
      </c>
      <c r="H11" t="s">
        <v>261</v>
      </c>
    </row>
    <row r="12" spans="1:8" x14ac:dyDescent="0.25">
      <c r="B12" t="s">
        <v>151</v>
      </c>
      <c r="C12" t="s">
        <v>17</v>
      </c>
      <c r="D12" t="s">
        <v>35</v>
      </c>
      <c r="E12" s="5">
        <v>95.239669421487619</v>
      </c>
      <c r="F12" s="10">
        <v>109</v>
      </c>
      <c r="G12" s="16">
        <v>10381.12396694215</v>
      </c>
    </row>
    <row r="13" spans="1:8" x14ac:dyDescent="0.25">
      <c r="D13" t="s">
        <v>42</v>
      </c>
      <c r="E13" s="5">
        <v>95.239669421487619</v>
      </c>
      <c r="F13" s="10">
        <v>10</v>
      </c>
      <c r="G13" s="16">
        <v>952.39669421487611</v>
      </c>
    </row>
    <row r="14" spans="1:8" x14ac:dyDescent="0.25">
      <c r="D14" t="s">
        <v>51</v>
      </c>
      <c r="E14" s="5">
        <v>95.239669421487619</v>
      </c>
      <c r="F14" s="10">
        <v>4</v>
      </c>
      <c r="G14" s="16">
        <v>380.95867768595048</v>
      </c>
    </row>
    <row r="15" spans="1:8" x14ac:dyDescent="0.25">
      <c r="B15" s="13" t="s">
        <v>258</v>
      </c>
      <c r="C15" s="13"/>
      <c r="D15" s="13"/>
      <c r="E15" s="13"/>
      <c r="F15" s="14">
        <v>123</v>
      </c>
      <c r="G15" s="17">
        <v>11714.479338842977</v>
      </c>
      <c r="H15" t="s">
        <v>262</v>
      </c>
    </row>
    <row r="16" spans="1:8" x14ac:dyDescent="0.25">
      <c r="A16" s="11" t="s">
        <v>256</v>
      </c>
      <c r="B16" s="11"/>
      <c r="C16" s="11"/>
      <c r="D16" s="11"/>
      <c r="E16" s="11"/>
      <c r="F16" s="12">
        <v>166</v>
      </c>
      <c r="G16" s="18">
        <v>19153.597796143251</v>
      </c>
    </row>
    <row r="17" spans="1:7" x14ac:dyDescent="0.25">
      <c r="A17" t="s">
        <v>253</v>
      </c>
      <c r="E17"/>
      <c r="F17" s="10">
        <v>166</v>
      </c>
      <c r="G17" s="16">
        <v>19153.597796143251</v>
      </c>
    </row>
    <row r="18" spans="1:7" x14ac:dyDescent="0.25">
      <c r="E18"/>
    </row>
    <row r="19" spans="1:7" x14ac:dyDescent="0.25">
      <c r="E19"/>
    </row>
    <row r="20" spans="1:7" x14ac:dyDescent="0.25">
      <c r="E20"/>
    </row>
    <row r="21" spans="1:7" x14ac:dyDescent="0.25">
      <c r="E21"/>
    </row>
    <row r="22" spans="1:7" x14ac:dyDescent="0.25">
      <c r="E22"/>
    </row>
    <row r="23" spans="1:7" x14ac:dyDescent="0.25">
      <c r="E23"/>
    </row>
    <row r="24" spans="1:7" x14ac:dyDescent="0.25">
      <c r="E24"/>
    </row>
    <row r="25" spans="1:7" x14ac:dyDescent="0.25">
      <c r="E25"/>
    </row>
    <row r="26" spans="1:7" x14ac:dyDescent="0.25">
      <c r="E26"/>
    </row>
    <row r="27" spans="1:7" x14ac:dyDescent="0.25">
      <c r="E27"/>
    </row>
    <row r="28" spans="1:7" x14ac:dyDescent="0.25">
      <c r="E28"/>
    </row>
    <row r="29" spans="1:7" x14ac:dyDescent="0.25">
      <c r="E29"/>
    </row>
    <row r="30" spans="1:7" x14ac:dyDescent="0.25">
      <c r="E30"/>
    </row>
    <row r="31" spans="1:7" x14ac:dyDescent="0.25">
      <c r="E31"/>
    </row>
    <row r="32" spans="1:7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  <row r="41" spans="5:5" x14ac:dyDescent="0.25">
      <c r="E41"/>
    </row>
    <row r="42" spans="5:5" x14ac:dyDescent="0.25">
      <c r="E42"/>
    </row>
    <row r="43" spans="5:5" x14ac:dyDescent="0.25">
      <c r="E43"/>
    </row>
    <row r="44" spans="5:5" x14ac:dyDescent="0.25">
      <c r="E44"/>
    </row>
    <row r="45" spans="5:5" x14ac:dyDescent="0.25">
      <c r="E45"/>
    </row>
    <row r="46" spans="5:5" x14ac:dyDescent="0.25">
      <c r="E46"/>
    </row>
    <row r="47" spans="5:5" x14ac:dyDescent="0.25">
      <c r="E47"/>
    </row>
    <row r="48" spans="5:5" x14ac:dyDescent="0.25"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2" spans="5:5" x14ac:dyDescent="0.25">
      <c r="E52"/>
    </row>
    <row r="53" spans="5:5" x14ac:dyDescent="0.25">
      <c r="E53"/>
    </row>
    <row r="54" spans="5:5" x14ac:dyDescent="0.25">
      <c r="E54"/>
    </row>
    <row r="55" spans="5:5" x14ac:dyDescent="0.25">
      <c r="E55"/>
    </row>
    <row r="56" spans="5:5" x14ac:dyDescent="0.25">
      <c r="E56"/>
    </row>
    <row r="57" spans="5:5" x14ac:dyDescent="0.25">
      <c r="E57"/>
    </row>
    <row r="58" spans="5:5" x14ac:dyDescent="0.25">
      <c r="E58"/>
    </row>
    <row r="59" spans="5:5" x14ac:dyDescent="0.25">
      <c r="E59"/>
    </row>
    <row r="60" spans="5:5" x14ac:dyDescent="0.25">
      <c r="E60"/>
    </row>
    <row r="61" spans="5:5" x14ac:dyDescent="0.25">
      <c r="E61"/>
    </row>
    <row r="62" spans="5:5" x14ac:dyDescent="0.25">
      <c r="E62"/>
    </row>
    <row r="63" spans="5:5" x14ac:dyDescent="0.25">
      <c r="E63"/>
    </row>
    <row r="64" spans="5:5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  <row r="73" spans="5:5" x14ac:dyDescent="0.25">
      <c r="E73"/>
    </row>
    <row r="74" spans="5:5" x14ac:dyDescent="0.25">
      <c r="E74"/>
    </row>
    <row r="75" spans="5:5" x14ac:dyDescent="0.25">
      <c r="E75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/>
    </row>
    <row r="82" spans="5:5" x14ac:dyDescent="0.25">
      <c r="E82"/>
    </row>
    <row r="83" spans="5:5" x14ac:dyDescent="0.25">
      <c r="E83"/>
    </row>
    <row r="84" spans="5:5" x14ac:dyDescent="0.25">
      <c r="E84"/>
    </row>
    <row r="85" spans="5:5" x14ac:dyDescent="0.25">
      <c r="E85"/>
    </row>
    <row r="86" spans="5:5" x14ac:dyDescent="0.25">
      <c r="E86"/>
    </row>
    <row r="87" spans="5:5" x14ac:dyDescent="0.25">
      <c r="E87"/>
    </row>
    <row r="88" spans="5:5" x14ac:dyDescent="0.25">
      <c r="E88"/>
    </row>
    <row r="89" spans="5:5" x14ac:dyDescent="0.25">
      <c r="E89"/>
    </row>
    <row r="90" spans="5:5" x14ac:dyDescent="0.25">
      <c r="E90"/>
    </row>
    <row r="91" spans="5:5" x14ac:dyDescent="0.25">
      <c r="E91"/>
    </row>
    <row r="92" spans="5:5" x14ac:dyDescent="0.25">
      <c r="E92"/>
    </row>
    <row r="93" spans="5:5" x14ac:dyDescent="0.25">
      <c r="E93"/>
    </row>
    <row r="94" spans="5:5" x14ac:dyDescent="0.25">
      <c r="E94"/>
    </row>
    <row r="95" spans="5:5" x14ac:dyDescent="0.25">
      <c r="E95"/>
    </row>
    <row r="96" spans="5:5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  <row r="203" spans="5:5" x14ac:dyDescent="0.25">
      <c r="E203"/>
    </row>
    <row r="204" spans="5:5" x14ac:dyDescent="0.25">
      <c r="E204"/>
    </row>
    <row r="205" spans="5:5" x14ac:dyDescent="0.25">
      <c r="E205"/>
    </row>
    <row r="206" spans="5:5" x14ac:dyDescent="0.25">
      <c r="E206"/>
    </row>
    <row r="207" spans="5:5" x14ac:dyDescent="0.25">
      <c r="E207"/>
    </row>
    <row r="208" spans="5:5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  <row r="225" spans="5:5" x14ac:dyDescent="0.25">
      <c r="E225"/>
    </row>
    <row r="226" spans="5:5" x14ac:dyDescent="0.25">
      <c r="E226"/>
    </row>
    <row r="227" spans="5:5" x14ac:dyDescent="0.25">
      <c r="E227"/>
    </row>
    <row r="228" spans="5:5" x14ac:dyDescent="0.25">
      <c r="E228"/>
    </row>
    <row r="229" spans="5:5" x14ac:dyDescent="0.25">
      <c r="E229"/>
    </row>
    <row r="230" spans="5:5" x14ac:dyDescent="0.25">
      <c r="E230"/>
    </row>
    <row r="231" spans="5:5" x14ac:dyDescent="0.25">
      <c r="E231"/>
    </row>
    <row r="232" spans="5:5" x14ac:dyDescent="0.25">
      <c r="E232"/>
    </row>
    <row r="233" spans="5:5" x14ac:dyDescent="0.25">
      <c r="E233"/>
    </row>
    <row r="234" spans="5:5" x14ac:dyDescent="0.25">
      <c r="E234"/>
    </row>
    <row r="235" spans="5:5" x14ac:dyDescent="0.25">
      <c r="E235"/>
    </row>
    <row r="236" spans="5:5" x14ac:dyDescent="0.25">
      <c r="E236"/>
    </row>
    <row r="237" spans="5:5" x14ac:dyDescent="0.25">
      <c r="E237"/>
    </row>
    <row r="238" spans="5:5" x14ac:dyDescent="0.25">
      <c r="E238"/>
    </row>
    <row r="239" spans="5:5" x14ac:dyDescent="0.25">
      <c r="E239"/>
    </row>
    <row r="240" spans="5:5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  <row r="247" spans="5:5" x14ac:dyDescent="0.25">
      <c r="E247"/>
    </row>
    <row r="248" spans="5:5" x14ac:dyDescent="0.25">
      <c r="E248"/>
    </row>
    <row r="249" spans="5:5" x14ac:dyDescent="0.25">
      <c r="E249"/>
    </row>
    <row r="250" spans="5:5" x14ac:dyDescent="0.25">
      <c r="E250"/>
    </row>
    <row r="251" spans="5:5" x14ac:dyDescent="0.25">
      <c r="E251"/>
    </row>
    <row r="252" spans="5:5" x14ac:dyDescent="0.25">
      <c r="E252"/>
    </row>
    <row r="253" spans="5:5" x14ac:dyDescent="0.25">
      <c r="E253"/>
    </row>
    <row r="254" spans="5:5" x14ac:dyDescent="0.25">
      <c r="E254"/>
    </row>
    <row r="255" spans="5:5" x14ac:dyDescent="0.25">
      <c r="E255"/>
    </row>
    <row r="256" spans="5:5" x14ac:dyDescent="0.25">
      <c r="E256"/>
    </row>
    <row r="257" spans="5:5" x14ac:dyDescent="0.25">
      <c r="E257"/>
    </row>
    <row r="258" spans="5:5" x14ac:dyDescent="0.25">
      <c r="E258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  <row r="266" spans="5:5" x14ac:dyDescent="0.25">
      <c r="E266"/>
    </row>
    <row r="267" spans="5:5" x14ac:dyDescent="0.25">
      <c r="E267"/>
    </row>
    <row r="268" spans="5:5" x14ac:dyDescent="0.25">
      <c r="E268"/>
    </row>
    <row r="269" spans="5:5" x14ac:dyDescent="0.25">
      <c r="E269"/>
    </row>
    <row r="270" spans="5:5" x14ac:dyDescent="0.25">
      <c r="E270"/>
    </row>
    <row r="271" spans="5:5" x14ac:dyDescent="0.25">
      <c r="E271"/>
    </row>
    <row r="272" spans="5:5" x14ac:dyDescent="0.25">
      <c r="E272"/>
    </row>
    <row r="273" spans="5:5" x14ac:dyDescent="0.25">
      <c r="E273"/>
    </row>
    <row r="274" spans="5:5" x14ac:dyDescent="0.25">
      <c r="E274"/>
    </row>
    <row r="275" spans="5:5" x14ac:dyDescent="0.25">
      <c r="E275"/>
    </row>
    <row r="276" spans="5:5" x14ac:dyDescent="0.25">
      <c r="E276"/>
    </row>
    <row r="277" spans="5:5" x14ac:dyDescent="0.25">
      <c r="E277"/>
    </row>
    <row r="278" spans="5:5" x14ac:dyDescent="0.25">
      <c r="E278"/>
    </row>
    <row r="279" spans="5:5" x14ac:dyDescent="0.25">
      <c r="E279"/>
    </row>
    <row r="280" spans="5:5" x14ac:dyDescent="0.25">
      <c r="E280"/>
    </row>
  </sheetData>
  <pageMargins left="0.511811024" right="0.511811024" top="0.78740157499999996" bottom="0.78740157499999996" header="0.31496062000000002" footer="0.31496062000000002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ABB3-0A56-421E-AC06-8573F25DBB47}">
  <dimension ref="A1:R57"/>
  <sheetViews>
    <sheetView workbookViewId="0">
      <selection activeCell="A2" sqref="A2:XFD1553"/>
    </sheetView>
  </sheetViews>
  <sheetFormatPr defaultColWidth="8.85546875" defaultRowHeight="15" x14ac:dyDescent="0.25"/>
  <cols>
    <col min="1" max="1" width="22" style="1" bestFit="1" customWidth="1"/>
    <col min="2" max="2" width="11.7109375" style="1" customWidth="1"/>
    <col min="3" max="3" width="16.42578125" style="1" customWidth="1"/>
    <col min="4" max="4" width="7.42578125" style="1" customWidth="1"/>
    <col min="5" max="5" width="6.85546875" style="1" customWidth="1"/>
    <col min="6" max="6" width="8.28515625" style="1" customWidth="1"/>
    <col min="7" max="7" width="6.28515625" style="1" customWidth="1"/>
    <col min="8" max="8" width="7.85546875" style="1" customWidth="1"/>
    <col min="9" max="9" width="13" style="1" customWidth="1"/>
    <col min="10" max="10" width="25.7109375" style="1" customWidth="1"/>
    <col min="11" max="11" width="19.85546875" style="1" customWidth="1"/>
    <col min="12" max="12" width="15.28515625" style="1" customWidth="1"/>
    <col min="13" max="13" width="80.85546875" style="1" customWidth="1"/>
    <col min="14" max="14" width="10.7109375" style="1" customWidth="1"/>
    <col min="15" max="15" width="10.7109375" style="4" customWidth="1"/>
    <col min="16" max="16" width="10.7109375" style="1" customWidth="1"/>
    <col min="17" max="17" width="32.7109375" style="1" bestFit="1" customWidth="1"/>
    <col min="18" max="18" width="14.5703125" style="1" bestFit="1" customWidth="1"/>
    <col min="19" max="16384" width="8.85546875" style="1"/>
  </cols>
  <sheetData>
    <row r="1" spans="1:18" ht="15.75" customHeight="1" x14ac:dyDescent="0.25">
      <c r="A1" s="1" t="s">
        <v>0</v>
      </c>
      <c r="B1" s="1" t="s">
        <v>2</v>
      </c>
      <c r="C1" s="1" t="s">
        <v>22</v>
      </c>
      <c r="D1" s="1" t="s">
        <v>1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4" t="s">
        <v>118</v>
      </c>
      <c r="P1" s="1" t="s">
        <v>119</v>
      </c>
      <c r="Q1" s="1" t="s">
        <v>33</v>
      </c>
      <c r="R1" s="1" t="s">
        <v>120</v>
      </c>
    </row>
    <row r="2" spans="1:18" x14ac:dyDescent="0.25">
      <c r="A2" s="1" t="s">
        <v>9</v>
      </c>
      <c r="B2" s="2">
        <v>45379</v>
      </c>
      <c r="C2" s="2">
        <v>45379</v>
      </c>
      <c r="D2" s="1" t="s">
        <v>52</v>
      </c>
      <c r="E2" s="1">
        <v>2024</v>
      </c>
      <c r="F2" s="1">
        <v>3</v>
      </c>
      <c r="G2" s="1">
        <v>28</v>
      </c>
      <c r="H2" s="1">
        <v>13</v>
      </c>
      <c r="I2" s="1">
        <v>2</v>
      </c>
      <c r="J2" s="1" t="s">
        <v>36</v>
      </c>
      <c r="K2" s="1" t="s">
        <v>17</v>
      </c>
      <c r="L2" s="1" t="s">
        <v>48</v>
      </c>
      <c r="M2" s="1" t="s">
        <v>53</v>
      </c>
      <c r="N2" s="1">
        <v>157</v>
      </c>
      <c r="O2" s="4">
        <f>ApprovedTimeReport_002_202435__1[[#This Row],[CostRate]]/0.9075</f>
        <v>173.00275482093664</v>
      </c>
      <c r="P2" s="4">
        <f>ApprovedTimeReport_002_202435__1[[#This Row],[CostRate w/ Taxes]]*ApprovedTimeReport_002_202435__1[[#This Row],[Time Actual]]</f>
        <v>346.00550964187329</v>
      </c>
      <c r="Q2" s="1" t="s">
        <v>54</v>
      </c>
      <c r="R2" s="3" t="str">
        <f>VLOOKUP(A:A,Vlookup!A:B,2,0)</f>
        <v>FF</v>
      </c>
    </row>
    <row r="3" spans="1:18" x14ac:dyDescent="0.25">
      <c r="A3" s="1" t="s">
        <v>9</v>
      </c>
      <c r="B3" s="2">
        <v>45377</v>
      </c>
      <c r="C3" s="2">
        <v>45379</v>
      </c>
      <c r="D3" s="1" t="s">
        <v>52</v>
      </c>
      <c r="E3" s="1">
        <v>2024</v>
      </c>
      <c r="F3" s="1">
        <v>3</v>
      </c>
      <c r="G3" s="1">
        <v>26</v>
      </c>
      <c r="H3" s="1">
        <v>13</v>
      </c>
      <c r="I3" s="1">
        <v>1</v>
      </c>
      <c r="J3" s="1" t="s">
        <v>36</v>
      </c>
      <c r="K3" s="1" t="s">
        <v>17</v>
      </c>
      <c r="L3" s="1" t="s">
        <v>48</v>
      </c>
      <c r="M3" s="1" t="s">
        <v>62</v>
      </c>
      <c r="N3" s="1">
        <v>157</v>
      </c>
      <c r="O3" s="4">
        <f>ApprovedTimeReport_002_202435__1[[#This Row],[CostRate]]/0.9075</f>
        <v>173.00275482093664</v>
      </c>
      <c r="P3" s="4">
        <f>ApprovedTimeReport_002_202435__1[[#This Row],[CostRate w/ Taxes]]*ApprovedTimeReport_002_202435__1[[#This Row],[Time Actual]]</f>
        <v>173.00275482093664</v>
      </c>
      <c r="Q3" s="1" t="s">
        <v>54</v>
      </c>
      <c r="R3" s="3" t="str">
        <f>VLOOKUP(A:A,Vlookup!A:B,2,0)</f>
        <v>FF</v>
      </c>
    </row>
    <row r="4" spans="1:18" x14ac:dyDescent="0.25">
      <c r="A4" s="1" t="s">
        <v>9</v>
      </c>
      <c r="B4" s="2">
        <v>45373</v>
      </c>
      <c r="C4" s="2">
        <v>45378</v>
      </c>
      <c r="D4" s="1" t="s">
        <v>52</v>
      </c>
      <c r="E4" s="1">
        <v>2024</v>
      </c>
      <c r="F4" s="1">
        <v>3</v>
      </c>
      <c r="G4" s="1">
        <v>22</v>
      </c>
      <c r="H4" s="1">
        <v>12</v>
      </c>
      <c r="I4" s="1">
        <v>1</v>
      </c>
      <c r="J4" s="1" t="s">
        <v>36</v>
      </c>
      <c r="K4" s="1" t="s">
        <v>17</v>
      </c>
      <c r="L4" s="1" t="s">
        <v>48</v>
      </c>
      <c r="M4" s="1" t="s">
        <v>71</v>
      </c>
      <c r="N4" s="1">
        <v>157</v>
      </c>
      <c r="O4" s="4">
        <f>ApprovedTimeReport_002_202435__1[[#This Row],[CostRate]]/0.9075</f>
        <v>173.00275482093664</v>
      </c>
      <c r="P4" s="4">
        <f>ApprovedTimeReport_002_202435__1[[#This Row],[CostRate w/ Taxes]]*ApprovedTimeReport_002_202435__1[[#This Row],[Time Actual]]</f>
        <v>173.00275482093664</v>
      </c>
      <c r="Q4" s="1" t="s">
        <v>54</v>
      </c>
      <c r="R4" s="3" t="str">
        <f>VLOOKUP(A:A,Vlookup!A:B,2,0)</f>
        <v>FF</v>
      </c>
    </row>
    <row r="5" spans="1:18" x14ac:dyDescent="0.25">
      <c r="A5" s="1" t="s">
        <v>9</v>
      </c>
      <c r="B5" s="2">
        <v>45372</v>
      </c>
      <c r="C5" s="2">
        <v>45378</v>
      </c>
      <c r="D5" s="1" t="s">
        <v>52</v>
      </c>
      <c r="E5" s="1">
        <v>2024</v>
      </c>
      <c r="F5" s="1">
        <v>3</v>
      </c>
      <c r="G5" s="1">
        <v>21</v>
      </c>
      <c r="H5" s="1">
        <v>12</v>
      </c>
      <c r="I5" s="1">
        <v>1</v>
      </c>
      <c r="J5" s="1" t="s">
        <v>36</v>
      </c>
      <c r="K5" s="1" t="s">
        <v>17</v>
      </c>
      <c r="L5" s="1" t="s">
        <v>48</v>
      </c>
      <c r="M5" s="1" t="s">
        <v>75</v>
      </c>
      <c r="N5" s="1">
        <v>157</v>
      </c>
      <c r="O5" s="4">
        <f>ApprovedTimeReport_002_202435__1[[#This Row],[CostRate]]/0.9075</f>
        <v>173.00275482093664</v>
      </c>
      <c r="P5" s="4">
        <f>ApprovedTimeReport_002_202435__1[[#This Row],[CostRate w/ Taxes]]*ApprovedTimeReport_002_202435__1[[#This Row],[Time Actual]]</f>
        <v>173.00275482093664</v>
      </c>
      <c r="Q5" s="1" t="s">
        <v>54</v>
      </c>
      <c r="R5" s="3" t="str">
        <f>VLOOKUP(A:A,Vlookup!A:B,2,0)</f>
        <v>FF</v>
      </c>
    </row>
    <row r="6" spans="1:18" x14ac:dyDescent="0.25">
      <c r="A6" s="1" t="s">
        <v>9</v>
      </c>
      <c r="B6" s="2">
        <v>45371</v>
      </c>
      <c r="C6" s="2">
        <v>45378</v>
      </c>
      <c r="D6" s="1" t="s">
        <v>52</v>
      </c>
      <c r="E6" s="1">
        <v>2024</v>
      </c>
      <c r="F6" s="1">
        <v>3</v>
      </c>
      <c r="G6" s="1">
        <v>20</v>
      </c>
      <c r="H6" s="1">
        <v>12</v>
      </c>
      <c r="I6" s="1">
        <v>1</v>
      </c>
      <c r="J6" s="1" t="s">
        <v>36</v>
      </c>
      <c r="K6" s="1" t="s">
        <v>17</v>
      </c>
      <c r="L6" s="1" t="s">
        <v>48</v>
      </c>
      <c r="M6" s="1" t="s">
        <v>80</v>
      </c>
      <c r="N6" s="1">
        <v>157</v>
      </c>
      <c r="O6" s="4">
        <f>ApprovedTimeReport_002_202435__1[[#This Row],[CostRate]]/0.9075</f>
        <v>173.00275482093664</v>
      </c>
      <c r="P6" s="4">
        <f>ApprovedTimeReport_002_202435__1[[#This Row],[CostRate w/ Taxes]]*ApprovedTimeReport_002_202435__1[[#This Row],[Time Actual]]</f>
        <v>173.00275482093664</v>
      </c>
      <c r="Q6" s="1" t="s">
        <v>54</v>
      </c>
      <c r="R6" s="3" t="str">
        <f>VLOOKUP(A:A,Vlookup!A:B,2,0)</f>
        <v>FF</v>
      </c>
    </row>
    <row r="7" spans="1:18" x14ac:dyDescent="0.25">
      <c r="A7" s="1" t="s">
        <v>9</v>
      </c>
      <c r="B7" s="2">
        <v>45365</v>
      </c>
      <c r="C7" s="2">
        <v>45368</v>
      </c>
      <c r="D7" s="1" t="s">
        <v>52</v>
      </c>
      <c r="E7" s="1">
        <v>2024</v>
      </c>
      <c r="F7" s="1">
        <v>3</v>
      </c>
      <c r="G7" s="1">
        <v>14</v>
      </c>
      <c r="H7" s="1">
        <v>11</v>
      </c>
      <c r="I7" s="1">
        <v>2</v>
      </c>
      <c r="J7" s="1" t="s">
        <v>36</v>
      </c>
      <c r="K7" s="1" t="s">
        <v>17</v>
      </c>
      <c r="L7" s="1" t="s">
        <v>48</v>
      </c>
      <c r="M7" s="1" t="s">
        <v>91</v>
      </c>
      <c r="N7" s="1">
        <v>157</v>
      </c>
      <c r="O7" s="4">
        <f>ApprovedTimeReport_002_202435__1[[#This Row],[CostRate]]/0.9075</f>
        <v>173.00275482093664</v>
      </c>
      <c r="P7" s="4">
        <f>ApprovedTimeReport_002_202435__1[[#This Row],[CostRate w/ Taxes]]*ApprovedTimeReport_002_202435__1[[#This Row],[Time Actual]]</f>
        <v>346.00550964187329</v>
      </c>
      <c r="Q7" s="1" t="s">
        <v>54</v>
      </c>
      <c r="R7" s="3" t="str">
        <f>VLOOKUP(A:A,Vlookup!A:B,2,0)</f>
        <v>FF</v>
      </c>
    </row>
    <row r="8" spans="1:18" x14ac:dyDescent="0.25">
      <c r="A8" s="1" t="s">
        <v>9</v>
      </c>
      <c r="B8" s="2">
        <v>45358</v>
      </c>
      <c r="C8" s="2">
        <v>45368</v>
      </c>
      <c r="D8" s="1" t="s">
        <v>52</v>
      </c>
      <c r="E8" s="1">
        <v>2024</v>
      </c>
      <c r="F8" s="1">
        <v>3</v>
      </c>
      <c r="G8" s="1">
        <v>7</v>
      </c>
      <c r="H8" s="1">
        <v>10</v>
      </c>
      <c r="I8" s="1">
        <v>2</v>
      </c>
      <c r="J8" s="1" t="s">
        <v>36</v>
      </c>
      <c r="K8" s="1" t="s">
        <v>17</v>
      </c>
      <c r="L8" s="1" t="s">
        <v>48</v>
      </c>
      <c r="M8" s="1" t="s">
        <v>106</v>
      </c>
      <c r="N8" s="1">
        <v>157</v>
      </c>
      <c r="O8" s="4">
        <f>ApprovedTimeReport_002_202435__1[[#This Row],[CostRate]]/0.9075</f>
        <v>173.00275482093664</v>
      </c>
      <c r="P8" s="4">
        <f>ApprovedTimeReport_002_202435__1[[#This Row],[CostRate w/ Taxes]]*ApprovedTimeReport_002_202435__1[[#This Row],[Time Actual]]</f>
        <v>346.00550964187329</v>
      </c>
      <c r="Q8" s="1" t="s">
        <v>54</v>
      </c>
      <c r="R8" s="3" t="str">
        <f>VLOOKUP(A:A,Vlookup!A:B,2,0)</f>
        <v>FF</v>
      </c>
    </row>
    <row r="9" spans="1:18" x14ac:dyDescent="0.25">
      <c r="A9" s="1" t="s">
        <v>5</v>
      </c>
      <c r="B9" s="2">
        <v>45377</v>
      </c>
      <c r="C9" s="2">
        <v>45379</v>
      </c>
      <c r="D9" s="1" t="s">
        <v>6</v>
      </c>
      <c r="E9" s="1">
        <v>2024</v>
      </c>
      <c r="F9" s="1">
        <v>3</v>
      </c>
      <c r="G9" s="1">
        <v>26</v>
      </c>
      <c r="H9" s="1">
        <v>13</v>
      </c>
      <c r="I9" s="1">
        <v>2</v>
      </c>
      <c r="J9" s="1" t="s">
        <v>36</v>
      </c>
      <c r="K9" s="1" t="s">
        <v>17</v>
      </c>
      <c r="L9" s="1" t="s">
        <v>34</v>
      </c>
      <c r="M9" s="1" t="s">
        <v>62</v>
      </c>
      <c r="N9" s="1">
        <v>157</v>
      </c>
      <c r="O9" s="4">
        <f>ApprovedTimeReport_002_202435__1[[#This Row],[CostRate]]/0.9075</f>
        <v>173.00275482093664</v>
      </c>
      <c r="P9" s="4">
        <f>ApprovedTimeReport_002_202435__1[[#This Row],[CostRate w/ Taxes]]*ApprovedTimeReport_002_202435__1[[#This Row],[Time Actual]]</f>
        <v>346.00550964187329</v>
      </c>
      <c r="Q9" s="1" t="s">
        <v>41</v>
      </c>
      <c r="R9" s="3" t="str">
        <f>VLOOKUP(A:A,Vlookup!A:B,2,0)</f>
        <v>FF</v>
      </c>
    </row>
    <row r="10" spans="1:18" x14ac:dyDescent="0.25">
      <c r="A10" s="1" t="s">
        <v>5</v>
      </c>
      <c r="B10" s="2">
        <v>45371</v>
      </c>
      <c r="C10" s="2">
        <v>45378</v>
      </c>
      <c r="D10" s="1" t="s">
        <v>6</v>
      </c>
      <c r="E10" s="1">
        <v>2024</v>
      </c>
      <c r="F10" s="1">
        <v>3</v>
      </c>
      <c r="G10" s="1">
        <v>20</v>
      </c>
      <c r="H10" s="1">
        <v>12</v>
      </c>
      <c r="I10" s="1">
        <v>1</v>
      </c>
      <c r="J10" s="1" t="s">
        <v>36</v>
      </c>
      <c r="K10" s="1" t="s">
        <v>17</v>
      </c>
      <c r="L10" s="1" t="s">
        <v>34</v>
      </c>
      <c r="M10" s="1" t="s">
        <v>78</v>
      </c>
      <c r="N10" s="1">
        <v>157</v>
      </c>
      <c r="O10" s="4">
        <f>ApprovedTimeReport_002_202435__1[[#This Row],[CostRate]]/0.9075</f>
        <v>173.00275482093664</v>
      </c>
      <c r="P10" s="4">
        <f>ApprovedTimeReport_002_202435__1[[#This Row],[CostRate w/ Taxes]]*ApprovedTimeReport_002_202435__1[[#This Row],[Time Actual]]</f>
        <v>173.00275482093664</v>
      </c>
      <c r="Q10" s="1" t="s">
        <v>41</v>
      </c>
      <c r="R10" s="3" t="str">
        <f>VLOOKUP(A:A,Vlookup!A:B,2,0)</f>
        <v>FF</v>
      </c>
    </row>
    <row r="11" spans="1:18" x14ac:dyDescent="0.25">
      <c r="A11" s="1" t="s">
        <v>5</v>
      </c>
      <c r="B11" s="2">
        <v>45366</v>
      </c>
      <c r="C11" s="2">
        <v>45370</v>
      </c>
      <c r="D11" s="1" t="s">
        <v>6</v>
      </c>
      <c r="E11" s="1">
        <v>2024</v>
      </c>
      <c r="F11" s="1">
        <v>3</v>
      </c>
      <c r="G11" s="1">
        <v>15</v>
      </c>
      <c r="H11" s="1">
        <v>11</v>
      </c>
      <c r="I11" s="1">
        <v>2</v>
      </c>
      <c r="J11" s="1" t="s">
        <v>36</v>
      </c>
      <c r="K11" s="1" t="s">
        <v>17</v>
      </c>
      <c r="L11" s="1" t="s">
        <v>34</v>
      </c>
      <c r="M11" s="1" t="s">
        <v>90</v>
      </c>
      <c r="N11" s="1">
        <v>157</v>
      </c>
      <c r="O11" s="4">
        <f>ApprovedTimeReport_002_202435__1[[#This Row],[CostRate]]/0.9075</f>
        <v>173.00275482093664</v>
      </c>
      <c r="P11" s="4">
        <f>ApprovedTimeReport_002_202435__1[[#This Row],[CostRate w/ Taxes]]*ApprovedTimeReport_002_202435__1[[#This Row],[Time Actual]]</f>
        <v>346.00550964187329</v>
      </c>
      <c r="Q11" s="1" t="s">
        <v>41</v>
      </c>
      <c r="R11" s="3" t="str">
        <f>VLOOKUP(A:A,Vlookup!A:B,2,0)</f>
        <v>FF</v>
      </c>
    </row>
    <row r="12" spans="1:18" x14ac:dyDescent="0.25">
      <c r="A12" s="1" t="s">
        <v>5</v>
      </c>
      <c r="B12" s="2">
        <v>45364</v>
      </c>
      <c r="C12" s="2">
        <v>45370</v>
      </c>
      <c r="D12" s="1" t="s">
        <v>6</v>
      </c>
      <c r="E12" s="1">
        <v>2024</v>
      </c>
      <c r="F12" s="1">
        <v>3</v>
      </c>
      <c r="G12" s="1">
        <v>13</v>
      </c>
      <c r="H12" s="1">
        <v>11</v>
      </c>
      <c r="I12" s="1">
        <v>2</v>
      </c>
      <c r="J12" s="1" t="s">
        <v>36</v>
      </c>
      <c r="K12" s="1" t="s">
        <v>17</v>
      </c>
      <c r="L12" s="1" t="s">
        <v>34</v>
      </c>
      <c r="M12" s="1" t="s">
        <v>62</v>
      </c>
      <c r="N12" s="1">
        <v>157</v>
      </c>
      <c r="O12" s="4">
        <f>ApprovedTimeReport_002_202435__1[[#This Row],[CostRate]]/0.9075</f>
        <v>173.00275482093664</v>
      </c>
      <c r="P12" s="4">
        <f>ApprovedTimeReport_002_202435__1[[#This Row],[CostRate w/ Taxes]]*ApprovedTimeReport_002_202435__1[[#This Row],[Time Actual]]</f>
        <v>346.00550964187329</v>
      </c>
      <c r="Q12" s="1" t="s">
        <v>41</v>
      </c>
      <c r="R12" s="3" t="str">
        <f>VLOOKUP(A:A,Vlookup!A:B,2,0)</f>
        <v>FF</v>
      </c>
    </row>
    <row r="13" spans="1:18" x14ac:dyDescent="0.25">
      <c r="A13" s="1" t="s">
        <v>5</v>
      </c>
      <c r="B13" s="2">
        <v>45358</v>
      </c>
      <c r="C13" s="2">
        <v>45370</v>
      </c>
      <c r="D13" s="1" t="s">
        <v>6</v>
      </c>
      <c r="E13" s="1">
        <v>2024</v>
      </c>
      <c r="F13" s="1">
        <v>3</v>
      </c>
      <c r="G13" s="1">
        <v>7</v>
      </c>
      <c r="H13" s="1">
        <v>10</v>
      </c>
      <c r="I13" s="1">
        <v>2</v>
      </c>
      <c r="J13" s="1" t="s">
        <v>36</v>
      </c>
      <c r="K13" s="1" t="s">
        <v>17</v>
      </c>
      <c r="L13" s="1" t="s">
        <v>34</v>
      </c>
      <c r="M13" s="1" t="s">
        <v>105</v>
      </c>
      <c r="N13" s="1">
        <v>157</v>
      </c>
      <c r="O13" s="4">
        <f>ApprovedTimeReport_002_202435__1[[#This Row],[CostRate]]/0.9075</f>
        <v>173.00275482093664</v>
      </c>
      <c r="P13" s="4">
        <f>ApprovedTimeReport_002_202435__1[[#This Row],[CostRate w/ Taxes]]*ApprovedTimeReport_002_202435__1[[#This Row],[Time Actual]]</f>
        <v>346.00550964187329</v>
      </c>
      <c r="Q13" s="1" t="s">
        <v>41</v>
      </c>
      <c r="R13" s="3" t="str">
        <f>VLOOKUP(A:A,Vlookup!A:B,2,0)</f>
        <v>FF</v>
      </c>
    </row>
    <row r="14" spans="1:18" x14ac:dyDescent="0.25">
      <c r="A14" s="1" t="s">
        <v>5</v>
      </c>
      <c r="B14" s="2">
        <v>45357</v>
      </c>
      <c r="C14" s="2">
        <v>45370</v>
      </c>
      <c r="D14" s="1" t="s">
        <v>6</v>
      </c>
      <c r="E14" s="1">
        <v>2024</v>
      </c>
      <c r="F14" s="1">
        <v>3</v>
      </c>
      <c r="G14" s="1">
        <v>6</v>
      </c>
      <c r="H14" s="1">
        <v>10</v>
      </c>
      <c r="I14" s="1">
        <v>1</v>
      </c>
      <c r="J14" s="1" t="s">
        <v>36</v>
      </c>
      <c r="K14" s="1" t="s">
        <v>17</v>
      </c>
      <c r="L14" s="1" t="s">
        <v>34</v>
      </c>
      <c r="M14" s="1" t="s">
        <v>109</v>
      </c>
      <c r="N14" s="1">
        <v>157</v>
      </c>
      <c r="O14" s="4">
        <f>ApprovedTimeReport_002_202435__1[[#This Row],[CostRate]]/0.9075</f>
        <v>173.00275482093664</v>
      </c>
      <c r="P14" s="4">
        <f>ApprovedTimeReport_002_202435__1[[#This Row],[CostRate w/ Taxes]]*ApprovedTimeReport_002_202435__1[[#This Row],[Time Actual]]</f>
        <v>173.00275482093664</v>
      </c>
      <c r="Q14" s="1" t="s">
        <v>41</v>
      </c>
      <c r="R14" s="3" t="str">
        <f>VLOOKUP(A:A,Vlookup!A:B,2,0)</f>
        <v>FF</v>
      </c>
    </row>
    <row r="15" spans="1:18" x14ac:dyDescent="0.25">
      <c r="A15" s="1" t="s">
        <v>5</v>
      </c>
      <c r="B15" s="2">
        <v>45356</v>
      </c>
      <c r="C15" s="2">
        <v>45370</v>
      </c>
      <c r="D15" s="1" t="s">
        <v>6</v>
      </c>
      <c r="E15" s="1">
        <v>2024</v>
      </c>
      <c r="F15" s="1">
        <v>3</v>
      </c>
      <c r="G15" s="1">
        <v>5</v>
      </c>
      <c r="H15" s="1">
        <v>10</v>
      </c>
      <c r="I15" s="1">
        <v>2</v>
      </c>
      <c r="J15" s="1" t="s">
        <v>36</v>
      </c>
      <c r="K15" s="1" t="s">
        <v>17</v>
      </c>
      <c r="L15" s="1" t="s">
        <v>34</v>
      </c>
      <c r="M15" s="1" t="s">
        <v>112</v>
      </c>
      <c r="N15" s="1">
        <v>157</v>
      </c>
      <c r="O15" s="4">
        <f>ApprovedTimeReport_002_202435__1[[#This Row],[CostRate]]/0.9075</f>
        <v>173.00275482093664</v>
      </c>
      <c r="P15" s="4">
        <f>ApprovedTimeReport_002_202435__1[[#This Row],[CostRate w/ Taxes]]*ApprovedTimeReport_002_202435__1[[#This Row],[Time Actual]]</f>
        <v>346.00550964187329</v>
      </c>
      <c r="Q15" s="1" t="s">
        <v>41</v>
      </c>
      <c r="R15" s="3" t="str">
        <f>VLOOKUP(A:A,Vlookup!A:B,2,0)</f>
        <v>FF</v>
      </c>
    </row>
    <row r="16" spans="1:18" x14ac:dyDescent="0.25">
      <c r="A16" s="1" t="s">
        <v>8</v>
      </c>
      <c r="B16" s="2">
        <v>45373</v>
      </c>
      <c r="C16" s="2">
        <v>45378</v>
      </c>
      <c r="D16" s="1" t="s">
        <v>3</v>
      </c>
      <c r="E16" s="1">
        <v>2024</v>
      </c>
      <c r="F16" s="1">
        <v>3</v>
      </c>
      <c r="G16" s="1">
        <v>22</v>
      </c>
      <c r="H16" s="1">
        <v>12</v>
      </c>
      <c r="I16" s="1">
        <v>1</v>
      </c>
      <c r="J16" s="1" t="s">
        <v>36</v>
      </c>
      <c r="K16" s="1" t="s">
        <v>17</v>
      </c>
      <c r="L16" s="1" t="s">
        <v>34</v>
      </c>
      <c r="M16" s="1" t="s">
        <v>73</v>
      </c>
      <c r="N16" s="1">
        <v>157</v>
      </c>
      <c r="O16" s="4">
        <f>ApprovedTimeReport_002_202435__1[[#This Row],[CostRate]]/0.9075</f>
        <v>173.00275482093664</v>
      </c>
      <c r="P16" s="4">
        <f>ApprovedTimeReport_002_202435__1[[#This Row],[CostRate w/ Taxes]]*ApprovedTimeReport_002_202435__1[[#This Row],[Time Actual]]</f>
        <v>173.00275482093664</v>
      </c>
      <c r="Q16" s="1" t="s">
        <v>14</v>
      </c>
      <c r="R16" s="3" t="str">
        <f>VLOOKUP(A:A,Vlookup!A:B,2,0)</f>
        <v>FF</v>
      </c>
    </row>
    <row r="17" spans="1:18" x14ac:dyDescent="0.25">
      <c r="A17" s="1" t="s">
        <v>8</v>
      </c>
      <c r="B17" s="2">
        <v>45371</v>
      </c>
      <c r="C17" s="2">
        <v>45378</v>
      </c>
      <c r="D17" s="1" t="s">
        <v>3</v>
      </c>
      <c r="E17" s="1">
        <v>2024</v>
      </c>
      <c r="F17" s="1">
        <v>3</v>
      </c>
      <c r="G17" s="1">
        <v>20</v>
      </c>
      <c r="H17" s="1">
        <v>12</v>
      </c>
      <c r="I17" s="1">
        <v>1</v>
      </c>
      <c r="J17" s="1" t="s">
        <v>36</v>
      </c>
      <c r="K17" s="1" t="s">
        <v>17</v>
      </c>
      <c r="L17" s="1" t="s">
        <v>34</v>
      </c>
      <c r="M17" s="1" t="s">
        <v>82</v>
      </c>
      <c r="N17" s="1">
        <v>157</v>
      </c>
      <c r="O17" s="4">
        <f>ApprovedTimeReport_002_202435__1[[#This Row],[CostRate]]/0.9075</f>
        <v>173.00275482093664</v>
      </c>
      <c r="P17" s="4">
        <f>ApprovedTimeReport_002_202435__1[[#This Row],[CostRate w/ Taxes]]*ApprovedTimeReport_002_202435__1[[#This Row],[Time Actual]]</f>
        <v>173.00275482093664</v>
      </c>
      <c r="Q17" s="1" t="s">
        <v>14</v>
      </c>
      <c r="R17" s="3" t="str">
        <f>VLOOKUP(A:A,Vlookup!A:B,2,0)</f>
        <v>FF</v>
      </c>
    </row>
    <row r="18" spans="1:18" x14ac:dyDescent="0.25">
      <c r="A18" s="1" t="s">
        <v>8</v>
      </c>
      <c r="B18" s="2">
        <v>45362</v>
      </c>
      <c r="C18" s="2">
        <v>45370</v>
      </c>
      <c r="D18" s="1" t="s">
        <v>3</v>
      </c>
      <c r="E18" s="1">
        <v>2024</v>
      </c>
      <c r="F18" s="1">
        <v>3</v>
      </c>
      <c r="G18" s="1">
        <v>11</v>
      </c>
      <c r="H18" s="1">
        <v>11</v>
      </c>
      <c r="I18" s="1">
        <v>1</v>
      </c>
      <c r="J18" s="1" t="s">
        <v>36</v>
      </c>
      <c r="K18" s="1" t="s">
        <v>17</v>
      </c>
      <c r="L18" s="1" t="s">
        <v>34</v>
      </c>
      <c r="M18" s="1" t="s">
        <v>101</v>
      </c>
      <c r="N18" s="1">
        <v>157</v>
      </c>
      <c r="O18" s="4">
        <f>ApprovedTimeReport_002_202435__1[[#This Row],[CostRate]]/0.9075</f>
        <v>173.00275482093664</v>
      </c>
      <c r="P18" s="4">
        <f>ApprovedTimeReport_002_202435__1[[#This Row],[CostRate w/ Taxes]]*ApprovedTimeReport_002_202435__1[[#This Row],[Time Actual]]</f>
        <v>173.00275482093664</v>
      </c>
      <c r="Q18" s="1" t="s">
        <v>14</v>
      </c>
      <c r="R18" s="3" t="str">
        <f>VLOOKUP(A:A,Vlookup!A:B,2,0)</f>
        <v>FF</v>
      </c>
    </row>
    <row r="19" spans="1:18" x14ac:dyDescent="0.25">
      <c r="A19" s="1" t="s">
        <v>39</v>
      </c>
      <c r="B19" s="2">
        <v>45376</v>
      </c>
      <c r="C19" s="2">
        <v>45379</v>
      </c>
      <c r="D19" s="1" t="s">
        <v>3</v>
      </c>
      <c r="E19" s="1">
        <v>2024</v>
      </c>
      <c r="F19" s="1">
        <v>3</v>
      </c>
      <c r="G19" s="1">
        <v>25</v>
      </c>
      <c r="H19" s="1">
        <v>13</v>
      </c>
      <c r="I19" s="1">
        <v>1</v>
      </c>
      <c r="J19" s="1" t="s">
        <v>36</v>
      </c>
      <c r="K19" s="1" t="s">
        <v>17</v>
      </c>
      <c r="L19" s="1" t="s">
        <v>34</v>
      </c>
      <c r="M19" s="1" t="s">
        <v>68</v>
      </c>
      <c r="N19" s="1">
        <v>157</v>
      </c>
      <c r="O19" s="4">
        <f>ApprovedTimeReport_002_202435__1[[#This Row],[CostRate]]/0.9075</f>
        <v>173.00275482093664</v>
      </c>
      <c r="P19" s="4">
        <f>ApprovedTimeReport_002_202435__1[[#This Row],[CostRate w/ Taxes]]*ApprovedTimeReport_002_202435__1[[#This Row],[Time Actual]]</f>
        <v>173.00275482093664</v>
      </c>
      <c r="Q19" s="1" t="s">
        <v>40</v>
      </c>
      <c r="R19" s="3" t="str">
        <f>VLOOKUP(A:A,Vlookup!A:B,2,0)</f>
        <v>FF</v>
      </c>
    </row>
    <row r="20" spans="1:18" x14ac:dyDescent="0.25">
      <c r="A20" s="1" t="s">
        <v>39</v>
      </c>
      <c r="B20" s="2">
        <v>45371</v>
      </c>
      <c r="C20" s="2">
        <v>45378</v>
      </c>
      <c r="D20" s="1" t="s">
        <v>3</v>
      </c>
      <c r="E20" s="1">
        <v>2024</v>
      </c>
      <c r="F20" s="1">
        <v>3</v>
      </c>
      <c r="G20" s="1">
        <v>20</v>
      </c>
      <c r="H20" s="1">
        <v>12</v>
      </c>
      <c r="I20" s="1">
        <v>1</v>
      </c>
      <c r="J20" s="1" t="s">
        <v>36</v>
      </c>
      <c r="K20" s="1" t="s">
        <v>17</v>
      </c>
      <c r="L20" s="1" t="s">
        <v>34</v>
      </c>
      <c r="M20" s="1" t="s">
        <v>81</v>
      </c>
      <c r="N20" s="1">
        <v>157</v>
      </c>
      <c r="O20" s="4">
        <f>ApprovedTimeReport_002_202435__1[[#This Row],[CostRate]]/0.9075</f>
        <v>173.00275482093664</v>
      </c>
      <c r="P20" s="4">
        <f>ApprovedTimeReport_002_202435__1[[#This Row],[CostRate w/ Taxes]]*ApprovedTimeReport_002_202435__1[[#This Row],[Time Actual]]</f>
        <v>173.00275482093664</v>
      </c>
      <c r="Q20" s="1" t="s">
        <v>40</v>
      </c>
      <c r="R20" s="3" t="str">
        <f>VLOOKUP(A:A,Vlookup!A:B,2,0)</f>
        <v>FF</v>
      </c>
    </row>
    <row r="21" spans="1:18" x14ac:dyDescent="0.25">
      <c r="A21" s="1" t="s">
        <v>39</v>
      </c>
      <c r="B21" s="2">
        <v>45357</v>
      </c>
      <c r="C21" s="2">
        <v>45370</v>
      </c>
      <c r="D21" s="1" t="s">
        <v>3</v>
      </c>
      <c r="E21" s="1">
        <v>2024</v>
      </c>
      <c r="F21" s="1">
        <v>3</v>
      </c>
      <c r="G21" s="1">
        <v>6</v>
      </c>
      <c r="H21" s="1">
        <v>10</v>
      </c>
      <c r="I21" s="1">
        <v>1</v>
      </c>
      <c r="J21" s="1" t="s">
        <v>36</v>
      </c>
      <c r="K21" s="1" t="s">
        <v>17</v>
      </c>
      <c r="L21" s="1" t="s">
        <v>34</v>
      </c>
      <c r="M21" s="1" t="s">
        <v>108</v>
      </c>
      <c r="N21" s="1">
        <v>157</v>
      </c>
      <c r="O21" s="4">
        <f>ApprovedTimeReport_002_202435__1[[#This Row],[CostRate]]/0.9075</f>
        <v>173.00275482093664</v>
      </c>
      <c r="P21" s="4">
        <f>ApprovedTimeReport_002_202435__1[[#This Row],[CostRate w/ Taxes]]*ApprovedTimeReport_002_202435__1[[#This Row],[Time Actual]]</f>
        <v>173.00275482093664</v>
      </c>
      <c r="Q21" s="1" t="s">
        <v>40</v>
      </c>
      <c r="R21" s="3" t="str">
        <f>VLOOKUP(A:A,Vlookup!A:B,2,0)</f>
        <v>FF</v>
      </c>
    </row>
    <row r="22" spans="1:18" x14ac:dyDescent="0.25">
      <c r="A22" s="1" t="s">
        <v>7</v>
      </c>
      <c r="B22" s="2">
        <v>45377</v>
      </c>
      <c r="C22" s="2">
        <v>45379</v>
      </c>
      <c r="D22" s="1" t="s">
        <v>3</v>
      </c>
      <c r="E22" s="1">
        <v>2024</v>
      </c>
      <c r="F22" s="1">
        <v>3</v>
      </c>
      <c r="G22" s="1">
        <v>26</v>
      </c>
      <c r="H22" s="1">
        <v>13</v>
      </c>
      <c r="I22" s="1">
        <v>1</v>
      </c>
      <c r="J22" s="1" t="s">
        <v>36</v>
      </c>
      <c r="K22" s="1" t="s">
        <v>17</v>
      </c>
      <c r="L22" s="1" t="s">
        <v>34</v>
      </c>
      <c r="M22" s="1" t="s">
        <v>63</v>
      </c>
      <c r="N22" s="1">
        <v>157</v>
      </c>
      <c r="O22" s="4">
        <f>ApprovedTimeReport_002_202435__1[[#This Row],[CostRate]]/0.9075</f>
        <v>173.00275482093664</v>
      </c>
      <c r="P22" s="4">
        <f>ApprovedTimeReport_002_202435__1[[#This Row],[CostRate w/ Taxes]]*ApprovedTimeReport_002_202435__1[[#This Row],[Time Actual]]</f>
        <v>173.00275482093664</v>
      </c>
      <c r="Q22" s="1" t="s">
        <v>15</v>
      </c>
      <c r="R22" s="3" t="s">
        <v>124</v>
      </c>
    </row>
    <row r="23" spans="1:18" x14ac:dyDescent="0.25">
      <c r="A23" s="1" t="s">
        <v>7</v>
      </c>
      <c r="B23" s="2">
        <v>45362</v>
      </c>
      <c r="C23" s="2">
        <v>45370</v>
      </c>
      <c r="D23" s="1" t="s">
        <v>3</v>
      </c>
      <c r="E23" s="1">
        <v>2024</v>
      </c>
      <c r="F23" s="1">
        <v>3</v>
      </c>
      <c r="G23" s="1">
        <v>11</v>
      </c>
      <c r="H23" s="1">
        <v>11</v>
      </c>
      <c r="I23" s="1">
        <v>1</v>
      </c>
      <c r="J23" s="1" t="s">
        <v>36</v>
      </c>
      <c r="K23" s="1" t="s">
        <v>17</v>
      </c>
      <c r="L23" s="1" t="s">
        <v>34</v>
      </c>
      <c r="M23" s="1" t="s">
        <v>101</v>
      </c>
      <c r="N23" s="1">
        <v>157</v>
      </c>
      <c r="O23" s="4">
        <f>ApprovedTimeReport_002_202435__1[[#This Row],[CostRate]]/0.9075</f>
        <v>173.00275482093664</v>
      </c>
      <c r="P23" s="4">
        <f>ApprovedTimeReport_002_202435__1[[#This Row],[CostRate w/ Taxes]]*ApprovedTimeReport_002_202435__1[[#This Row],[Time Actual]]</f>
        <v>173.00275482093664</v>
      </c>
      <c r="Q23" s="1" t="s">
        <v>15</v>
      </c>
      <c r="R23" s="3" t="s">
        <v>124</v>
      </c>
    </row>
    <row r="24" spans="1:18" x14ac:dyDescent="0.25">
      <c r="A24" s="1" t="s">
        <v>43</v>
      </c>
      <c r="B24" s="2">
        <v>45379</v>
      </c>
      <c r="C24" s="2">
        <v>45379</v>
      </c>
      <c r="D24" s="1" t="s">
        <v>3</v>
      </c>
      <c r="E24" s="1">
        <v>2024</v>
      </c>
      <c r="F24" s="1">
        <v>3</v>
      </c>
      <c r="G24" s="1">
        <v>28</v>
      </c>
      <c r="H24" s="1">
        <v>13</v>
      </c>
      <c r="I24" s="1">
        <v>2</v>
      </c>
      <c r="J24" s="1" t="s">
        <v>36</v>
      </c>
      <c r="K24" s="1" t="s">
        <v>17</v>
      </c>
      <c r="L24" s="1" t="s">
        <v>34</v>
      </c>
      <c r="M24" s="1" t="s">
        <v>44</v>
      </c>
      <c r="N24" s="1">
        <v>157</v>
      </c>
      <c r="O24" s="4">
        <f>ApprovedTimeReport_002_202435__1[[#This Row],[CostRate]]/0.9075</f>
        <v>173.00275482093664</v>
      </c>
      <c r="P24" s="4">
        <f>ApprovedTimeReport_002_202435__1[[#This Row],[CostRate w/ Taxes]]*ApprovedTimeReport_002_202435__1[[#This Row],[Time Actual]]</f>
        <v>346.00550964187329</v>
      </c>
      <c r="Q24" s="1" t="s">
        <v>45</v>
      </c>
      <c r="R24" s="3" t="s">
        <v>134</v>
      </c>
    </row>
    <row r="25" spans="1:18" x14ac:dyDescent="0.25">
      <c r="A25" s="1" t="s">
        <v>43</v>
      </c>
      <c r="B25" s="2">
        <v>45372</v>
      </c>
      <c r="C25" s="2">
        <v>45378</v>
      </c>
      <c r="D25" s="1" t="s">
        <v>3</v>
      </c>
      <c r="E25" s="1">
        <v>2024</v>
      </c>
      <c r="F25" s="1">
        <v>3</v>
      </c>
      <c r="G25" s="1">
        <v>21</v>
      </c>
      <c r="H25" s="1">
        <v>12</v>
      </c>
      <c r="I25" s="1">
        <v>1</v>
      </c>
      <c r="J25" s="1" t="s">
        <v>36</v>
      </c>
      <c r="K25" s="1" t="s">
        <v>17</v>
      </c>
      <c r="L25" s="1" t="s">
        <v>34</v>
      </c>
      <c r="M25" s="1" t="s">
        <v>74</v>
      </c>
      <c r="N25" s="1">
        <v>157</v>
      </c>
      <c r="O25" s="4">
        <f>ApprovedTimeReport_002_202435__1[[#This Row],[CostRate]]/0.9075</f>
        <v>173.00275482093664</v>
      </c>
      <c r="P25" s="4">
        <f>ApprovedTimeReport_002_202435__1[[#This Row],[CostRate w/ Taxes]]*ApprovedTimeReport_002_202435__1[[#This Row],[Time Actual]]</f>
        <v>173.00275482093664</v>
      </c>
      <c r="Q25" s="1" t="s">
        <v>45</v>
      </c>
      <c r="R25" s="3" t="s">
        <v>134</v>
      </c>
    </row>
    <row r="26" spans="1:18" x14ac:dyDescent="0.25">
      <c r="A26" s="1" t="s">
        <v>43</v>
      </c>
      <c r="B26" s="2">
        <v>45367</v>
      </c>
      <c r="C26" s="2">
        <v>45368</v>
      </c>
      <c r="D26" s="1" t="s">
        <v>3</v>
      </c>
      <c r="E26" s="1">
        <v>2024</v>
      </c>
      <c r="F26" s="1">
        <v>3</v>
      </c>
      <c r="G26" s="1">
        <v>16</v>
      </c>
      <c r="H26" s="1">
        <v>11</v>
      </c>
      <c r="I26" s="1">
        <v>1</v>
      </c>
      <c r="J26" s="1" t="s">
        <v>36</v>
      </c>
      <c r="K26" s="1" t="s">
        <v>17</v>
      </c>
      <c r="L26" s="1" t="s">
        <v>34</v>
      </c>
      <c r="M26" s="1" t="s">
        <v>87</v>
      </c>
      <c r="N26" s="1">
        <v>157</v>
      </c>
      <c r="O26" s="4">
        <f>ApprovedTimeReport_002_202435__1[[#This Row],[CostRate]]/0.9075</f>
        <v>173.00275482093664</v>
      </c>
      <c r="P26" s="4">
        <f>ApprovedTimeReport_002_202435__1[[#This Row],[CostRate w/ Taxes]]*ApprovedTimeReport_002_202435__1[[#This Row],[Time Actual]]</f>
        <v>173.00275482093664</v>
      </c>
      <c r="Q26" s="1" t="s">
        <v>45</v>
      </c>
      <c r="R26" s="3" t="s">
        <v>134</v>
      </c>
    </row>
    <row r="27" spans="1:18" x14ac:dyDescent="0.25">
      <c r="A27" s="1" t="s">
        <v>43</v>
      </c>
      <c r="B27" s="2">
        <v>45366</v>
      </c>
      <c r="C27" s="2">
        <v>45368</v>
      </c>
      <c r="D27" s="1" t="s">
        <v>3</v>
      </c>
      <c r="E27" s="1">
        <v>2024</v>
      </c>
      <c r="F27" s="1">
        <v>3</v>
      </c>
      <c r="G27" s="1">
        <v>15</v>
      </c>
      <c r="H27" s="1">
        <v>11</v>
      </c>
      <c r="I27" s="1">
        <v>1</v>
      </c>
      <c r="J27" s="1" t="s">
        <v>36</v>
      </c>
      <c r="K27" s="1" t="s">
        <v>17</v>
      </c>
      <c r="L27" s="1" t="s">
        <v>34</v>
      </c>
      <c r="M27" s="1" t="s">
        <v>89</v>
      </c>
      <c r="N27" s="1">
        <v>157</v>
      </c>
      <c r="O27" s="4">
        <f>ApprovedTimeReport_002_202435__1[[#This Row],[CostRate]]/0.9075</f>
        <v>173.00275482093664</v>
      </c>
      <c r="P27" s="4">
        <f>ApprovedTimeReport_002_202435__1[[#This Row],[CostRate w/ Taxes]]*ApprovedTimeReport_002_202435__1[[#This Row],[Time Actual]]</f>
        <v>173.00275482093664</v>
      </c>
      <c r="Q27" s="1" t="s">
        <v>45</v>
      </c>
      <c r="R27" s="3" t="s">
        <v>134</v>
      </c>
    </row>
    <row r="28" spans="1:18" x14ac:dyDescent="0.25">
      <c r="A28" s="1" t="s">
        <v>43</v>
      </c>
      <c r="B28" s="2">
        <v>45364</v>
      </c>
      <c r="C28" s="2">
        <v>45368</v>
      </c>
      <c r="D28" s="1" t="s">
        <v>3</v>
      </c>
      <c r="E28" s="1">
        <v>2024</v>
      </c>
      <c r="F28" s="1">
        <v>3</v>
      </c>
      <c r="G28" s="1">
        <v>13</v>
      </c>
      <c r="H28" s="1">
        <v>11</v>
      </c>
      <c r="I28" s="1">
        <v>1</v>
      </c>
      <c r="J28" s="1" t="s">
        <v>36</v>
      </c>
      <c r="K28" s="1" t="s">
        <v>17</v>
      </c>
      <c r="L28" s="1" t="s">
        <v>34</v>
      </c>
      <c r="M28" s="1" t="s">
        <v>95</v>
      </c>
      <c r="N28" s="1">
        <v>157</v>
      </c>
      <c r="O28" s="4">
        <f>ApprovedTimeReport_002_202435__1[[#This Row],[CostRate]]/0.9075</f>
        <v>173.00275482093664</v>
      </c>
      <c r="P28" s="4">
        <f>ApprovedTimeReport_002_202435__1[[#This Row],[CostRate w/ Taxes]]*ApprovedTimeReport_002_202435__1[[#This Row],[Time Actual]]</f>
        <v>173.00275482093664</v>
      </c>
      <c r="Q28" s="1" t="s">
        <v>45</v>
      </c>
      <c r="R28" s="3" t="s">
        <v>134</v>
      </c>
    </row>
    <row r="29" spans="1:18" x14ac:dyDescent="0.25">
      <c r="A29" s="1" t="s">
        <v>43</v>
      </c>
      <c r="B29" s="2">
        <v>45359</v>
      </c>
      <c r="C29" s="2">
        <v>45368</v>
      </c>
      <c r="D29" s="1" t="s">
        <v>3</v>
      </c>
      <c r="E29" s="1">
        <v>2024</v>
      </c>
      <c r="F29" s="1">
        <v>3</v>
      </c>
      <c r="G29" s="1">
        <v>8</v>
      </c>
      <c r="H29" s="1">
        <v>10</v>
      </c>
      <c r="I29" s="1">
        <v>3</v>
      </c>
      <c r="J29" s="1" t="s">
        <v>36</v>
      </c>
      <c r="K29" s="1" t="s">
        <v>17</v>
      </c>
      <c r="L29" s="1" t="s">
        <v>34</v>
      </c>
      <c r="M29" s="1" t="s">
        <v>103</v>
      </c>
      <c r="N29" s="1">
        <v>157</v>
      </c>
      <c r="O29" s="4">
        <f>ApprovedTimeReport_002_202435__1[[#This Row],[CostRate]]/0.9075</f>
        <v>173.00275482093664</v>
      </c>
      <c r="P29" s="4">
        <f>ApprovedTimeReport_002_202435__1[[#This Row],[CostRate w/ Taxes]]*ApprovedTimeReport_002_202435__1[[#This Row],[Time Actual]]</f>
        <v>519.00826446280996</v>
      </c>
      <c r="Q29" s="1" t="s">
        <v>45</v>
      </c>
      <c r="R29" s="3" t="s">
        <v>134</v>
      </c>
    </row>
    <row r="30" spans="1:18" x14ac:dyDescent="0.25">
      <c r="A30" s="1" t="s">
        <v>43</v>
      </c>
      <c r="B30" s="2">
        <v>45357</v>
      </c>
      <c r="C30" s="2">
        <v>45368</v>
      </c>
      <c r="D30" s="1" t="s">
        <v>3</v>
      </c>
      <c r="E30" s="1">
        <v>2024</v>
      </c>
      <c r="F30" s="1">
        <v>3</v>
      </c>
      <c r="G30" s="1">
        <v>6</v>
      </c>
      <c r="H30" s="1">
        <v>10</v>
      </c>
      <c r="I30" s="1">
        <v>2</v>
      </c>
      <c r="J30" s="1" t="s">
        <v>36</v>
      </c>
      <c r="K30" s="1" t="s">
        <v>17</v>
      </c>
      <c r="L30" s="1" t="s">
        <v>34</v>
      </c>
      <c r="M30" s="1" t="s">
        <v>110</v>
      </c>
      <c r="N30" s="1">
        <v>157</v>
      </c>
      <c r="O30" s="4">
        <f>ApprovedTimeReport_002_202435__1[[#This Row],[CostRate]]/0.9075</f>
        <v>173.00275482093664</v>
      </c>
      <c r="P30" s="4">
        <f>ApprovedTimeReport_002_202435__1[[#This Row],[CostRate w/ Taxes]]*ApprovedTimeReport_002_202435__1[[#This Row],[Time Actual]]</f>
        <v>346.00550964187329</v>
      </c>
      <c r="Q30" s="1" t="s">
        <v>45</v>
      </c>
      <c r="R30" s="3" t="s">
        <v>134</v>
      </c>
    </row>
    <row r="31" spans="1:18" x14ac:dyDescent="0.25">
      <c r="A31" s="1" t="s">
        <v>43</v>
      </c>
      <c r="B31" s="2">
        <v>45356</v>
      </c>
      <c r="C31" s="2">
        <v>45368</v>
      </c>
      <c r="D31" s="1" t="s">
        <v>3</v>
      </c>
      <c r="E31" s="1">
        <v>2024</v>
      </c>
      <c r="F31" s="1">
        <v>3</v>
      </c>
      <c r="G31" s="1">
        <v>5</v>
      </c>
      <c r="H31" s="1">
        <v>10</v>
      </c>
      <c r="I31" s="1">
        <v>2</v>
      </c>
      <c r="J31" s="1" t="s">
        <v>36</v>
      </c>
      <c r="K31" s="1" t="s">
        <v>17</v>
      </c>
      <c r="L31" s="1" t="s">
        <v>34</v>
      </c>
      <c r="M31" s="1" t="s">
        <v>111</v>
      </c>
      <c r="N31" s="1">
        <v>157</v>
      </c>
      <c r="O31" s="4">
        <f>ApprovedTimeReport_002_202435__1[[#This Row],[CostRate]]/0.9075</f>
        <v>173.00275482093664</v>
      </c>
      <c r="P31" s="4">
        <f>ApprovedTimeReport_002_202435__1[[#This Row],[CostRate w/ Taxes]]*ApprovedTimeReport_002_202435__1[[#This Row],[Time Actual]]</f>
        <v>346.00550964187329</v>
      </c>
      <c r="Q31" s="1" t="s">
        <v>45</v>
      </c>
      <c r="R31" s="3" t="s">
        <v>134</v>
      </c>
    </row>
    <row r="32" spans="1:18" x14ac:dyDescent="0.25">
      <c r="A32" s="1" t="s">
        <v>35</v>
      </c>
      <c r="B32" s="2">
        <v>45380</v>
      </c>
      <c r="C32" s="2">
        <v>45380</v>
      </c>
      <c r="D32" s="1" t="s">
        <v>3</v>
      </c>
      <c r="E32" s="1">
        <v>2024</v>
      </c>
      <c r="F32" s="1">
        <v>3</v>
      </c>
      <c r="G32" s="1">
        <v>29</v>
      </c>
      <c r="H32" s="1">
        <v>13</v>
      </c>
      <c r="I32" s="1">
        <v>4</v>
      </c>
      <c r="J32" s="1" t="s">
        <v>36</v>
      </c>
      <c r="K32" s="1" t="s">
        <v>17</v>
      </c>
      <c r="L32" s="1" t="s">
        <v>34</v>
      </c>
      <c r="M32" s="1" t="s">
        <v>37</v>
      </c>
      <c r="N32" s="1">
        <v>86.43</v>
      </c>
      <c r="O32" s="4">
        <f>ApprovedTimeReport_002_202435__1[[#This Row],[CostRate]]/0.9075</f>
        <v>95.239669421487619</v>
      </c>
      <c r="P32" s="4">
        <f>ApprovedTimeReport_002_202435__1[[#This Row],[CostRate w/ Taxes]]*ApprovedTimeReport_002_202435__1[[#This Row],[Time Actual]]</f>
        <v>380.95867768595048</v>
      </c>
      <c r="Q32" s="1" t="s">
        <v>38</v>
      </c>
      <c r="R32" s="3" t="str">
        <f>VLOOKUP(A:A,Vlookup!A:B,2,0)</f>
        <v>NB</v>
      </c>
    </row>
    <row r="33" spans="1:18" x14ac:dyDescent="0.25">
      <c r="A33" s="1" t="s">
        <v>35</v>
      </c>
      <c r="B33" s="2">
        <v>45379</v>
      </c>
      <c r="C33" s="2">
        <v>45379</v>
      </c>
      <c r="D33" s="1" t="s">
        <v>3</v>
      </c>
      <c r="E33" s="1">
        <v>2024</v>
      </c>
      <c r="F33" s="1">
        <v>3</v>
      </c>
      <c r="G33" s="1">
        <v>28</v>
      </c>
      <c r="H33" s="1">
        <v>13</v>
      </c>
      <c r="I33" s="1">
        <v>4</v>
      </c>
      <c r="J33" s="1" t="s">
        <v>36</v>
      </c>
      <c r="K33" s="1" t="s">
        <v>17</v>
      </c>
      <c r="L33" s="1" t="s">
        <v>34</v>
      </c>
      <c r="M33" s="1" t="s">
        <v>50</v>
      </c>
      <c r="N33" s="1">
        <v>86.43</v>
      </c>
      <c r="O33" s="4">
        <f>ApprovedTimeReport_002_202435__1[[#This Row],[CostRate]]/0.9075</f>
        <v>95.239669421487619</v>
      </c>
      <c r="P33" s="4">
        <f>ApprovedTimeReport_002_202435__1[[#This Row],[CostRate w/ Taxes]]*ApprovedTimeReport_002_202435__1[[#This Row],[Time Actual]]</f>
        <v>380.95867768595048</v>
      </c>
      <c r="Q33" s="1" t="s">
        <v>38</v>
      </c>
      <c r="R33" s="3" t="str">
        <f>VLOOKUP(A:A,Vlookup!A:B,2,0)</f>
        <v>NB</v>
      </c>
    </row>
    <row r="34" spans="1:18" x14ac:dyDescent="0.25">
      <c r="A34" s="1" t="s">
        <v>35</v>
      </c>
      <c r="B34" s="2">
        <v>45378</v>
      </c>
      <c r="C34" s="2">
        <v>45379</v>
      </c>
      <c r="D34" s="1" t="s">
        <v>3</v>
      </c>
      <c r="E34" s="1">
        <v>2024</v>
      </c>
      <c r="F34" s="1">
        <v>3</v>
      </c>
      <c r="G34" s="1">
        <v>27</v>
      </c>
      <c r="H34" s="1">
        <v>13</v>
      </c>
      <c r="I34" s="1">
        <v>8</v>
      </c>
      <c r="J34" s="1" t="s">
        <v>36</v>
      </c>
      <c r="K34" s="1" t="s">
        <v>17</v>
      </c>
      <c r="L34" s="1" t="s">
        <v>34</v>
      </c>
      <c r="M34" s="1" t="s">
        <v>60</v>
      </c>
      <c r="N34" s="1">
        <v>86.43</v>
      </c>
      <c r="O34" s="4">
        <f>ApprovedTimeReport_002_202435__1[[#This Row],[CostRate]]/0.9075</f>
        <v>95.239669421487619</v>
      </c>
      <c r="P34" s="4">
        <f>ApprovedTimeReport_002_202435__1[[#This Row],[CostRate w/ Taxes]]*ApprovedTimeReport_002_202435__1[[#This Row],[Time Actual]]</f>
        <v>761.91735537190095</v>
      </c>
      <c r="Q34" s="1" t="s">
        <v>38</v>
      </c>
      <c r="R34" s="3" t="str">
        <f>VLOOKUP(A:A,Vlookup!A:B,2,0)</f>
        <v>NB</v>
      </c>
    </row>
    <row r="35" spans="1:18" x14ac:dyDescent="0.25">
      <c r="A35" s="1" t="s">
        <v>35</v>
      </c>
      <c r="B35" s="2">
        <v>45376</v>
      </c>
      <c r="C35" s="2">
        <v>45379</v>
      </c>
      <c r="D35" s="1" t="s">
        <v>3</v>
      </c>
      <c r="E35" s="1">
        <v>2024</v>
      </c>
      <c r="F35" s="1">
        <v>3</v>
      </c>
      <c r="G35" s="1">
        <v>25</v>
      </c>
      <c r="H35" s="1">
        <v>13</v>
      </c>
      <c r="I35" s="1">
        <v>5</v>
      </c>
      <c r="J35" s="1" t="s">
        <v>36</v>
      </c>
      <c r="K35" s="1" t="s">
        <v>17</v>
      </c>
      <c r="L35" s="1" t="s">
        <v>34</v>
      </c>
      <c r="M35" s="1" t="s">
        <v>67</v>
      </c>
      <c r="N35" s="1">
        <v>86.43</v>
      </c>
      <c r="O35" s="4">
        <f>ApprovedTimeReport_002_202435__1[[#This Row],[CostRate]]/0.9075</f>
        <v>95.239669421487619</v>
      </c>
      <c r="P35" s="4">
        <f>ApprovedTimeReport_002_202435__1[[#This Row],[CostRate w/ Taxes]]*ApprovedTimeReport_002_202435__1[[#This Row],[Time Actual]]</f>
        <v>476.19834710743811</v>
      </c>
      <c r="Q35" s="1" t="s">
        <v>38</v>
      </c>
      <c r="R35" s="3" t="str">
        <f>VLOOKUP(A:A,Vlookup!A:B,2,0)</f>
        <v>NB</v>
      </c>
    </row>
    <row r="36" spans="1:18" x14ac:dyDescent="0.25">
      <c r="A36" s="1" t="s">
        <v>35</v>
      </c>
      <c r="B36" s="2">
        <v>45373</v>
      </c>
      <c r="C36" s="2">
        <v>45378</v>
      </c>
      <c r="D36" s="1" t="s">
        <v>3</v>
      </c>
      <c r="E36" s="1">
        <v>2024</v>
      </c>
      <c r="F36" s="1">
        <v>3</v>
      </c>
      <c r="G36" s="1">
        <v>22</v>
      </c>
      <c r="H36" s="1">
        <v>12</v>
      </c>
      <c r="I36" s="1">
        <v>5</v>
      </c>
      <c r="J36" s="1" t="s">
        <v>36</v>
      </c>
      <c r="K36" s="1" t="s">
        <v>17</v>
      </c>
      <c r="L36" s="1" t="s">
        <v>34</v>
      </c>
      <c r="M36" s="1" t="s">
        <v>70</v>
      </c>
      <c r="N36" s="1">
        <v>86.43</v>
      </c>
      <c r="O36" s="4">
        <f>ApprovedTimeReport_002_202435__1[[#This Row],[CostRate]]/0.9075</f>
        <v>95.239669421487619</v>
      </c>
      <c r="P36" s="4">
        <f>ApprovedTimeReport_002_202435__1[[#This Row],[CostRate w/ Taxes]]*ApprovedTimeReport_002_202435__1[[#This Row],[Time Actual]]</f>
        <v>476.19834710743811</v>
      </c>
      <c r="Q36" s="1" t="s">
        <v>38</v>
      </c>
      <c r="R36" s="3" t="str">
        <f>VLOOKUP(A:A,Vlookup!A:B,2,0)</f>
        <v>NB</v>
      </c>
    </row>
    <row r="37" spans="1:18" x14ac:dyDescent="0.25">
      <c r="A37" s="1" t="s">
        <v>35</v>
      </c>
      <c r="B37" s="2">
        <v>45372</v>
      </c>
      <c r="C37" s="2">
        <v>45378</v>
      </c>
      <c r="D37" s="1" t="s">
        <v>3</v>
      </c>
      <c r="E37" s="1">
        <v>2024</v>
      </c>
      <c r="F37" s="1">
        <v>3</v>
      </c>
      <c r="G37" s="1">
        <v>21</v>
      </c>
      <c r="H37" s="1">
        <v>12</v>
      </c>
      <c r="I37" s="1">
        <v>6</v>
      </c>
      <c r="J37" s="1" t="s">
        <v>36</v>
      </c>
      <c r="K37" s="1" t="s">
        <v>17</v>
      </c>
      <c r="L37" s="1" t="s">
        <v>34</v>
      </c>
      <c r="M37" s="1" t="s">
        <v>76</v>
      </c>
      <c r="N37" s="1">
        <v>86.43</v>
      </c>
      <c r="O37" s="4">
        <f>ApprovedTimeReport_002_202435__1[[#This Row],[CostRate]]/0.9075</f>
        <v>95.239669421487619</v>
      </c>
      <c r="P37" s="4">
        <f>ApprovedTimeReport_002_202435__1[[#This Row],[CostRate w/ Taxes]]*ApprovedTimeReport_002_202435__1[[#This Row],[Time Actual]]</f>
        <v>571.43801652892569</v>
      </c>
      <c r="Q37" s="1" t="s">
        <v>38</v>
      </c>
      <c r="R37" s="3" t="str">
        <f>VLOOKUP(A:A,Vlookup!A:B,2,0)</f>
        <v>NB</v>
      </c>
    </row>
    <row r="38" spans="1:18" x14ac:dyDescent="0.25">
      <c r="A38" s="1" t="s">
        <v>35</v>
      </c>
      <c r="B38" s="2">
        <v>45371</v>
      </c>
      <c r="C38" s="2">
        <v>45378</v>
      </c>
      <c r="D38" s="1" t="s">
        <v>3</v>
      </c>
      <c r="E38" s="1">
        <v>2024</v>
      </c>
      <c r="F38" s="1">
        <v>3</v>
      </c>
      <c r="G38" s="1">
        <v>20</v>
      </c>
      <c r="H38" s="1">
        <v>12</v>
      </c>
      <c r="I38" s="1">
        <v>4</v>
      </c>
      <c r="J38" s="1" t="s">
        <v>36</v>
      </c>
      <c r="K38" s="1" t="s">
        <v>17</v>
      </c>
      <c r="L38" s="1" t="s">
        <v>34</v>
      </c>
      <c r="M38" s="1" t="s">
        <v>79</v>
      </c>
      <c r="N38" s="1">
        <v>86.43</v>
      </c>
      <c r="O38" s="4">
        <f>ApprovedTimeReport_002_202435__1[[#This Row],[CostRate]]/0.9075</f>
        <v>95.239669421487619</v>
      </c>
      <c r="P38" s="4">
        <f>ApprovedTimeReport_002_202435__1[[#This Row],[CostRate w/ Taxes]]*ApprovedTimeReport_002_202435__1[[#This Row],[Time Actual]]</f>
        <v>380.95867768595048</v>
      </c>
      <c r="Q38" s="1" t="s">
        <v>38</v>
      </c>
      <c r="R38" s="3" t="str">
        <f>VLOOKUP(A:A,Vlookup!A:B,2,0)</f>
        <v>NB</v>
      </c>
    </row>
    <row r="39" spans="1:18" x14ac:dyDescent="0.25">
      <c r="A39" s="1" t="s">
        <v>35</v>
      </c>
      <c r="B39" s="2">
        <v>45370</v>
      </c>
      <c r="C39" s="2">
        <v>45378</v>
      </c>
      <c r="D39" s="1" t="s">
        <v>3</v>
      </c>
      <c r="E39" s="1">
        <v>2024</v>
      </c>
      <c r="F39" s="1">
        <v>3</v>
      </c>
      <c r="G39" s="1">
        <v>19</v>
      </c>
      <c r="H39" s="1">
        <v>12</v>
      </c>
      <c r="I39" s="1">
        <v>8</v>
      </c>
      <c r="J39" s="1" t="s">
        <v>36</v>
      </c>
      <c r="K39" s="1" t="s">
        <v>17</v>
      </c>
      <c r="L39" s="1" t="s">
        <v>34</v>
      </c>
      <c r="M39" s="1" t="s">
        <v>83</v>
      </c>
      <c r="N39" s="1">
        <v>86.43</v>
      </c>
      <c r="O39" s="4">
        <f>ApprovedTimeReport_002_202435__1[[#This Row],[CostRate]]/0.9075</f>
        <v>95.239669421487619</v>
      </c>
      <c r="P39" s="4">
        <f>ApprovedTimeReport_002_202435__1[[#This Row],[CostRate w/ Taxes]]*ApprovedTimeReport_002_202435__1[[#This Row],[Time Actual]]</f>
        <v>761.91735537190095</v>
      </c>
      <c r="Q39" s="1" t="s">
        <v>38</v>
      </c>
      <c r="R39" s="3" t="str">
        <f>VLOOKUP(A:A,Vlookup!A:B,2,0)</f>
        <v>NB</v>
      </c>
    </row>
    <row r="40" spans="1:18" x14ac:dyDescent="0.25">
      <c r="A40" s="1" t="s">
        <v>35</v>
      </c>
      <c r="B40" s="2">
        <v>45369</v>
      </c>
      <c r="C40" s="2">
        <v>45370</v>
      </c>
      <c r="D40" s="1" t="s">
        <v>3</v>
      </c>
      <c r="E40" s="1">
        <v>2024</v>
      </c>
      <c r="F40" s="1">
        <v>3</v>
      </c>
      <c r="G40" s="1">
        <v>18</v>
      </c>
      <c r="H40" s="1">
        <v>12</v>
      </c>
      <c r="I40" s="1">
        <v>8</v>
      </c>
      <c r="J40" s="1" t="s">
        <v>36</v>
      </c>
      <c r="K40" s="1" t="s">
        <v>17</v>
      </c>
      <c r="L40" s="1" t="s">
        <v>34</v>
      </c>
      <c r="M40" s="1" t="s">
        <v>85</v>
      </c>
      <c r="N40" s="1">
        <v>86.43</v>
      </c>
      <c r="O40" s="4">
        <f>ApprovedTimeReport_002_202435__1[[#This Row],[CostRate]]/0.9075</f>
        <v>95.239669421487619</v>
      </c>
      <c r="P40" s="4">
        <f>ApprovedTimeReport_002_202435__1[[#This Row],[CostRate w/ Taxes]]*ApprovedTimeReport_002_202435__1[[#This Row],[Time Actual]]</f>
        <v>761.91735537190095</v>
      </c>
      <c r="Q40" s="1" t="s">
        <v>38</v>
      </c>
      <c r="R40" s="3" t="str">
        <f>VLOOKUP(A:A,Vlookup!A:B,2,0)</f>
        <v>NB</v>
      </c>
    </row>
    <row r="41" spans="1:18" x14ac:dyDescent="0.25">
      <c r="A41" s="1" t="s">
        <v>35</v>
      </c>
      <c r="B41" s="2">
        <v>45367</v>
      </c>
      <c r="C41" s="2">
        <v>45368</v>
      </c>
      <c r="D41" s="1" t="s">
        <v>3</v>
      </c>
      <c r="E41" s="1">
        <v>2024</v>
      </c>
      <c r="F41" s="1">
        <v>3</v>
      </c>
      <c r="G41" s="1">
        <v>16</v>
      </c>
      <c r="H41" s="1">
        <v>11</v>
      </c>
      <c r="I41" s="1">
        <v>1</v>
      </c>
      <c r="J41" s="1" t="s">
        <v>36</v>
      </c>
      <c r="K41" s="1" t="s">
        <v>17</v>
      </c>
      <c r="L41" s="1" t="s">
        <v>34</v>
      </c>
      <c r="M41" s="1" t="s">
        <v>86</v>
      </c>
      <c r="N41" s="1">
        <v>86.43</v>
      </c>
      <c r="O41" s="4">
        <f>ApprovedTimeReport_002_202435__1[[#This Row],[CostRate]]/0.9075</f>
        <v>95.239669421487619</v>
      </c>
      <c r="P41" s="4">
        <f>ApprovedTimeReport_002_202435__1[[#This Row],[CostRate w/ Taxes]]*ApprovedTimeReport_002_202435__1[[#This Row],[Time Actual]]</f>
        <v>95.239669421487619</v>
      </c>
      <c r="Q41" s="1" t="s">
        <v>38</v>
      </c>
      <c r="R41" s="3" t="str">
        <f>VLOOKUP(A:A,Vlookup!A:B,2,0)</f>
        <v>NB</v>
      </c>
    </row>
    <row r="42" spans="1:18" x14ac:dyDescent="0.25">
      <c r="A42" s="1" t="s">
        <v>35</v>
      </c>
      <c r="B42" s="2">
        <v>45366</v>
      </c>
      <c r="C42" s="2">
        <v>45368</v>
      </c>
      <c r="D42" s="1" t="s">
        <v>3</v>
      </c>
      <c r="E42" s="1">
        <v>2024</v>
      </c>
      <c r="F42" s="1">
        <v>3</v>
      </c>
      <c r="G42" s="1">
        <v>15</v>
      </c>
      <c r="H42" s="1">
        <v>11</v>
      </c>
      <c r="I42" s="1">
        <v>5</v>
      </c>
      <c r="J42" s="1" t="s">
        <v>36</v>
      </c>
      <c r="K42" s="1" t="s">
        <v>17</v>
      </c>
      <c r="L42" s="1" t="s">
        <v>34</v>
      </c>
      <c r="M42" s="1" t="s">
        <v>88</v>
      </c>
      <c r="N42" s="1">
        <v>86.43</v>
      </c>
      <c r="O42" s="4">
        <f>ApprovedTimeReport_002_202435__1[[#This Row],[CostRate]]/0.9075</f>
        <v>95.239669421487619</v>
      </c>
      <c r="P42" s="4">
        <f>ApprovedTimeReport_002_202435__1[[#This Row],[CostRate w/ Taxes]]*ApprovedTimeReport_002_202435__1[[#This Row],[Time Actual]]</f>
        <v>476.19834710743811</v>
      </c>
      <c r="Q42" s="1" t="s">
        <v>38</v>
      </c>
      <c r="R42" s="3" t="str">
        <f>VLOOKUP(A:A,Vlookup!A:B,2,0)</f>
        <v>NB</v>
      </c>
    </row>
    <row r="43" spans="1:18" x14ac:dyDescent="0.25">
      <c r="A43" s="1" t="s">
        <v>35</v>
      </c>
      <c r="B43" s="2">
        <v>45365</v>
      </c>
      <c r="C43" s="2">
        <v>45368</v>
      </c>
      <c r="D43" s="1" t="s">
        <v>3</v>
      </c>
      <c r="E43" s="1">
        <v>2024</v>
      </c>
      <c r="F43" s="1">
        <v>3</v>
      </c>
      <c r="G43" s="1">
        <v>14</v>
      </c>
      <c r="H43" s="1">
        <v>11</v>
      </c>
      <c r="I43" s="1">
        <v>3</v>
      </c>
      <c r="J43" s="1" t="s">
        <v>36</v>
      </c>
      <c r="K43" s="1" t="s">
        <v>17</v>
      </c>
      <c r="L43" s="1" t="s">
        <v>34</v>
      </c>
      <c r="M43" s="1" t="s">
        <v>92</v>
      </c>
      <c r="N43" s="1">
        <v>86.43</v>
      </c>
      <c r="O43" s="4">
        <f>ApprovedTimeReport_002_202435__1[[#This Row],[CostRate]]/0.9075</f>
        <v>95.239669421487619</v>
      </c>
      <c r="P43" s="4">
        <f>ApprovedTimeReport_002_202435__1[[#This Row],[CostRate w/ Taxes]]*ApprovedTimeReport_002_202435__1[[#This Row],[Time Actual]]</f>
        <v>285.71900826446284</v>
      </c>
      <c r="Q43" s="1" t="s">
        <v>38</v>
      </c>
      <c r="R43" s="3" t="str">
        <f>VLOOKUP(A:A,Vlookup!A:B,2,0)</f>
        <v>NB</v>
      </c>
    </row>
    <row r="44" spans="1:18" x14ac:dyDescent="0.25">
      <c r="A44" s="1" t="s">
        <v>35</v>
      </c>
      <c r="B44" s="2">
        <v>45364</v>
      </c>
      <c r="C44" s="2">
        <v>45368</v>
      </c>
      <c r="D44" s="1" t="s">
        <v>3</v>
      </c>
      <c r="E44" s="1">
        <v>2024</v>
      </c>
      <c r="F44" s="1">
        <v>3</v>
      </c>
      <c r="G44" s="1">
        <v>13</v>
      </c>
      <c r="H44" s="1">
        <v>11</v>
      </c>
      <c r="I44" s="1">
        <v>5</v>
      </c>
      <c r="J44" s="1" t="s">
        <v>36</v>
      </c>
      <c r="K44" s="1" t="s">
        <v>17</v>
      </c>
      <c r="L44" s="1" t="s">
        <v>34</v>
      </c>
      <c r="M44" s="1" t="s">
        <v>94</v>
      </c>
      <c r="N44" s="1">
        <v>86.43</v>
      </c>
      <c r="O44" s="4">
        <f>ApprovedTimeReport_002_202435__1[[#This Row],[CostRate]]/0.9075</f>
        <v>95.239669421487619</v>
      </c>
      <c r="P44" s="4">
        <f>ApprovedTimeReport_002_202435__1[[#This Row],[CostRate w/ Taxes]]*ApprovedTimeReport_002_202435__1[[#This Row],[Time Actual]]</f>
        <v>476.19834710743811</v>
      </c>
      <c r="Q44" s="1" t="s">
        <v>38</v>
      </c>
      <c r="R44" s="3" t="str">
        <f>VLOOKUP(A:A,Vlookup!A:B,2,0)</f>
        <v>NB</v>
      </c>
    </row>
    <row r="45" spans="1:18" x14ac:dyDescent="0.25">
      <c r="A45" s="1" t="s">
        <v>35</v>
      </c>
      <c r="B45" s="2">
        <v>45363</v>
      </c>
      <c r="C45" s="2">
        <v>45368</v>
      </c>
      <c r="D45" s="1" t="s">
        <v>3</v>
      </c>
      <c r="E45" s="1">
        <v>2024</v>
      </c>
      <c r="F45" s="1">
        <v>3</v>
      </c>
      <c r="G45" s="1">
        <v>12</v>
      </c>
      <c r="H45" s="1">
        <v>11</v>
      </c>
      <c r="I45" s="1">
        <v>4</v>
      </c>
      <c r="J45" s="1" t="s">
        <v>36</v>
      </c>
      <c r="K45" s="1" t="s">
        <v>17</v>
      </c>
      <c r="L45" s="1" t="s">
        <v>34</v>
      </c>
      <c r="M45" s="1" t="s">
        <v>98</v>
      </c>
      <c r="N45" s="1">
        <v>86.43</v>
      </c>
      <c r="O45" s="4">
        <f>ApprovedTimeReport_002_202435__1[[#This Row],[CostRate]]/0.9075</f>
        <v>95.239669421487619</v>
      </c>
      <c r="P45" s="4">
        <f>ApprovedTimeReport_002_202435__1[[#This Row],[CostRate w/ Taxes]]*ApprovedTimeReport_002_202435__1[[#This Row],[Time Actual]]</f>
        <v>380.95867768595048</v>
      </c>
      <c r="Q45" s="1" t="s">
        <v>38</v>
      </c>
      <c r="R45" s="3" t="str">
        <f>VLOOKUP(A:A,Vlookup!A:B,2,0)</f>
        <v>NB</v>
      </c>
    </row>
    <row r="46" spans="1:18" x14ac:dyDescent="0.25">
      <c r="A46" s="1" t="s">
        <v>35</v>
      </c>
      <c r="B46" s="2">
        <v>45362</v>
      </c>
      <c r="C46" s="2">
        <v>45368</v>
      </c>
      <c r="D46" s="1" t="s">
        <v>3</v>
      </c>
      <c r="E46" s="1">
        <v>2024</v>
      </c>
      <c r="F46" s="1">
        <v>3</v>
      </c>
      <c r="G46" s="1">
        <v>11</v>
      </c>
      <c r="H46" s="1">
        <v>11</v>
      </c>
      <c r="I46" s="1">
        <v>6</v>
      </c>
      <c r="J46" s="1" t="s">
        <v>36</v>
      </c>
      <c r="K46" s="1" t="s">
        <v>17</v>
      </c>
      <c r="L46" s="1" t="s">
        <v>34</v>
      </c>
      <c r="M46" s="1" t="s">
        <v>100</v>
      </c>
      <c r="N46" s="1">
        <v>86.43</v>
      </c>
      <c r="O46" s="4">
        <f>ApprovedTimeReport_002_202435__1[[#This Row],[CostRate]]/0.9075</f>
        <v>95.239669421487619</v>
      </c>
      <c r="P46" s="4">
        <f>ApprovedTimeReport_002_202435__1[[#This Row],[CostRate w/ Taxes]]*ApprovedTimeReport_002_202435__1[[#This Row],[Time Actual]]</f>
        <v>571.43801652892569</v>
      </c>
      <c r="Q46" s="1" t="s">
        <v>38</v>
      </c>
      <c r="R46" s="3" t="str">
        <f>VLOOKUP(A:A,Vlookup!A:B,2,0)</f>
        <v>NB</v>
      </c>
    </row>
    <row r="47" spans="1:18" x14ac:dyDescent="0.25">
      <c r="A47" s="1" t="s">
        <v>35</v>
      </c>
      <c r="B47" s="2">
        <v>45359</v>
      </c>
      <c r="C47" s="2">
        <v>45368</v>
      </c>
      <c r="D47" s="1" t="s">
        <v>3</v>
      </c>
      <c r="E47" s="1">
        <v>2024</v>
      </c>
      <c r="F47" s="1">
        <v>3</v>
      </c>
      <c r="G47" s="1">
        <v>8</v>
      </c>
      <c r="H47" s="1">
        <v>10</v>
      </c>
      <c r="I47" s="1">
        <v>5</v>
      </c>
      <c r="J47" s="1" t="s">
        <v>36</v>
      </c>
      <c r="K47" s="1" t="s">
        <v>17</v>
      </c>
      <c r="L47" s="1" t="s">
        <v>34</v>
      </c>
      <c r="M47" s="1" t="s">
        <v>102</v>
      </c>
      <c r="N47" s="1">
        <v>86.43</v>
      </c>
      <c r="O47" s="4">
        <f>ApprovedTimeReport_002_202435__1[[#This Row],[CostRate]]/0.9075</f>
        <v>95.239669421487619</v>
      </c>
      <c r="P47" s="4">
        <f>ApprovedTimeReport_002_202435__1[[#This Row],[CostRate w/ Taxes]]*ApprovedTimeReport_002_202435__1[[#This Row],[Time Actual]]</f>
        <v>476.19834710743811</v>
      </c>
      <c r="Q47" s="1" t="s">
        <v>38</v>
      </c>
      <c r="R47" s="3" t="str">
        <f>VLOOKUP(A:A,Vlookup!A:B,2,0)</f>
        <v>NB</v>
      </c>
    </row>
    <row r="48" spans="1:18" x14ac:dyDescent="0.25">
      <c r="A48" s="1" t="s">
        <v>35</v>
      </c>
      <c r="B48" s="2">
        <v>45358</v>
      </c>
      <c r="C48" s="2">
        <v>45368</v>
      </c>
      <c r="D48" s="1" t="s">
        <v>3</v>
      </c>
      <c r="E48" s="1">
        <v>2024</v>
      </c>
      <c r="F48" s="1">
        <v>3</v>
      </c>
      <c r="G48" s="1">
        <v>7</v>
      </c>
      <c r="H48" s="1">
        <v>10</v>
      </c>
      <c r="I48" s="1">
        <v>4</v>
      </c>
      <c r="J48" s="1" t="s">
        <v>36</v>
      </c>
      <c r="K48" s="1" t="s">
        <v>17</v>
      </c>
      <c r="L48" s="1" t="s">
        <v>34</v>
      </c>
      <c r="M48" s="1" t="s">
        <v>104</v>
      </c>
      <c r="N48" s="1">
        <v>86.43</v>
      </c>
      <c r="O48" s="4">
        <f>ApprovedTimeReport_002_202435__1[[#This Row],[CostRate]]/0.9075</f>
        <v>95.239669421487619</v>
      </c>
      <c r="P48" s="4">
        <f>ApprovedTimeReport_002_202435__1[[#This Row],[CostRate w/ Taxes]]*ApprovedTimeReport_002_202435__1[[#This Row],[Time Actual]]</f>
        <v>380.95867768595048</v>
      </c>
      <c r="Q48" s="1" t="s">
        <v>38</v>
      </c>
      <c r="R48" s="3" t="str">
        <f>VLOOKUP(A:A,Vlookup!A:B,2,0)</f>
        <v>NB</v>
      </c>
    </row>
    <row r="49" spans="1:18" x14ac:dyDescent="0.25">
      <c r="A49" s="1" t="s">
        <v>35</v>
      </c>
      <c r="B49" s="2">
        <v>45357</v>
      </c>
      <c r="C49" s="2">
        <v>45368</v>
      </c>
      <c r="D49" s="1" t="s">
        <v>3</v>
      </c>
      <c r="E49" s="1">
        <v>2024</v>
      </c>
      <c r="F49" s="1">
        <v>3</v>
      </c>
      <c r="G49" s="1">
        <v>6</v>
      </c>
      <c r="H49" s="1">
        <v>10</v>
      </c>
      <c r="I49" s="1">
        <v>4</v>
      </c>
      <c r="J49" s="1" t="s">
        <v>36</v>
      </c>
      <c r="K49" s="1" t="s">
        <v>17</v>
      </c>
      <c r="L49" s="1" t="s">
        <v>34</v>
      </c>
      <c r="M49" s="1" t="s">
        <v>107</v>
      </c>
      <c r="N49" s="1">
        <v>86.43</v>
      </c>
      <c r="O49" s="4">
        <f>ApprovedTimeReport_002_202435__1[[#This Row],[CostRate]]/0.9075</f>
        <v>95.239669421487619</v>
      </c>
      <c r="P49" s="4">
        <f>ApprovedTimeReport_002_202435__1[[#This Row],[CostRate w/ Taxes]]*ApprovedTimeReport_002_202435__1[[#This Row],[Time Actual]]</f>
        <v>380.95867768595048</v>
      </c>
      <c r="Q49" s="1" t="s">
        <v>38</v>
      </c>
      <c r="R49" s="3" t="str">
        <f>VLOOKUP(A:A,Vlookup!A:B,2,0)</f>
        <v>NB</v>
      </c>
    </row>
    <row r="50" spans="1:18" x14ac:dyDescent="0.25">
      <c r="A50" s="1" t="s">
        <v>35</v>
      </c>
      <c r="B50" s="2">
        <v>45356</v>
      </c>
      <c r="C50" s="2">
        <v>45368</v>
      </c>
      <c r="D50" s="1" t="s">
        <v>3</v>
      </c>
      <c r="E50" s="1">
        <v>2024</v>
      </c>
      <c r="F50" s="1">
        <v>3</v>
      </c>
      <c r="G50" s="1">
        <v>5</v>
      </c>
      <c r="H50" s="1">
        <v>10</v>
      </c>
      <c r="I50" s="1">
        <v>4</v>
      </c>
      <c r="J50" s="1" t="s">
        <v>36</v>
      </c>
      <c r="K50" s="1" t="s">
        <v>17</v>
      </c>
      <c r="L50" s="1" t="s">
        <v>34</v>
      </c>
      <c r="M50" s="1" t="s">
        <v>113</v>
      </c>
      <c r="N50" s="1">
        <v>86.43</v>
      </c>
      <c r="O50" s="4">
        <f>ApprovedTimeReport_002_202435__1[[#This Row],[CostRate]]/0.9075</f>
        <v>95.239669421487619</v>
      </c>
      <c r="P50" s="4">
        <f>ApprovedTimeReport_002_202435__1[[#This Row],[CostRate w/ Taxes]]*ApprovedTimeReport_002_202435__1[[#This Row],[Time Actual]]</f>
        <v>380.95867768595048</v>
      </c>
      <c r="Q50" s="1" t="s">
        <v>38</v>
      </c>
      <c r="R50" s="3" t="str">
        <f>VLOOKUP(A:A,Vlookup!A:B,2,0)</f>
        <v>NB</v>
      </c>
    </row>
    <row r="51" spans="1:18" x14ac:dyDescent="0.25">
      <c r="A51" s="1" t="s">
        <v>35</v>
      </c>
      <c r="B51" s="2">
        <v>45355</v>
      </c>
      <c r="C51" s="2">
        <v>45356</v>
      </c>
      <c r="D51" s="1" t="s">
        <v>3</v>
      </c>
      <c r="E51" s="1">
        <v>2024</v>
      </c>
      <c r="F51" s="1">
        <v>3</v>
      </c>
      <c r="G51" s="1">
        <v>4</v>
      </c>
      <c r="H51" s="1">
        <v>10</v>
      </c>
      <c r="I51" s="1">
        <v>8</v>
      </c>
      <c r="J51" s="1" t="s">
        <v>36</v>
      </c>
      <c r="K51" s="1" t="s">
        <v>17</v>
      </c>
      <c r="L51" s="1" t="s">
        <v>34</v>
      </c>
      <c r="M51" s="1" t="s">
        <v>114</v>
      </c>
      <c r="N51" s="1">
        <v>86.43</v>
      </c>
      <c r="O51" s="4">
        <f>ApprovedTimeReport_002_202435__1[[#This Row],[CostRate]]/0.9075</f>
        <v>95.239669421487619</v>
      </c>
      <c r="P51" s="4">
        <f>ApprovedTimeReport_002_202435__1[[#This Row],[CostRate w/ Taxes]]*ApprovedTimeReport_002_202435__1[[#This Row],[Time Actual]]</f>
        <v>761.91735537190095</v>
      </c>
      <c r="Q51" s="1" t="s">
        <v>38</v>
      </c>
      <c r="R51" s="3" t="str">
        <f>VLOOKUP(A:A,Vlookup!A:B,2,0)</f>
        <v>NB</v>
      </c>
    </row>
    <row r="52" spans="1:18" x14ac:dyDescent="0.25">
      <c r="A52" s="1" t="s">
        <v>35</v>
      </c>
      <c r="B52" s="2">
        <v>45352</v>
      </c>
      <c r="C52" s="2">
        <v>45356</v>
      </c>
      <c r="D52" s="1" t="s">
        <v>3</v>
      </c>
      <c r="E52" s="1">
        <v>2024</v>
      </c>
      <c r="F52" s="1">
        <v>3</v>
      </c>
      <c r="G52" s="1">
        <v>1</v>
      </c>
      <c r="H52" s="1">
        <v>9</v>
      </c>
      <c r="I52" s="1">
        <v>8</v>
      </c>
      <c r="J52" s="1" t="s">
        <v>36</v>
      </c>
      <c r="K52" s="1" t="s">
        <v>17</v>
      </c>
      <c r="L52" s="1" t="s">
        <v>34</v>
      </c>
      <c r="M52" s="1" t="s">
        <v>115</v>
      </c>
      <c r="N52" s="1">
        <v>86.43</v>
      </c>
      <c r="O52" s="4">
        <f>ApprovedTimeReport_002_202435__1[[#This Row],[CostRate]]/0.9075</f>
        <v>95.239669421487619</v>
      </c>
      <c r="P52" s="4">
        <f>ApprovedTimeReport_002_202435__1[[#This Row],[CostRate w/ Taxes]]*ApprovedTimeReport_002_202435__1[[#This Row],[Time Actual]]</f>
        <v>761.91735537190095</v>
      </c>
      <c r="Q52" s="1" t="s">
        <v>38</v>
      </c>
      <c r="R52" s="3" t="str">
        <f>VLOOKUP(A:A,Vlookup!A:B,2,0)</f>
        <v>NB</v>
      </c>
    </row>
    <row r="53" spans="1:18" x14ac:dyDescent="0.25">
      <c r="A53" s="1" t="s">
        <v>42</v>
      </c>
      <c r="B53" s="2">
        <v>45376</v>
      </c>
      <c r="C53" s="2">
        <v>45379</v>
      </c>
      <c r="D53" s="1" t="s">
        <v>3</v>
      </c>
      <c r="E53" s="1">
        <v>2024</v>
      </c>
      <c r="F53" s="1">
        <v>3</v>
      </c>
      <c r="G53" s="1">
        <v>25</v>
      </c>
      <c r="H53" s="1">
        <v>13</v>
      </c>
      <c r="I53" s="1">
        <v>2</v>
      </c>
      <c r="J53" s="1" t="s">
        <v>36</v>
      </c>
      <c r="K53" s="1" t="s">
        <v>17</v>
      </c>
      <c r="L53" s="1" t="s">
        <v>34</v>
      </c>
      <c r="M53" s="1" t="s">
        <v>69</v>
      </c>
      <c r="N53" s="1">
        <v>86.43</v>
      </c>
      <c r="O53" s="4">
        <f>ApprovedTimeReport_002_202435__1[[#This Row],[CostRate]]/0.9075</f>
        <v>95.239669421487619</v>
      </c>
      <c r="P53" s="4">
        <f>ApprovedTimeReport_002_202435__1[[#This Row],[CostRate w/ Taxes]]*ApprovedTimeReport_002_202435__1[[#This Row],[Time Actual]]</f>
        <v>190.47933884297524</v>
      </c>
      <c r="Q53" s="1" t="s">
        <v>38</v>
      </c>
      <c r="R53" s="3" t="str">
        <f>VLOOKUP(A:A,Vlookup!A:B,2,0)</f>
        <v>NB</v>
      </c>
    </row>
    <row r="54" spans="1:18" x14ac:dyDescent="0.25">
      <c r="A54" s="1" t="s">
        <v>42</v>
      </c>
      <c r="B54" s="2">
        <v>45373</v>
      </c>
      <c r="C54" s="2">
        <v>45378</v>
      </c>
      <c r="D54" s="1" t="s">
        <v>3</v>
      </c>
      <c r="E54" s="1">
        <v>2024</v>
      </c>
      <c r="F54" s="1">
        <v>3</v>
      </c>
      <c r="G54" s="1">
        <v>22</v>
      </c>
      <c r="H54" s="1">
        <v>12</v>
      </c>
      <c r="I54" s="1">
        <v>1</v>
      </c>
      <c r="J54" s="1" t="s">
        <v>36</v>
      </c>
      <c r="K54" s="1" t="s">
        <v>17</v>
      </c>
      <c r="L54" s="1" t="s">
        <v>34</v>
      </c>
      <c r="M54" s="1" t="s">
        <v>72</v>
      </c>
      <c r="N54" s="1">
        <v>86.43</v>
      </c>
      <c r="O54" s="4">
        <f>ApprovedTimeReport_002_202435__1[[#This Row],[CostRate]]/0.9075</f>
        <v>95.239669421487619</v>
      </c>
      <c r="P54" s="4">
        <f>ApprovedTimeReport_002_202435__1[[#This Row],[CostRate w/ Taxes]]*ApprovedTimeReport_002_202435__1[[#This Row],[Time Actual]]</f>
        <v>95.239669421487619</v>
      </c>
      <c r="Q54" s="1" t="s">
        <v>38</v>
      </c>
      <c r="R54" s="3" t="str">
        <f>VLOOKUP(A:A,Vlookup!A:B,2,0)</f>
        <v>NB</v>
      </c>
    </row>
    <row r="55" spans="1:18" x14ac:dyDescent="0.25">
      <c r="A55" s="1" t="s">
        <v>42</v>
      </c>
      <c r="B55" s="2">
        <v>45365</v>
      </c>
      <c r="C55" s="2">
        <v>45368</v>
      </c>
      <c r="D55" s="1" t="s">
        <v>3</v>
      </c>
      <c r="E55" s="1">
        <v>2024</v>
      </c>
      <c r="F55" s="1">
        <v>3</v>
      </c>
      <c r="G55" s="1">
        <v>14</v>
      </c>
      <c r="H55" s="1">
        <v>11</v>
      </c>
      <c r="I55" s="1">
        <v>3</v>
      </c>
      <c r="J55" s="1" t="s">
        <v>36</v>
      </c>
      <c r="K55" s="1" t="s">
        <v>17</v>
      </c>
      <c r="L55" s="1" t="s">
        <v>34</v>
      </c>
      <c r="M55" s="1" t="s">
        <v>93</v>
      </c>
      <c r="N55" s="1">
        <v>86.43</v>
      </c>
      <c r="O55" s="4">
        <f>ApprovedTimeReport_002_202435__1[[#This Row],[CostRate]]/0.9075</f>
        <v>95.239669421487619</v>
      </c>
      <c r="P55" s="4">
        <f>ApprovedTimeReport_002_202435__1[[#This Row],[CostRate w/ Taxes]]*ApprovedTimeReport_002_202435__1[[#This Row],[Time Actual]]</f>
        <v>285.71900826446284</v>
      </c>
      <c r="Q55" s="1" t="s">
        <v>38</v>
      </c>
      <c r="R55" s="3" t="str">
        <f>VLOOKUP(A:A,Vlookup!A:B,2,0)</f>
        <v>NB</v>
      </c>
    </row>
    <row r="56" spans="1:18" x14ac:dyDescent="0.25">
      <c r="A56" s="1" t="s">
        <v>42</v>
      </c>
      <c r="B56" s="2">
        <v>45363</v>
      </c>
      <c r="C56" s="2">
        <v>45368</v>
      </c>
      <c r="D56" s="1" t="s">
        <v>3</v>
      </c>
      <c r="E56" s="1">
        <v>2024</v>
      </c>
      <c r="F56" s="1">
        <v>3</v>
      </c>
      <c r="G56" s="1">
        <v>12</v>
      </c>
      <c r="H56" s="1">
        <v>11</v>
      </c>
      <c r="I56" s="1">
        <v>4</v>
      </c>
      <c r="J56" s="1" t="s">
        <v>36</v>
      </c>
      <c r="K56" s="1" t="s">
        <v>17</v>
      </c>
      <c r="L56" s="1" t="s">
        <v>34</v>
      </c>
      <c r="M56" s="1" t="s">
        <v>99</v>
      </c>
      <c r="N56" s="1">
        <v>86.43</v>
      </c>
      <c r="O56" s="4">
        <f>ApprovedTimeReport_002_202435__1[[#This Row],[CostRate]]/0.9075</f>
        <v>95.239669421487619</v>
      </c>
      <c r="P56" s="4">
        <f>ApprovedTimeReport_002_202435__1[[#This Row],[CostRate w/ Taxes]]*ApprovedTimeReport_002_202435__1[[#This Row],[Time Actual]]</f>
        <v>380.95867768595048</v>
      </c>
      <c r="Q56" s="1" t="s">
        <v>38</v>
      </c>
      <c r="R56" s="3" t="str">
        <f>VLOOKUP(A:A,Vlookup!A:B,2,0)</f>
        <v>NB</v>
      </c>
    </row>
    <row r="57" spans="1:18" x14ac:dyDescent="0.25">
      <c r="A57" s="1" t="s">
        <v>51</v>
      </c>
      <c r="B57" s="2">
        <v>45377</v>
      </c>
      <c r="C57" s="2">
        <v>45379</v>
      </c>
      <c r="D57" s="1" t="s">
        <v>3</v>
      </c>
      <c r="E57" s="1">
        <v>2024</v>
      </c>
      <c r="F57" s="1">
        <v>3</v>
      </c>
      <c r="G57" s="1">
        <v>26</v>
      </c>
      <c r="H57" s="1">
        <v>13</v>
      </c>
      <c r="I57" s="1">
        <v>4</v>
      </c>
      <c r="J57" s="1" t="s">
        <v>36</v>
      </c>
      <c r="K57" s="1" t="s">
        <v>17</v>
      </c>
      <c r="L57" s="1" t="s">
        <v>34</v>
      </c>
      <c r="M57" s="1" t="s">
        <v>61</v>
      </c>
      <c r="N57" s="1">
        <v>86.43</v>
      </c>
      <c r="O57" s="4">
        <f>ApprovedTimeReport_002_202435__1[[#This Row],[CostRate]]/0.9075</f>
        <v>95.239669421487619</v>
      </c>
      <c r="P57" s="4">
        <f>ApprovedTimeReport_002_202435__1[[#This Row],[CostRate w/ Taxes]]*ApprovedTimeReport_002_202435__1[[#This Row],[Time Actual]]</f>
        <v>380.95867768595048</v>
      </c>
      <c r="Q57" s="1" t="s">
        <v>38</v>
      </c>
      <c r="R57" s="3" t="s">
        <v>151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826A-5DAF-4709-BAB1-1F49D6F4F8F9}">
  <dimension ref="A1:B168"/>
  <sheetViews>
    <sheetView workbookViewId="0">
      <selection sqref="A1:B1048576"/>
    </sheetView>
  </sheetViews>
  <sheetFormatPr defaultRowHeight="15" x14ac:dyDescent="0.25"/>
  <cols>
    <col min="1" max="1" width="21.42578125" customWidth="1"/>
    <col min="2" max="2" width="15.140625" customWidth="1"/>
  </cols>
  <sheetData>
    <row r="1" spans="1:2" ht="30" x14ac:dyDescent="0.25">
      <c r="A1" s="6" t="s">
        <v>121</v>
      </c>
      <c r="B1" s="7" t="s">
        <v>122</v>
      </c>
    </row>
    <row r="2" spans="1:2" x14ac:dyDescent="0.25">
      <c r="A2" s="8" t="s">
        <v>123</v>
      </c>
      <c r="B2" s="8" t="s">
        <v>124</v>
      </c>
    </row>
    <row r="3" spans="1:2" x14ac:dyDescent="0.25">
      <c r="A3" s="8" t="s">
        <v>125</v>
      </c>
      <c r="B3" s="8" t="s">
        <v>124</v>
      </c>
    </row>
    <row r="4" spans="1:2" x14ac:dyDescent="0.25">
      <c r="A4" s="8" t="s">
        <v>126</v>
      </c>
      <c r="B4" s="8" t="s">
        <v>124</v>
      </c>
    </row>
    <row r="5" spans="1:2" x14ac:dyDescent="0.25">
      <c r="A5" s="8" t="s">
        <v>127</v>
      </c>
      <c r="B5" s="8" t="s">
        <v>124</v>
      </c>
    </row>
    <row r="6" spans="1:2" x14ac:dyDescent="0.25">
      <c r="A6" s="8" t="s">
        <v>128</v>
      </c>
      <c r="B6" s="8" t="s">
        <v>124</v>
      </c>
    </row>
    <row r="7" spans="1:2" x14ac:dyDescent="0.25">
      <c r="A7" s="8" t="s">
        <v>129</v>
      </c>
      <c r="B7" s="8" t="s">
        <v>124</v>
      </c>
    </row>
    <row r="8" spans="1:2" x14ac:dyDescent="0.25">
      <c r="A8" s="8" t="s">
        <v>130</v>
      </c>
      <c r="B8" s="8" t="s">
        <v>124</v>
      </c>
    </row>
    <row r="9" spans="1:2" x14ac:dyDescent="0.25">
      <c r="A9" s="8" t="s">
        <v>131</v>
      </c>
      <c r="B9" s="8" t="s">
        <v>124</v>
      </c>
    </row>
    <row r="10" spans="1:2" x14ac:dyDescent="0.25">
      <c r="A10" s="8" t="s">
        <v>132</v>
      </c>
      <c r="B10" s="8" t="s">
        <v>124</v>
      </c>
    </row>
    <row r="11" spans="1:2" x14ac:dyDescent="0.25">
      <c r="A11" s="8" t="s">
        <v>133</v>
      </c>
      <c r="B11" s="8" t="s">
        <v>134</v>
      </c>
    </row>
    <row r="12" spans="1:2" x14ac:dyDescent="0.25">
      <c r="A12" s="8" t="s">
        <v>135</v>
      </c>
      <c r="B12" s="8" t="s">
        <v>124</v>
      </c>
    </row>
    <row r="13" spans="1:2" x14ac:dyDescent="0.25">
      <c r="A13" s="8" t="s">
        <v>136</v>
      </c>
      <c r="B13" s="8" t="s">
        <v>124</v>
      </c>
    </row>
    <row r="14" spans="1:2" x14ac:dyDescent="0.25">
      <c r="A14" s="8" t="s">
        <v>66</v>
      </c>
      <c r="B14" s="8" t="s">
        <v>134</v>
      </c>
    </row>
    <row r="15" spans="1:2" x14ac:dyDescent="0.25">
      <c r="A15" s="8" t="s">
        <v>137</v>
      </c>
      <c r="B15" s="8" t="s">
        <v>124</v>
      </c>
    </row>
    <row r="16" spans="1:2" x14ac:dyDescent="0.25">
      <c r="A16" s="8" t="s">
        <v>138</v>
      </c>
      <c r="B16" s="8" t="s">
        <v>134</v>
      </c>
    </row>
    <row r="17" spans="1:2" x14ac:dyDescent="0.25">
      <c r="A17" s="8" t="s">
        <v>139</v>
      </c>
      <c r="B17" s="8" t="s">
        <v>134</v>
      </c>
    </row>
    <row r="18" spans="1:2" x14ac:dyDescent="0.25">
      <c r="A18" s="8" t="s">
        <v>139</v>
      </c>
      <c r="B18" s="8" t="s">
        <v>140</v>
      </c>
    </row>
    <row r="19" spans="1:2" x14ac:dyDescent="0.25">
      <c r="A19" s="8" t="s">
        <v>141</v>
      </c>
      <c r="B19" s="8" t="s">
        <v>134</v>
      </c>
    </row>
    <row r="20" spans="1:2" x14ac:dyDescent="0.25">
      <c r="A20" s="8" t="s">
        <v>142</v>
      </c>
      <c r="B20" s="8" t="s">
        <v>134</v>
      </c>
    </row>
    <row r="21" spans="1:2" x14ac:dyDescent="0.25">
      <c r="A21" s="8" t="s">
        <v>46</v>
      </c>
      <c r="B21" s="8" t="s">
        <v>134</v>
      </c>
    </row>
    <row r="22" spans="1:2" x14ac:dyDescent="0.25">
      <c r="A22" s="8" t="s">
        <v>143</v>
      </c>
      <c r="B22" s="8" t="s">
        <v>134</v>
      </c>
    </row>
    <row r="23" spans="1:2" x14ac:dyDescent="0.25">
      <c r="A23" s="8" t="s">
        <v>144</v>
      </c>
      <c r="B23" s="8" t="s">
        <v>140</v>
      </c>
    </row>
    <row r="24" spans="1:2" x14ac:dyDescent="0.25">
      <c r="A24" s="8" t="s">
        <v>145</v>
      </c>
      <c r="B24" s="8" t="s">
        <v>134</v>
      </c>
    </row>
    <row r="25" spans="1:2" x14ac:dyDescent="0.25">
      <c r="A25" s="8" t="s">
        <v>146</v>
      </c>
      <c r="B25" s="8" t="s">
        <v>134</v>
      </c>
    </row>
    <row r="26" spans="1:2" x14ac:dyDescent="0.25">
      <c r="A26" s="8" t="s">
        <v>147</v>
      </c>
      <c r="B26" s="8" t="s">
        <v>134</v>
      </c>
    </row>
    <row r="27" spans="1:2" x14ac:dyDescent="0.25">
      <c r="A27" s="8" t="s">
        <v>148</v>
      </c>
      <c r="B27" s="8" t="s">
        <v>134</v>
      </c>
    </row>
    <row r="28" spans="1:2" x14ac:dyDescent="0.25">
      <c r="A28" s="8" t="s">
        <v>149</v>
      </c>
      <c r="B28" s="8" t="s">
        <v>134</v>
      </c>
    </row>
    <row r="29" spans="1:2" x14ac:dyDescent="0.25">
      <c r="A29" s="8" t="s">
        <v>150</v>
      </c>
      <c r="B29" s="8" t="s">
        <v>134</v>
      </c>
    </row>
    <row r="30" spans="1:2" x14ac:dyDescent="0.25">
      <c r="A30" s="8" t="s">
        <v>144</v>
      </c>
      <c r="B30" s="8" t="s">
        <v>151</v>
      </c>
    </row>
    <row r="31" spans="1:2" x14ac:dyDescent="0.25">
      <c r="A31" s="8" t="s">
        <v>152</v>
      </c>
      <c r="B31" s="8" t="s">
        <v>134</v>
      </c>
    </row>
    <row r="32" spans="1:2" x14ac:dyDescent="0.25">
      <c r="A32" s="8" t="s">
        <v>153</v>
      </c>
      <c r="B32" s="8" t="s">
        <v>134</v>
      </c>
    </row>
    <row r="33" spans="1:2" x14ac:dyDescent="0.25">
      <c r="A33" s="8" t="s">
        <v>154</v>
      </c>
      <c r="B33" s="8" t="s">
        <v>134</v>
      </c>
    </row>
    <row r="34" spans="1:2" x14ac:dyDescent="0.25">
      <c r="A34" s="8" t="s">
        <v>155</v>
      </c>
      <c r="B34" s="8" t="s">
        <v>124</v>
      </c>
    </row>
    <row r="35" spans="1:2" x14ac:dyDescent="0.25">
      <c r="A35" s="8" t="s">
        <v>156</v>
      </c>
      <c r="B35" s="8" t="s">
        <v>124</v>
      </c>
    </row>
    <row r="36" spans="1:2" x14ac:dyDescent="0.25">
      <c r="A36" s="8" t="s">
        <v>157</v>
      </c>
      <c r="B36" s="8" t="s">
        <v>124</v>
      </c>
    </row>
    <row r="37" spans="1:2" x14ac:dyDescent="0.25">
      <c r="A37" s="8" t="s">
        <v>158</v>
      </c>
      <c r="B37" s="8" t="s">
        <v>124</v>
      </c>
    </row>
    <row r="38" spans="1:2" x14ac:dyDescent="0.25">
      <c r="A38" s="8" t="s">
        <v>159</v>
      </c>
      <c r="B38" s="8" t="s">
        <v>124</v>
      </c>
    </row>
    <row r="39" spans="1:2" x14ac:dyDescent="0.25">
      <c r="A39" s="8" t="s">
        <v>160</v>
      </c>
      <c r="B39" s="8" t="s">
        <v>134</v>
      </c>
    </row>
    <row r="40" spans="1:2" x14ac:dyDescent="0.25">
      <c r="A40" s="8" t="s">
        <v>161</v>
      </c>
      <c r="B40" s="8" t="s">
        <v>134</v>
      </c>
    </row>
    <row r="41" spans="1:2" x14ac:dyDescent="0.25">
      <c r="A41" s="8" t="s">
        <v>162</v>
      </c>
      <c r="B41" s="8" t="s">
        <v>134</v>
      </c>
    </row>
    <row r="42" spans="1:2" x14ac:dyDescent="0.25">
      <c r="A42" s="8" t="s">
        <v>163</v>
      </c>
      <c r="B42" s="8" t="s">
        <v>124</v>
      </c>
    </row>
    <row r="43" spans="1:2" x14ac:dyDescent="0.25">
      <c r="A43" s="8" t="s">
        <v>164</v>
      </c>
      <c r="B43" s="8" t="s">
        <v>134</v>
      </c>
    </row>
    <row r="44" spans="1:2" x14ac:dyDescent="0.25">
      <c r="A44" s="8" t="s">
        <v>165</v>
      </c>
      <c r="B44" s="8" t="s">
        <v>124</v>
      </c>
    </row>
    <row r="45" spans="1:2" x14ac:dyDescent="0.25">
      <c r="A45" s="8" t="s">
        <v>166</v>
      </c>
      <c r="B45" s="8" t="s">
        <v>151</v>
      </c>
    </row>
    <row r="46" spans="1:2" x14ac:dyDescent="0.25">
      <c r="A46" s="8" t="s">
        <v>166</v>
      </c>
      <c r="B46" s="8" t="s">
        <v>134</v>
      </c>
    </row>
    <row r="47" spans="1:2" x14ac:dyDescent="0.25">
      <c r="A47" s="8" t="s">
        <v>167</v>
      </c>
      <c r="B47" s="8" t="s">
        <v>134</v>
      </c>
    </row>
    <row r="48" spans="1:2" x14ac:dyDescent="0.25">
      <c r="A48" s="8" t="s">
        <v>168</v>
      </c>
      <c r="B48" s="8" t="s">
        <v>134</v>
      </c>
    </row>
    <row r="49" spans="1:2" x14ac:dyDescent="0.25">
      <c r="A49" s="8" t="s">
        <v>169</v>
      </c>
      <c r="B49" s="8" t="s">
        <v>134</v>
      </c>
    </row>
    <row r="50" spans="1:2" x14ac:dyDescent="0.25">
      <c r="A50" s="8" t="s">
        <v>170</v>
      </c>
      <c r="B50" s="8" t="s">
        <v>134</v>
      </c>
    </row>
    <row r="51" spans="1:2" x14ac:dyDescent="0.25">
      <c r="A51" s="8" t="s">
        <v>171</v>
      </c>
      <c r="B51" s="8" t="s">
        <v>134</v>
      </c>
    </row>
    <row r="52" spans="1:2" x14ac:dyDescent="0.25">
      <c r="A52" s="8" t="s">
        <v>154</v>
      </c>
      <c r="B52" s="8" t="s">
        <v>151</v>
      </c>
    </row>
    <row r="53" spans="1:2" x14ac:dyDescent="0.25">
      <c r="A53" s="8" t="s">
        <v>172</v>
      </c>
      <c r="B53" s="8" t="s">
        <v>134</v>
      </c>
    </row>
    <row r="54" spans="1:2" x14ac:dyDescent="0.25">
      <c r="A54" s="8" t="s">
        <v>173</v>
      </c>
      <c r="B54" s="8" t="s">
        <v>134</v>
      </c>
    </row>
    <row r="55" spans="1:2" x14ac:dyDescent="0.25">
      <c r="A55" s="8" t="s">
        <v>174</v>
      </c>
      <c r="B55" s="8" t="s">
        <v>124</v>
      </c>
    </row>
    <row r="56" spans="1:2" x14ac:dyDescent="0.25">
      <c r="A56" s="8" t="s">
        <v>175</v>
      </c>
      <c r="B56" s="8" t="s">
        <v>124</v>
      </c>
    </row>
    <row r="57" spans="1:2" x14ac:dyDescent="0.25">
      <c r="A57" s="8" t="s">
        <v>176</v>
      </c>
      <c r="B57" s="8" t="s">
        <v>134</v>
      </c>
    </row>
    <row r="58" spans="1:2" x14ac:dyDescent="0.25">
      <c r="A58" s="8" t="s">
        <v>177</v>
      </c>
      <c r="B58" s="8" t="s">
        <v>134</v>
      </c>
    </row>
    <row r="59" spans="1:2" x14ac:dyDescent="0.25">
      <c r="A59" s="8" t="s">
        <v>178</v>
      </c>
      <c r="B59" s="8" t="s">
        <v>134</v>
      </c>
    </row>
    <row r="60" spans="1:2" x14ac:dyDescent="0.25">
      <c r="A60" s="8" t="s">
        <v>179</v>
      </c>
      <c r="B60" s="8" t="s">
        <v>151</v>
      </c>
    </row>
    <row r="61" spans="1:2" x14ac:dyDescent="0.25">
      <c r="A61" s="8" t="s">
        <v>180</v>
      </c>
      <c r="B61" s="8" t="s">
        <v>134</v>
      </c>
    </row>
    <row r="62" spans="1:2" x14ac:dyDescent="0.25">
      <c r="A62" s="8" t="s">
        <v>181</v>
      </c>
      <c r="B62" s="8" t="s">
        <v>134</v>
      </c>
    </row>
    <row r="63" spans="1:2" x14ac:dyDescent="0.25">
      <c r="A63" s="8" t="s">
        <v>182</v>
      </c>
      <c r="B63" s="8" t="s">
        <v>134</v>
      </c>
    </row>
    <row r="64" spans="1:2" x14ac:dyDescent="0.25">
      <c r="A64" s="8" t="s">
        <v>183</v>
      </c>
      <c r="B64" s="8" t="s">
        <v>151</v>
      </c>
    </row>
    <row r="65" spans="1:2" x14ac:dyDescent="0.25">
      <c r="A65" s="8" t="s">
        <v>184</v>
      </c>
      <c r="B65" s="8" t="s">
        <v>124</v>
      </c>
    </row>
    <row r="66" spans="1:2" x14ac:dyDescent="0.25">
      <c r="A66" s="8" t="s">
        <v>185</v>
      </c>
      <c r="B66" s="8" t="s">
        <v>134</v>
      </c>
    </row>
    <row r="67" spans="1:2" x14ac:dyDescent="0.25">
      <c r="A67" s="8" t="s">
        <v>186</v>
      </c>
      <c r="B67" s="8" t="s">
        <v>134</v>
      </c>
    </row>
    <row r="68" spans="1:2" x14ac:dyDescent="0.25">
      <c r="A68" s="8" t="s">
        <v>187</v>
      </c>
      <c r="B68" s="8" t="s">
        <v>124</v>
      </c>
    </row>
    <row r="69" spans="1:2" x14ac:dyDescent="0.25">
      <c r="A69" s="8" t="s">
        <v>188</v>
      </c>
      <c r="B69" s="8" t="s">
        <v>124</v>
      </c>
    </row>
    <row r="70" spans="1:2" x14ac:dyDescent="0.25">
      <c r="A70" s="8" t="s">
        <v>189</v>
      </c>
      <c r="B70" s="8" t="s">
        <v>124</v>
      </c>
    </row>
    <row r="71" spans="1:2" x14ac:dyDescent="0.25">
      <c r="A71" s="8" t="s">
        <v>190</v>
      </c>
      <c r="B71" s="8" t="s">
        <v>151</v>
      </c>
    </row>
    <row r="72" spans="1:2" x14ac:dyDescent="0.25">
      <c r="A72" s="8" t="s">
        <v>180</v>
      </c>
      <c r="B72" s="8" t="s">
        <v>151</v>
      </c>
    </row>
    <row r="73" spans="1:2" x14ac:dyDescent="0.25">
      <c r="A73" s="8" t="s">
        <v>191</v>
      </c>
      <c r="B73" s="8" t="s">
        <v>134</v>
      </c>
    </row>
    <row r="74" spans="1:2" x14ac:dyDescent="0.25">
      <c r="A74" s="8" t="s">
        <v>11</v>
      </c>
      <c r="B74" s="8" t="s">
        <v>151</v>
      </c>
    </row>
    <row r="75" spans="1:2" x14ac:dyDescent="0.25">
      <c r="A75" s="8" t="s">
        <v>47</v>
      </c>
      <c r="B75" s="8" t="s">
        <v>151</v>
      </c>
    </row>
    <row r="76" spans="1:2" x14ac:dyDescent="0.25">
      <c r="A76" s="8" t="s">
        <v>192</v>
      </c>
      <c r="B76" s="8" t="s">
        <v>134</v>
      </c>
    </row>
    <row r="77" spans="1:2" x14ac:dyDescent="0.25">
      <c r="A77" s="8" t="s">
        <v>193</v>
      </c>
      <c r="B77" s="8" t="s">
        <v>134</v>
      </c>
    </row>
    <row r="78" spans="1:2" x14ac:dyDescent="0.25">
      <c r="A78" s="8" t="s">
        <v>194</v>
      </c>
      <c r="B78" s="8" t="s">
        <v>124</v>
      </c>
    </row>
    <row r="79" spans="1:2" x14ac:dyDescent="0.25">
      <c r="A79" s="8" t="s">
        <v>195</v>
      </c>
      <c r="B79" s="8" t="s">
        <v>124</v>
      </c>
    </row>
    <row r="80" spans="1:2" x14ac:dyDescent="0.25">
      <c r="A80" s="8" t="s">
        <v>196</v>
      </c>
      <c r="B80" s="8" t="s">
        <v>124</v>
      </c>
    </row>
    <row r="81" spans="1:2" x14ac:dyDescent="0.25">
      <c r="A81" s="8" t="s">
        <v>64</v>
      </c>
      <c r="B81" s="8" t="s">
        <v>124</v>
      </c>
    </row>
    <row r="82" spans="1:2" x14ac:dyDescent="0.25">
      <c r="A82" s="8" t="s">
        <v>197</v>
      </c>
      <c r="B82" s="8" t="s">
        <v>134</v>
      </c>
    </row>
    <row r="83" spans="1:2" x14ac:dyDescent="0.25">
      <c r="A83" s="8" t="s">
        <v>198</v>
      </c>
      <c r="B83" s="8" t="s">
        <v>134</v>
      </c>
    </row>
    <row r="84" spans="1:2" x14ac:dyDescent="0.25">
      <c r="A84" s="8" t="s">
        <v>199</v>
      </c>
      <c r="B84" s="8" t="s">
        <v>134</v>
      </c>
    </row>
    <row r="85" spans="1:2" x14ac:dyDescent="0.25">
      <c r="A85" s="8" t="s">
        <v>200</v>
      </c>
      <c r="B85" s="8" t="s">
        <v>134</v>
      </c>
    </row>
    <row r="86" spans="1:2" x14ac:dyDescent="0.25">
      <c r="A86" s="8" t="s">
        <v>201</v>
      </c>
      <c r="B86" s="8" t="s">
        <v>134</v>
      </c>
    </row>
    <row r="87" spans="1:2" x14ac:dyDescent="0.25">
      <c r="A87" s="8" t="s">
        <v>19</v>
      </c>
      <c r="B87" s="8" t="s">
        <v>151</v>
      </c>
    </row>
    <row r="88" spans="1:2" x14ac:dyDescent="0.25">
      <c r="A88" s="8" t="s">
        <v>202</v>
      </c>
      <c r="B88" s="8" t="s">
        <v>124</v>
      </c>
    </row>
    <row r="89" spans="1:2" x14ac:dyDescent="0.25">
      <c r="A89" s="8" t="s">
        <v>203</v>
      </c>
      <c r="B89" s="8" t="s">
        <v>134</v>
      </c>
    </row>
    <row r="90" spans="1:2" x14ac:dyDescent="0.25">
      <c r="A90" s="8" t="s">
        <v>56</v>
      </c>
      <c r="B90" s="8" t="s">
        <v>134</v>
      </c>
    </row>
    <row r="91" spans="1:2" x14ac:dyDescent="0.25">
      <c r="A91" s="8" t="s">
        <v>204</v>
      </c>
      <c r="B91" s="8" t="s">
        <v>124</v>
      </c>
    </row>
    <row r="92" spans="1:2" x14ac:dyDescent="0.25">
      <c r="A92" s="8" t="s">
        <v>205</v>
      </c>
      <c r="B92" s="8" t="s">
        <v>124</v>
      </c>
    </row>
    <row r="93" spans="1:2" x14ac:dyDescent="0.25">
      <c r="A93" s="8" t="s">
        <v>206</v>
      </c>
      <c r="B93" s="8" t="s">
        <v>124</v>
      </c>
    </row>
    <row r="94" spans="1:2" x14ac:dyDescent="0.25">
      <c r="A94" s="8" t="s">
        <v>207</v>
      </c>
      <c r="B94" s="8" t="s">
        <v>134</v>
      </c>
    </row>
    <row r="95" spans="1:2" x14ac:dyDescent="0.25">
      <c r="A95" s="8" t="s">
        <v>208</v>
      </c>
      <c r="B95" s="8" t="s">
        <v>151</v>
      </c>
    </row>
    <row r="96" spans="1:2" x14ac:dyDescent="0.25">
      <c r="A96" s="8" t="s">
        <v>208</v>
      </c>
      <c r="B96" s="8" t="s">
        <v>134</v>
      </c>
    </row>
    <row r="97" spans="1:2" x14ac:dyDescent="0.25">
      <c r="A97" s="8" t="s">
        <v>35</v>
      </c>
      <c r="B97" s="8" t="s">
        <v>151</v>
      </c>
    </row>
    <row r="98" spans="1:2" x14ac:dyDescent="0.25">
      <c r="A98" s="8" t="s">
        <v>209</v>
      </c>
      <c r="B98" s="8" t="s">
        <v>151</v>
      </c>
    </row>
    <row r="99" spans="1:2" x14ac:dyDescent="0.25">
      <c r="A99" s="8" t="s">
        <v>210</v>
      </c>
      <c r="B99" s="8" t="s">
        <v>151</v>
      </c>
    </row>
    <row r="100" spans="1:2" x14ac:dyDescent="0.25">
      <c r="A100" s="8" t="s">
        <v>211</v>
      </c>
      <c r="B100" s="8" t="s">
        <v>134</v>
      </c>
    </row>
    <row r="101" spans="1:2" x14ac:dyDescent="0.25">
      <c r="A101" s="8" t="s">
        <v>212</v>
      </c>
      <c r="B101" s="8" t="s">
        <v>151</v>
      </c>
    </row>
    <row r="102" spans="1:2" x14ac:dyDescent="0.25">
      <c r="A102" s="8" t="s">
        <v>212</v>
      </c>
      <c r="B102" s="8" t="s">
        <v>134</v>
      </c>
    </row>
    <row r="103" spans="1:2" x14ac:dyDescent="0.25">
      <c r="A103" s="8" t="s">
        <v>213</v>
      </c>
      <c r="B103" s="8" t="s">
        <v>124</v>
      </c>
    </row>
    <row r="104" spans="1:2" x14ac:dyDescent="0.25">
      <c r="A104" s="8" t="s">
        <v>49</v>
      </c>
      <c r="B104" s="8" t="s">
        <v>151</v>
      </c>
    </row>
    <row r="105" spans="1:2" x14ac:dyDescent="0.25">
      <c r="A105" s="8" t="s">
        <v>214</v>
      </c>
      <c r="B105" s="8" t="s">
        <v>151</v>
      </c>
    </row>
    <row r="106" spans="1:2" x14ac:dyDescent="0.25">
      <c r="A106" s="8" t="s">
        <v>84</v>
      </c>
      <c r="B106" s="8" t="s">
        <v>151</v>
      </c>
    </row>
    <row r="107" spans="1:2" x14ac:dyDescent="0.25">
      <c r="A107" s="8" t="s">
        <v>215</v>
      </c>
      <c r="B107" s="8" t="s">
        <v>151</v>
      </c>
    </row>
    <row r="108" spans="1:2" x14ac:dyDescent="0.25">
      <c r="A108" s="8" t="s">
        <v>117</v>
      </c>
      <c r="B108" s="8" t="s">
        <v>151</v>
      </c>
    </row>
    <row r="109" spans="1:2" x14ac:dyDescent="0.25">
      <c r="A109" s="8" t="s">
        <v>210</v>
      </c>
      <c r="B109" s="8" t="s">
        <v>134</v>
      </c>
    </row>
    <row r="110" spans="1:2" x14ac:dyDescent="0.25">
      <c r="A110" s="8" t="s">
        <v>216</v>
      </c>
      <c r="B110" s="8" t="s">
        <v>124</v>
      </c>
    </row>
    <row r="111" spans="1:2" x14ac:dyDescent="0.25">
      <c r="A111" s="8" t="s">
        <v>217</v>
      </c>
      <c r="B111" s="8" t="s">
        <v>124</v>
      </c>
    </row>
    <row r="112" spans="1:2" x14ac:dyDescent="0.25">
      <c r="A112" s="8" t="s">
        <v>218</v>
      </c>
      <c r="B112" s="8" t="s">
        <v>124</v>
      </c>
    </row>
    <row r="113" spans="1:2" x14ac:dyDescent="0.25">
      <c r="A113" s="8" t="s">
        <v>219</v>
      </c>
      <c r="B113" s="8" t="s">
        <v>124</v>
      </c>
    </row>
    <row r="114" spans="1:2" x14ac:dyDescent="0.25">
      <c r="A114" s="8" t="s">
        <v>220</v>
      </c>
      <c r="B114" s="8" t="s">
        <v>124</v>
      </c>
    </row>
    <row r="115" spans="1:2" x14ac:dyDescent="0.25">
      <c r="A115" s="8" t="s">
        <v>12</v>
      </c>
      <c r="B115" s="8" t="s">
        <v>151</v>
      </c>
    </row>
    <row r="116" spans="1:2" x14ac:dyDescent="0.25">
      <c r="A116" s="8" t="s">
        <v>221</v>
      </c>
      <c r="B116" s="8" t="s">
        <v>134</v>
      </c>
    </row>
    <row r="117" spans="1:2" x14ac:dyDescent="0.25">
      <c r="A117" s="8" t="s">
        <v>20</v>
      </c>
      <c r="B117" s="8" t="s">
        <v>151</v>
      </c>
    </row>
    <row r="118" spans="1:2" x14ac:dyDescent="0.25">
      <c r="A118" s="8" t="s">
        <v>222</v>
      </c>
      <c r="B118" s="8" t="s">
        <v>151</v>
      </c>
    </row>
    <row r="119" spans="1:2" x14ac:dyDescent="0.25">
      <c r="A119" s="8" t="s">
        <v>223</v>
      </c>
      <c r="B119" s="8" t="s">
        <v>124</v>
      </c>
    </row>
    <row r="120" spans="1:2" x14ac:dyDescent="0.25">
      <c r="A120" s="8" t="s">
        <v>224</v>
      </c>
      <c r="B120" s="8" t="s">
        <v>124</v>
      </c>
    </row>
    <row r="121" spans="1:2" x14ac:dyDescent="0.25">
      <c r="A121" s="8" t="s">
        <v>225</v>
      </c>
      <c r="B121" s="8" t="s">
        <v>134</v>
      </c>
    </row>
    <row r="122" spans="1:2" x14ac:dyDescent="0.25">
      <c r="A122" s="8" t="s">
        <v>226</v>
      </c>
      <c r="B122" s="8" t="s">
        <v>134</v>
      </c>
    </row>
    <row r="123" spans="1:2" x14ac:dyDescent="0.25">
      <c r="A123" s="8" t="s">
        <v>227</v>
      </c>
      <c r="B123" s="8" t="s">
        <v>134</v>
      </c>
    </row>
    <row r="124" spans="1:2" x14ac:dyDescent="0.25">
      <c r="A124" s="8" t="s">
        <v>10</v>
      </c>
      <c r="B124" s="8" t="s">
        <v>124</v>
      </c>
    </row>
    <row r="125" spans="1:2" x14ac:dyDescent="0.25">
      <c r="A125" s="8" t="s">
        <v>8</v>
      </c>
      <c r="B125" s="8" t="s">
        <v>124</v>
      </c>
    </row>
    <row r="126" spans="1:2" x14ac:dyDescent="0.25">
      <c r="A126" s="8" t="s">
        <v>228</v>
      </c>
      <c r="B126" s="8" t="s">
        <v>134</v>
      </c>
    </row>
    <row r="127" spans="1:2" x14ac:dyDescent="0.25">
      <c r="A127" s="8" t="s">
        <v>229</v>
      </c>
      <c r="B127" s="8" t="s">
        <v>134</v>
      </c>
    </row>
    <row r="128" spans="1:2" x14ac:dyDescent="0.25">
      <c r="A128" s="8" t="s">
        <v>12</v>
      </c>
      <c r="B128" s="8" t="s">
        <v>134</v>
      </c>
    </row>
    <row r="129" spans="1:2" x14ac:dyDescent="0.25">
      <c r="A129" s="8" t="s">
        <v>230</v>
      </c>
      <c r="B129" s="8" t="s">
        <v>134</v>
      </c>
    </row>
    <row r="130" spans="1:2" x14ac:dyDescent="0.25">
      <c r="A130" s="8" t="s">
        <v>57</v>
      </c>
      <c r="B130" s="8" t="s">
        <v>134</v>
      </c>
    </row>
    <row r="131" spans="1:2" x14ac:dyDescent="0.25">
      <c r="A131" s="8" t="s">
        <v>231</v>
      </c>
      <c r="B131" s="8" t="s">
        <v>124</v>
      </c>
    </row>
    <row r="132" spans="1:2" x14ac:dyDescent="0.25">
      <c r="A132" s="8" t="s">
        <v>232</v>
      </c>
      <c r="B132" s="8" t="s">
        <v>151</v>
      </c>
    </row>
    <row r="133" spans="1:2" x14ac:dyDescent="0.25">
      <c r="A133" s="8" t="s">
        <v>21</v>
      </c>
      <c r="B133" s="8" t="s">
        <v>151</v>
      </c>
    </row>
    <row r="134" spans="1:2" x14ac:dyDescent="0.25">
      <c r="A134" s="8" t="s">
        <v>233</v>
      </c>
      <c r="B134" s="8" t="s">
        <v>151</v>
      </c>
    </row>
    <row r="135" spans="1:2" x14ac:dyDescent="0.25">
      <c r="A135" s="8" t="s">
        <v>4</v>
      </c>
      <c r="B135" s="8" t="s">
        <v>151</v>
      </c>
    </row>
    <row r="136" spans="1:2" x14ac:dyDescent="0.25">
      <c r="A136" s="8" t="s">
        <v>97</v>
      </c>
      <c r="B136" s="8" t="s">
        <v>124</v>
      </c>
    </row>
    <row r="137" spans="1:2" x14ac:dyDescent="0.25">
      <c r="A137" s="8" t="s">
        <v>234</v>
      </c>
      <c r="B137" s="8" t="s">
        <v>124</v>
      </c>
    </row>
    <row r="138" spans="1:2" x14ac:dyDescent="0.25">
      <c r="A138" s="8" t="s">
        <v>235</v>
      </c>
      <c r="B138" s="8" t="s">
        <v>124</v>
      </c>
    </row>
    <row r="139" spans="1:2" x14ac:dyDescent="0.25">
      <c r="A139" s="8" t="s">
        <v>18</v>
      </c>
      <c r="B139" s="8" t="s">
        <v>151</v>
      </c>
    </row>
    <row r="140" spans="1:2" x14ac:dyDescent="0.25">
      <c r="A140" s="8" t="s">
        <v>96</v>
      </c>
      <c r="B140" s="8" t="s">
        <v>134</v>
      </c>
    </row>
    <row r="141" spans="1:2" x14ac:dyDescent="0.25">
      <c r="A141" s="8" t="s">
        <v>236</v>
      </c>
      <c r="B141" s="8" t="s">
        <v>124</v>
      </c>
    </row>
    <row r="142" spans="1:2" x14ac:dyDescent="0.25">
      <c r="A142" s="8" t="s">
        <v>237</v>
      </c>
      <c r="B142" s="8" t="s">
        <v>124</v>
      </c>
    </row>
    <row r="143" spans="1:2" x14ac:dyDescent="0.25">
      <c r="A143" s="8" t="s">
        <v>238</v>
      </c>
      <c r="B143" s="8" t="s">
        <v>124</v>
      </c>
    </row>
    <row r="144" spans="1:2" x14ac:dyDescent="0.25">
      <c r="A144" s="8" t="s">
        <v>239</v>
      </c>
      <c r="B144" s="8" t="s">
        <v>134</v>
      </c>
    </row>
    <row r="145" spans="1:2" x14ac:dyDescent="0.25">
      <c r="A145" s="8" t="s">
        <v>58</v>
      </c>
      <c r="B145" s="8" t="s">
        <v>134</v>
      </c>
    </row>
    <row r="146" spans="1:2" x14ac:dyDescent="0.25">
      <c r="A146" s="8" t="s">
        <v>77</v>
      </c>
      <c r="B146" s="8" t="s">
        <v>151</v>
      </c>
    </row>
    <row r="147" spans="1:2" x14ac:dyDescent="0.25">
      <c r="A147" s="8" t="s">
        <v>240</v>
      </c>
      <c r="B147" s="8" t="s">
        <v>124</v>
      </c>
    </row>
    <row r="148" spans="1:2" x14ac:dyDescent="0.25">
      <c r="A148" s="8" t="s">
        <v>16</v>
      </c>
      <c r="B148" s="8" t="s">
        <v>134</v>
      </c>
    </row>
    <row r="149" spans="1:2" x14ac:dyDescent="0.25">
      <c r="A149" s="8" t="s">
        <v>55</v>
      </c>
      <c r="B149" s="8" t="s">
        <v>124</v>
      </c>
    </row>
    <row r="150" spans="1:2" x14ac:dyDescent="0.25">
      <c r="A150" s="8" t="s">
        <v>241</v>
      </c>
      <c r="B150" s="8" t="s">
        <v>124</v>
      </c>
    </row>
    <row r="151" spans="1:2" x14ac:dyDescent="0.25">
      <c r="A151" s="8" t="s">
        <v>65</v>
      </c>
      <c r="B151" s="8" t="s">
        <v>124</v>
      </c>
    </row>
    <row r="152" spans="1:2" x14ac:dyDescent="0.25">
      <c r="A152" s="8" t="s">
        <v>242</v>
      </c>
      <c r="B152" s="8" t="s">
        <v>134</v>
      </c>
    </row>
    <row r="153" spans="1:2" x14ac:dyDescent="0.25">
      <c r="A153" s="8" t="s">
        <v>243</v>
      </c>
      <c r="B153" s="8" t="s">
        <v>124</v>
      </c>
    </row>
    <row r="154" spans="1:2" x14ac:dyDescent="0.25">
      <c r="A154" s="8" t="s">
        <v>116</v>
      </c>
      <c r="B154" s="8" t="s">
        <v>124</v>
      </c>
    </row>
    <row r="155" spans="1:2" x14ac:dyDescent="0.25">
      <c r="A155" s="8" t="s">
        <v>13</v>
      </c>
      <c r="B155" s="8" t="s">
        <v>134</v>
      </c>
    </row>
    <row r="156" spans="1:2" x14ac:dyDescent="0.25">
      <c r="A156" s="8" t="s">
        <v>244</v>
      </c>
      <c r="B156" s="8" t="s">
        <v>124</v>
      </c>
    </row>
    <row r="157" spans="1:2" x14ac:dyDescent="0.25">
      <c r="A157" s="8" t="s">
        <v>245</v>
      </c>
      <c r="B157" s="8" t="s">
        <v>124</v>
      </c>
    </row>
    <row r="158" spans="1:2" x14ac:dyDescent="0.25">
      <c r="A158" s="8" t="s">
        <v>39</v>
      </c>
      <c r="B158" s="8" t="s">
        <v>124</v>
      </c>
    </row>
    <row r="159" spans="1:2" x14ac:dyDescent="0.25">
      <c r="A159" s="8" t="s">
        <v>59</v>
      </c>
      <c r="B159" s="8" t="s">
        <v>134</v>
      </c>
    </row>
    <row r="160" spans="1:2" x14ac:dyDescent="0.25">
      <c r="A160" s="8" t="s">
        <v>246</v>
      </c>
      <c r="B160" s="8" t="s">
        <v>124</v>
      </c>
    </row>
    <row r="161" spans="1:2" x14ac:dyDescent="0.25">
      <c r="A161" s="8" t="s">
        <v>247</v>
      </c>
      <c r="B161" s="8" t="s">
        <v>134</v>
      </c>
    </row>
    <row r="162" spans="1:2" x14ac:dyDescent="0.25">
      <c r="A162" s="8" t="s">
        <v>248</v>
      </c>
      <c r="B162" s="8" t="s">
        <v>134</v>
      </c>
    </row>
    <row r="163" spans="1:2" x14ac:dyDescent="0.25">
      <c r="A163" s="8" t="s">
        <v>249</v>
      </c>
      <c r="B163" s="8" t="s">
        <v>134</v>
      </c>
    </row>
    <row r="164" spans="1:2" x14ac:dyDescent="0.25">
      <c r="A164" s="8" t="s">
        <v>211</v>
      </c>
      <c r="B164" s="8" t="s">
        <v>151</v>
      </c>
    </row>
    <row r="165" spans="1:2" x14ac:dyDescent="0.25">
      <c r="A165" s="8" t="s">
        <v>250</v>
      </c>
      <c r="B165" s="8" t="s">
        <v>134</v>
      </c>
    </row>
    <row r="166" spans="1:2" x14ac:dyDescent="0.25">
      <c r="A166" s="8" t="s">
        <v>42</v>
      </c>
      <c r="B166" s="8" t="s">
        <v>151</v>
      </c>
    </row>
    <row r="167" spans="1:2" x14ac:dyDescent="0.25">
      <c r="A167" s="8" t="s">
        <v>251</v>
      </c>
      <c r="B167" s="8" t="s">
        <v>151</v>
      </c>
    </row>
    <row r="168" spans="1:2" x14ac:dyDescent="0.25">
      <c r="A168" s="8" t="s">
        <v>187</v>
      </c>
      <c r="B168" s="8" t="s">
        <v>134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528A4B-DB57-43F0-9F1E-2FF0B24B27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Cost</vt:lpstr>
      <vt:lpstr>Marco 2024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Miranda</dc:creator>
  <cp:lastModifiedBy>Enzo Wazen</cp:lastModifiedBy>
  <cp:lastPrinted>2024-04-05T20:14:58Z</cp:lastPrinted>
  <dcterms:created xsi:type="dcterms:W3CDTF">2024-04-05T11:18:31Z</dcterms:created>
  <dcterms:modified xsi:type="dcterms:W3CDTF">2024-04-11T17:43:21Z</dcterms:modified>
</cp:coreProperties>
</file>