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주문원장" sheetId="1" r:id="rId1"/>
    <sheet name="주문원장 작업용" sheetId="6" r:id="rId2"/>
    <sheet name="고객정보" sheetId="4" r:id="rId3"/>
    <sheet name="상품정보" sheetId="5" r:id="rId4"/>
    <sheet name="상품주문정보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E113" i="7" s="1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E134" i="7" s="1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E149" i="7" s="1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E331" i="7" s="1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<sst xmlns="http://schemas.openxmlformats.org/spreadsheetml/2006/main" count="5644" uniqueCount="1205">
  <si>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</si>
  <si>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</si>
  <si>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</si>
  <si>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</si>
  <si>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</si>
  <si>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</si>
  <si>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</si>
  <si>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</si>
  <si>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</si>
  <si>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</si>
  <si>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</si>
  <si>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</si>
  <si>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</si>
  <si>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</si>
  <si>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</si>
  <si>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</si>
  <si>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</si>
  <si>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</si>
  <si>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</si>
  <si>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</si>
  <si>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</si>
  <si>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</si>
  <si>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</si>
  <si>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</si>
  <si>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</si>
  <si>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</si>
  <si>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</si>
  <si>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</si>
  <si>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</si>
  <si>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</si>
  <si>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</si>
  <si>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</si>
  <si>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</si>
  <si>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</si>
  <si>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</si>
  <si>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</si>
  <si>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</si>
  <si>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</si>
  <si>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</si>
  <si>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</si>
  <si>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</si>
  <si>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</si>
  <si>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</si>
  <si>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</si>
  <si>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</si>
  <si>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</si>
  <si>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</si>
  <si>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</si>
  <si>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</si>
  <si>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</si>
  <si>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</si>
  <si>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</si>
  <si>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</si>
  <si>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</si>
  <si>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</si>
  <si>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</si>
  <si>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</si>
  <si>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</si>
  <si>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</si>
  <si>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</si>
  <si>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</si>
  <si>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</si>
  <si>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</si>
  <si>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</si>
  <si>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</si>
  <si>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</si>
  <si>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</si>
  <si>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</si>
  <si>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</si>
  <si>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</si>
  <si>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</si>
  <si>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</si>
  <si>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</si>
  <si>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</si>
  <si>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</si>
  <si>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</si>
  <si>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</si>
  <si>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</si>
  <si>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</si>
  <si>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</si>
  <si>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</si>
  <si>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</si>
  <si>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</si>
  <si>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</si>
  <si>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</si>
  <si>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</si>
  <si>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</si>
  <si>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</si>
  <si>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</si>
  <si>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</si>
  <si>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</si>
  <si>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</si>
  <si>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</si>
  <si>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</si>
  <si>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</si>
  <si>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</si>
  <si>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</si>
  <si>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</si>
  <si>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</si>
  <si>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</si>
  <si>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</si>
  <si>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</si>
  <si>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</si>
  <si>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</si>
  <si>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</si>
  <si>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</si>
  <si>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</si>
  <si>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</si>
  <si>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</si>
  <si>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</si>
  <si>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</si>
  <si>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</si>
  <si>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</si>
  <si>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</si>
  <si>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</si>
  <si>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</si>
  <si>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</si>
  <si>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</si>
  <si>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</si>
  <si>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</si>
  <si>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</si>
  <si>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</si>
  <si>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</si>
  <si>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</si>
  <si>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</si>
  <si>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</si>
  <si>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</si>
  <si>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</si>
  <si>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</si>
  <si>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</si>
  <si>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</si>
  <si>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</si>
  <si>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</si>
  <si>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</si>
  <si>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</si>
  <si>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</si>
  <si>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</si>
  <si>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</si>
  <si>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</si>
  <si>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</si>
  <si>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</si>
  <si>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</si>
  <si>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</si>
  <si>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</si>
  <si>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</si>
  <si>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</si>
  <si>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</si>
  <si>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</si>
  <si>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</si>
  <si>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</si>
  <si>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</si>
  <si>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</si>
  <si>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</si>
  <si>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</si>
  <si>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</si>
  <si>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</si>
  <si>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</si>
  <si>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</si>
  <si>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</si>
  <si>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</si>
  <si>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</si>
  <si>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</si>
  <si>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</si>
  <si>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</si>
  <si>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</si>
  <si>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</si>
  <si>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</si>
  <si>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</si>
  <si>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</si>
  <si>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</si>
  <si>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</si>
  <si>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</si>
  <si>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</si>
  <si>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</si>
  <si>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</si>
  <si>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</si>
  <si>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</si>
  <si>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</si>
  <si>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</si>
  <si>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</si>
  <si>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</si>
  <si>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</si>
  <si>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</si>
  <si>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</si>
  <si>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</si>
  <si>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</si>
  <si>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</si>
  <si>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</si>
  <si>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</si>
  <si>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</si>
  <si>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</si>
  <si>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</si>
  <si>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</si>
  <si>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</si>
  <si>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</si>
  <si>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</si>
  <si>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</si>
  <si>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</si>
  <si>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</si>
  <si>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</si>
  <si>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</si>
  <si>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</si>
  <si>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</si>
  <si>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</si>
  <si>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</si>
  <si>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</si>
  <si>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</si>
  <si>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</si>
  <si>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</si>
  <si>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</si>
  <si>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</si>
  <si>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</si>
  <si>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</si>
  <si>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</si>
  <si>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</si>
  <si>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</si>
  <si>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</si>
  <si>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</si>
  <si>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</si>
  <si>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</si>
  <si>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</si>
  <si>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</si>
  <si>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</si>
  <si>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</si>
  <si>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</si>
  <si>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</si>
  <si>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</si>
  <si>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</si>
  <si>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</si>
  <si>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</si>
  <si>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</si>
  <si>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</si>
  <si>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</si>
  <si>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</si>
  <si>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</si>
  <si>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</si>
  <si>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</si>
  <si>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</si>
  <si>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</si>
  <si>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</si>
  <si>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</si>
  <si>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</si>
  <si>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</si>
  <si>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</si>
  <si>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</si>
  <si>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</si>
  <si>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</si>
  <si>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</si>
  <si>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</si>
  <si>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</si>
  <si>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</si>
  <si>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</si>
  <si>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</si>
  <si>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</si>
  <si>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</si>
  <si>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</si>
  <si>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</si>
  <si>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</si>
  <si>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</si>
  <si>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</si>
  <si>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</si>
  <si>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</si>
  <si>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</si>
  <si>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</si>
  <si>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</si>
  <si>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</si>
  <si>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</si>
  <si>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</si>
  <si>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</si>
  <si>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</si>
  <si>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</si>
  <si>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</si>
  <si>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</si>
  <si>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</si>
  <si>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</si>
  <si>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</si>
  <si>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</si>
  <si>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</si>
  <si>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</si>
  <si>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</si>
  <si>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</si>
  <si>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</si>
  <si>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</si>
  <si>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</si>
  <si>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</si>
  <si>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</si>
  <si>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</si>
  <si>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</si>
  <si>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</si>
  <si>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</si>
  <si>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</si>
  <si>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</si>
  <si>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</si>
  <si>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</si>
  <si>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</si>
  <si>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</si>
  <si>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</si>
  <si>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</si>
  <si>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</si>
  <si>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</si>
  <si>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</si>
  <si>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</si>
  <si>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</si>
  <si>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</si>
  <si>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</si>
  <si>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</si>
  <si>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</si>
  <si>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</si>
  <si>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</si>
  <si>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</si>
  <si>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</si>
  <si>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</si>
  <si>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</si>
  <si>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</si>
  <si>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</si>
  <si>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</si>
  <si>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</si>
  <si>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</si>
  <si>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</si>
  <si>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</si>
  <si>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</si>
  <si>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</si>
  <si>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</si>
  <si>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</si>
  <si>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</si>
  <si>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</si>
  <si>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</si>
  <si>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</si>
  <si>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</si>
  <si>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</si>
  <si>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</si>
  <si>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</si>
  <si>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</si>
  <si>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</si>
  <si>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</si>
  <si>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</si>
  <si>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</si>
  <si>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</si>
  <si>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</si>
  <si>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</si>
  <si>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</si>
  <si>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</si>
  <si>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</si>
  <si>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</si>
  <si>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</si>
  <si>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</si>
  <si>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</si>
  <si>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</si>
  <si>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</si>
  <si>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</si>
  <si>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</si>
  <si>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</si>
  <si>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</si>
  <si>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</si>
  <si>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</si>
  <si>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</si>
  <si>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</si>
  <si>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</si>
  <si>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</si>
  <si>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</si>
  <si>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</si>
  <si>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</si>
  <si>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</si>
  <si>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</si>
  <si>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</si>
  <si>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</si>
  <si>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</si>
  <si>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</si>
  <si>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</si>
  <si>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</si>
  <si>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</si>
  <si>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</si>
  <si>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</si>
  <si>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</si>
  <si>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</si>
  <si>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</si>
  <si>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</si>
  <si>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</si>
  <si>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</si>
  <si>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</si>
  <si>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</si>
  <si>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</si>
  <si>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</si>
  <si>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</si>
  <si>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</si>
  <si>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</si>
  <si>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</si>
  <si>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</si>
  <si>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</si>
  <si>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</si>
  <si>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</si>
  <si>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</si>
  <si>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</si>
  <si>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</si>
  <si>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</si>
  <si>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</si>
  <si>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</si>
  <si>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</si>
  <si>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</si>
  <si>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</si>
  <si>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</si>
  <si>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</si>
  <si>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</si>
  <si>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</si>
  <si>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</si>
  <si>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</si>
  <si>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</si>
  <si>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</si>
  <si>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</si>
  <si>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</si>
  <si>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</si>
  <si>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</si>
  <si>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</si>
  <si>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</si>
  <si>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</si>
  <si>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</si>
  <si>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</si>
  <si>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</si>
  <si>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</si>
  <si>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</si>
  <si>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</si>
  <si>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</si>
  <si>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</si>
  <si>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</si>
  <si>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</si>
  <si>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</si>
  <si>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</si>
  <si>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</si>
  <si>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</si>
  <si>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</si>
  <si>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</si>
  <si>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</si>
  <si>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</si>
  <si>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</si>
  <si>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</si>
  <si>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</si>
  <si>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</si>
  <si>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</si>
  <si>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</si>
  <si>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</si>
  <si>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</si>
  <si>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</si>
  <si>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</si>
  <si>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</si>
  <si>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</si>
  <si>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</si>
  <si>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</si>
  <si>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</si>
  <si>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</si>
  <si>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</si>
  <si>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</si>
  <si>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</si>
  <si>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</si>
  <si>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</si>
  <si>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</si>
  <si>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</si>
  <si>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</si>
  <si>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</si>
  <si>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</si>
  <si>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</si>
  <si>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</si>
  <si>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</si>
  <si>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</si>
  <si>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</si>
  <si>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</si>
  <si>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</si>
  <si>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</si>
  <si>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</si>
  <si>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</si>
  <si>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</si>
  <si>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</si>
  <si>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</si>
  <si>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</si>
  <si>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</si>
  <si>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</si>
  <si>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</si>
  <si>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</si>
  <si>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</si>
  <si>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</si>
  <si>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</si>
  <si>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</si>
  <si>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</si>
  <si>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</si>
  <si>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</si>
  <si>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</si>
  <si>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</si>
  <si>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</si>
  <si>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</si>
  <si>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</si>
  <si>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</si>
  <si>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</si>
  <si>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</si>
  <si>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</si>
  <si>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</si>
  <si>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</si>
  <si>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</si>
  <si>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</si>
  <si>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</si>
  <si>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</si>
  <si>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</si>
  <si>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</si>
  <si>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</si>
  <si>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</si>
  <si>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</si>
  <si>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</si>
  <si>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</si>
  <si>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</si>
  <si>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</si>
  <si>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</si>
  <si>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</si>
  <si>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</si>
  <si>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</si>
  <si>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</si>
  <si>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</si>
  <si>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</si>
  <si>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</si>
  <si>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</si>
  <si>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</si>
  <si>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</si>
  <si>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</si>
  <si>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</si>
  <si>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</si>
  <si>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</si>
  <si>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</si>
  <si>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</si>
  <si>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</si>
  <si>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</si>
  <si>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</si>
  <si>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</si>
  <si>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</si>
  <si>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</si>
  <si>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</si>
  <si>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</si>
  <si>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</si>
  <si>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</si>
  <si>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</si>
  <si>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</si>
  <si>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</si>
  <si>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</si>
  <si>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</si>
  <si>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</si>
  <si>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</si>
  <si>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</si>
  <si>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</si>
  <si>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</si>
  <si>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</si>
  <si>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</si>
  <si>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</si>
  <si>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</si>
  <si>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</si>
  <si>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</si>
  <si>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</si>
  <si>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</si>
  <si>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</si>
  <si>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</si>
  <si>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</si>
  <si>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</si>
  <si>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</si>
  <si>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</si>
  <si>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</si>
  <si>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</si>
  <si>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</si>
  <si>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</si>
  <si>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</si>
  <si>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</si>
  <si>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</si>
  <si>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</si>
  <si>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</si>
  <si>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</si>
  <si>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</si>
  <si>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</si>
  <si>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</si>
  <si>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</si>
  <si>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</si>
  <si>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</si>
  <si>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</si>
  <si>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</si>
  <si>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</si>
  <si>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</si>
  <si>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</si>
  <si>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</si>
  <si>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</si>
  <si>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</si>
  <si>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</si>
  <si>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</si>
  <si>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</si>
  <si>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</si>
  <si>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</si>
  <si>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</si>
  <si>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</si>
  <si>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</si>
  <si>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</si>
  <si>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</si>
  <si>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</si>
  <si>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</si>
  <si>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</si>
  <si>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</si>
  <si>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</si>
  <si>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</si>
  <si>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</si>
  <si>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</si>
  <si>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</si>
  <si>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</si>
  <si>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</si>
  <si>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</si>
  <si>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</si>
  <si>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</si>
  <si>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</si>
  <si>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</si>
  <si>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</si>
  <si>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</si>
  <si>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</si>
  <si>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</si>
  <si>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</si>
  <si>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</si>
  <si>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</si>
  <si>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</si>
  <si>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</si>
  <si>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</si>
  <si>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</si>
  <si>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</si>
  <si>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</si>
  <si>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</si>
  <si>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</si>
  <si>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</si>
  <si>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</si>
  <si>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</si>
  <si>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</si>
  <si>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</si>
  <si>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</si>
  <si>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</si>
  <si>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</si>
  <si>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</si>
  <si>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</si>
  <si>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</si>
  <si>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</si>
  <si>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</si>
  <si>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</si>
  <si>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</si>
  <si>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</si>
  <si>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</si>
  <si>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</si>
  <si>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</si>
  <si>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</si>
  <si>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</si>
  <si>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</si>
  <si>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</si>
  <si>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</si>
  <si>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</si>
  <si>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</si>
  <si>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</si>
  <si>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</si>
  <si>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</si>
  <si>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</si>
  <si>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</si>
  <si>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</si>
  <si>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</si>
  <si>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</si>
  <si>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</si>
  <si>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</si>
  <si>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</si>
  <si>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</si>
  <si>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</si>
  <si>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</si>
  <si>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</si>
  <si>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</si>
  <si>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</si>
  <si>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</si>
  <si>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</si>
  <si>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</si>
  <si>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</si>
  <si>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</si>
  <si>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</si>
  <si>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</si>
  <si>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</si>
  <si>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</si>
  <si>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</si>
  <si>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</si>
  <si>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</si>
  <si>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</si>
  <si>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</si>
  <si>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</si>
  <si>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</si>
  <si>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</si>
  <si>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</si>
  <si>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</si>
  <si>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</si>
  <si>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</si>
  <si>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</si>
  <si>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</si>
  <si>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</si>
  <si>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</si>
  <si>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</si>
  <si>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</si>
  <si>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</si>
  <si>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</si>
  <si>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</si>
  <si>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</si>
  <si>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</si>
  <si>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</si>
  <si>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</si>
  <si>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</si>
  <si>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</si>
  <si>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</si>
  <si>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</si>
  <si>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</si>
  <si>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</si>
  <si>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</si>
  <si>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</si>
  <si>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</si>
  <si>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</si>
  <si>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</si>
  <si>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</si>
  <si>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</si>
  <si>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</si>
  <si>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</si>
  <si>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</si>
  <si>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</si>
  <si>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</si>
  <si>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</si>
  <si>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</si>
  <si>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</si>
  <si>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</si>
  <si>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</si>
  <si>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</si>
  <si>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</si>
  <si>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</si>
  <si>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</si>
  <si>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</si>
  <si>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</si>
  <si>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</si>
  <si>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</si>
  <si>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</si>
  <si>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</si>
  <si>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</si>
  <si>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</si>
  <si>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</si>
  <si>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</si>
  <si>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</si>
  <si>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</si>
  <si>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</si>
  <si>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</si>
  <si>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</si>
  <si>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</si>
  <si>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</si>
  <si>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</si>
  <si>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</si>
  <si>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</si>
  <si>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</si>
  <si>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</si>
  <si>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</si>
  <si>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</si>
  <si>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</si>
  <si>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</si>
  <si>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</si>
  <si>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</si>
  <si>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</si>
  <si>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</si>
  <si>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</si>
  <si>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</si>
  <si>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</si>
  <si>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</si>
  <si>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</si>
  <si>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</si>
  <si>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</si>
  <si>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</si>
  <si>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</si>
  <si>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</si>
  <si>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</si>
  <si>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</si>
  <si>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</si>
  <si>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</si>
  <si>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</si>
  <si>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</si>
  <si>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</si>
  <si>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</si>
  <si>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</si>
  <si>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</si>
  <si>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</si>
  <si>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</si>
  <si>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</si>
  <si>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</si>
  <si>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</si>
  <si>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</si>
  <si>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</si>
  <si>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</si>
  <si>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</si>
  <si>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</si>
  <si>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</si>
  <si>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</si>
  <si>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</si>
  <si>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</si>
  <si>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</si>
  <si>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</si>
  <si>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</si>
  <si>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</si>
  <si>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</si>
  <si>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</si>
  <si>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</si>
  <si>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</si>
  <si>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</si>
  <si>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</si>
  <si>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</si>
  <si>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</si>
  <si>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</si>
  <si>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</si>
  <si>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</si>
  <si>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</si>
  <si>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</si>
  <si>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</si>
  <si>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</si>
  <si>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</si>
  <si>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</si>
  <si>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</si>
  <si>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</si>
  <si>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</si>
  <si>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</si>
  <si>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</si>
  <si>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</si>
  <si>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</si>
  <si>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</si>
  <si>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</si>
  <si>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</si>
  <si>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</si>
  <si>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</si>
  <si>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</si>
  <si>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</si>
  <si>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</si>
  <si>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</si>
  <si>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</si>
  <si>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</si>
  <si>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</si>
  <si>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</si>
  <si>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</si>
  <si>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</si>
  <si>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</si>
  <si>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</si>
  <si>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</si>
  <si>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</si>
  <si>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</si>
  <si>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</si>
  <si>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</si>
  <si>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</si>
  <si>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</si>
  <si>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</si>
  <si>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</si>
  <si>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</si>
  <si>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</si>
  <si>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</si>
  <si>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</si>
  <si>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</si>
  <si>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</si>
  <si>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</si>
  <si>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</si>
  <si>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</si>
  <si>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</si>
  <si>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</si>
  <si>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</si>
  <si>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</si>
  <si>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</si>
  <si>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</si>
  <si>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</si>
  <si>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</si>
  <si>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</si>
  <si>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</si>
  <si>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</si>
  <si>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</si>
  <si>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</si>
  <si>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</si>
  <si>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</si>
  <si>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</si>
  <si>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</si>
  <si>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</si>
  <si>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</si>
  <si>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</si>
  <si>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</si>
  <si>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</si>
  <si>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</si>
  <si>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</si>
  <si>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</si>
  <si>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</si>
  <si>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</si>
  <si>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</si>
  <si>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</si>
  <si>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</si>
  <si>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</si>
  <si>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</si>
  <si>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</si>
  <si>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</si>
  <si>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</si>
  <si>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</si>
  <si>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</si>
  <si>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</si>
  <si>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</si>
  <si>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</si>
  <si>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</si>
  <si>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</si>
  <si>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</si>
  <si>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</si>
  <si>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</si>
  <si>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</si>
  <si>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</si>
  <si>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</si>
  <si>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</si>
  <si>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</si>
  <si>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</si>
  <si>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</si>
  <si>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</si>
  <si>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</si>
  <si>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</si>
  <si>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</si>
  <si>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</si>
  <si>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</si>
  <si>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</si>
  <si>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</si>
  <si>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</si>
  <si>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</si>
  <si>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</si>
  <si>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</si>
  <si>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</si>
  <si>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</si>
  <si>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</si>
  <si>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</si>
  <si>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</si>
  <si>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</si>
  <si>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</si>
  <si>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</si>
  <si>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</si>
  <si>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</si>
  <si>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</si>
  <si>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</si>
  <si>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</si>
  <si>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</si>
  <si>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</si>
  <si>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</si>
  <si>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</si>
  <si>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</si>
  <si>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</si>
  <si>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</si>
  <si>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</si>
  <si>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</si>
  <si>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</si>
  <si>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</si>
  <si>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</si>
  <si>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</si>
  <si>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</si>
  <si>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</si>
  <si>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</si>
  <si>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</si>
  <si>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</si>
  <si>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</si>
  <si>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</si>
  <si>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</si>
  <si>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</si>
  <si>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</si>
  <si>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</si>
  <si>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</si>
  <si>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</si>
  <si>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</si>
  <si>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</si>
  <si>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</si>
  <si>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</si>
  <si>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</si>
  <si>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</si>
  <si>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</si>
  <si>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</si>
  <si>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</si>
  <si>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</si>
  <si>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</si>
  <si>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</si>
  <si>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</si>
  <si>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</si>
  <si>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</si>
  <si>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</si>
  <si>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</si>
  <si>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</si>
  <si>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</si>
  <si>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</si>
  <si>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</si>
  <si>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</si>
  <si>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</si>
  <si>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</si>
  <si>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</si>
  <si>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</si>
  <si>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</si>
  <si>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</si>
  <si>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</si>
  <si>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</si>
  <si>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</si>
  <si>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</si>
  <si>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</si>
  <si>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</si>
  <si>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</si>
  <si>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</si>
  <si>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</si>
  <si>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</si>
  <si>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</si>
  <si>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</si>
  <si>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</si>
  <si>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</si>
  <si>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</si>
  <si>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</si>
  <si>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</si>
  <si>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</si>
  <si>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</si>
  <si>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</si>
  <si>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</si>
  <si>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</si>
  <si>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</si>
  <si>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</si>
  <si>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</si>
  <si>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</si>
  <si>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</si>
  <si>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</si>
  <si>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</si>
  <si>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</si>
  <si>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</si>
  <si>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</si>
  <si>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</si>
  <si>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</si>
  <si>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</si>
  <si>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</si>
  <si>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</si>
  <si>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</si>
  <si>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</si>
  <si>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</si>
  <si>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</si>
  <si>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</si>
  <si>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</si>
  <si>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</si>
  <si>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</si>
  <si>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</si>
  <si>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</si>
  <si>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</si>
  <si>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</si>
  <si>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</si>
  <si>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</si>
  <si>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</si>
  <si>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</si>
  <si>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</si>
  <si>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</si>
  <si>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</si>
  <si>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</si>
  <si>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</si>
  <si>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</si>
  <si>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</si>
  <si>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</si>
  <si>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</si>
  <si>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</si>
  <si>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</si>
  <si>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</si>
  <si>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</si>
  <si>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</si>
  <si>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</si>
  <si>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</si>
  <si>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</si>
  <si>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</si>
  <si>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</si>
  <si>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</si>
  <si>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</si>
  <si>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</si>
  <si>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</si>
  <si>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</si>
  <si>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</si>
  <si>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</si>
  <si>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</si>
  <si>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</si>
  <si>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</si>
  <si>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</si>
  <si>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</si>
  <si>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</si>
  <si>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</si>
  <si>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</si>
  <si>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</si>
  <si>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</si>
  <si>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</si>
  <si>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</si>
  <si>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</si>
  <si>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</si>
  <si>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</si>
  <si>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</si>
  <si>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</si>
  <si>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</si>
  <si>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</si>
  <si>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</si>
  <si>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</si>
  <si>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</si>
  <si>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</si>
  <si>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</si>
  <si>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</si>
  <si>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</si>
  <si>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</si>
  <si>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</si>
  <si>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</si>
  <si>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</si>
  <si>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</si>
  <si>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</si>
  <si>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</si>
  <si>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</si>
  <si>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</si>
  <si>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</si>
  <si>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</si>
  <si>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</si>
  <si>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</si>
  <si>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</si>
  <si>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</si>
  <si>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</si>
  <si>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</si>
  <si>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</si>
  <si>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</si>
  <si>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</si>
  <si>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</si>
  <si>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</si>
  <si>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</si>
  <si>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</si>
  <si>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</si>
  <si>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</si>
  <si>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</si>
  <si>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</si>
  <si>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</si>
  <si>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</si>
  <si>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</si>
  <si>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</si>
  <si>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</si>
  <si>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</si>
  <si>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</si>
  <si>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</si>
  <si>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</si>
  <si>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</si>
  <si>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</si>
  <si>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</si>
  <si>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</si>
  <si>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</si>
  <si>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</si>
  <si>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</si>
  <si>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</si>
  <si>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</si>
  <si>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</si>
  <si>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</si>
  <si>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</si>
  <si>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</si>
  <si>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</si>
  <si>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</si>
  <si>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</si>
  <si>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</si>
  <si>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</si>
  <si>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</si>
  <si>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</si>
  <si>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</si>
  <si>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</si>
  <si>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</si>
  <si>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</si>
  <si>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</si>
  <si>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</si>
  <si>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</si>
  <si>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</si>
  <si>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</si>
  <si>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</si>
  <si>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</si>
  <si>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</si>
  <si>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</si>
  <si>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</si>
  <si>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</si>
  <si>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</si>
  <si>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</si>
  <si>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</si>
  <si>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</si>
  <si>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</si>
  <si>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</si>
  <si>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</si>
  <si>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</si>
  <si>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</si>
  <si>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</si>
  <si>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</si>
  <si>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</si>
  <si>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</si>
  <si>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</si>
  <si>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</si>
  <si>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</si>
  <si>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</si>
  <si>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</si>
  <si>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</si>
  <si>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</si>
  <si>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</si>
  <si>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</si>
  <si>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</si>
  <si>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</si>
  <si>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</si>
  <si>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</si>
  <si>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</si>
  <si>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</si>
  <si>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</si>
  <si>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</si>
  <si>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</si>
  <si>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상품코드3</t>
    <phoneticPr fontId="1" type="noConversion"/>
  </si>
  <si>
    <t>상품코드2</t>
    <phoneticPr fontId="1" type="noConversion"/>
  </si>
  <si>
    <t>O00001</t>
  </si>
  <si>
    <t>P00001</t>
  </si>
  <si>
    <t>O00001</t>
    <phoneticPr fontId="1" type="noConversion"/>
  </si>
  <si>
    <t>주문번호</t>
    <phoneticPr fontId="1" type="noConversion"/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</si>
  <si>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</si>
  <si>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</si>
  <si>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</si>
  <si>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P00065</t>
    <phoneticPr fontId="1" type="noConversion"/>
  </si>
  <si>
    <t>P00165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</si>
</sst>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1"/>
  <sheetViews>
    <sheetView zoomScale="130" zoomScaleNormal="130" workbookViewId="0">
      <selection activeCell="I5" sqref="I5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9.75" customWidth="1"/>
  </cols>
  <sheetData>
    <row r="1" spans="1:6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H14" sqref="H14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9.7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1195</v>
      </c>
      <c r="I1" t="s">
        <v>1194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workbookViewId="0">
      <selection activeCell="H8" sqref="H8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activeCell="L23" sqref="L23"/>
    </sheetView>
  </sheetViews>
  <sheetFormatPr defaultRowHeight="16.5" x14ac:dyDescent="0.3"/>
  <sheetData>
    <row r="1" spans="1:5" x14ac:dyDescent="0.3">
      <c r="A1" t="s">
        <v>1199</v>
      </c>
      <c r="B1" t="s">
        <v>976</v>
      </c>
      <c r="C1" t="s">
        <v>1200</v>
      </c>
      <c r="D1" t="s">
        <v>1201</v>
      </c>
      <c r="E1" t="s">
        <v>1202</v>
      </c>
    </row>
    <row r="2" spans="1:5" x14ac:dyDescent="0.3">
      <c r="A2" t="s">
        <v>1198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3290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3940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910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1920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2440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4820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2570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890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4970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1590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870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850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1510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2350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1970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2000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1350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3250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1620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2530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1680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830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2510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2670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950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2950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2000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4650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1990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3070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1000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3200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4320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4920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4810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3350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660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3150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3160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3490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930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4260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800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2630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960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670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780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4160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730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1080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790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3280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4920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3490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690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600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4420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2110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620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4560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3240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4160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350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4630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1480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4180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3200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4660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1210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4410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2610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4610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4360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4010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4360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570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1270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1940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3170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4680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640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1040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1490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2560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4140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1910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980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820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2890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2360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1550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4550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3490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1790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1320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3080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3920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430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2370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2380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3000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1360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3310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780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2540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330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4680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4890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1430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3550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1840</v>
      </c>
    </row>
    <row r="113" spans="1:5" x14ac:dyDescent="0.3">
      <c r="A113" t="s">
        <v>854</v>
      </c>
      <c r="B113" t="s">
        <v>914</v>
      </c>
      <c r="C113" t="str">
        <f>VLOOKUP(B113,상품정보!$A$2:$C$102,2)</f>
        <v>무농약현미건빵</v>
      </c>
      <c r="D113">
        <f>VLOOKUP(B113,상품정보!$A$2:$C$102,3)</f>
        <v>620</v>
      </c>
      <c r="E113">
        <f t="shared" ca="1" si="1"/>
        <v>490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4490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1100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4630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3480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470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1100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4810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3270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3530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640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3540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990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4520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490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4300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4310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2910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2620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3350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3560</v>
      </c>
    </row>
    <row r="134" spans="1:5" x14ac:dyDescent="0.3">
      <c r="A134" t="s">
        <v>833</v>
      </c>
      <c r="B134" t="s">
        <v>1203</v>
      </c>
      <c r="C134" t="str">
        <f>VLOOKUP(B134,상품정보!$A$2:$C$102,2)</f>
        <v>버지니아슈퍼슬림원</v>
      </c>
      <c r="D134">
        <f>VLOOKUP(B134,상품정보!$A$2:$C$102,3)</f>
        <v>2620</v>
      </c>
      <c r="E134">
        <f t="shared" ca="1" si="2"/>
        <v>2480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4120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1320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4400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4150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1470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1150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4230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1120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4250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820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3390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4050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1050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4290</v>
      </c>
    </row>
    <row r="149" spans="1:5" x14ac:dyDescent="0.3">
      <c r="A149" t="s">
        <v>814</v>
      </c>
      <c r="B149" t="s">
        <v>827</v>
      </c>
      <c r="C149" t="str">
        <f>VLOOKUP(B149,상품정보!$A$2:$C$102,2)</f>
        <v>본드</v>
      </c>
      <c r="D149">
        <f>VLOOKUP(B149,상품정보!$A$2:$C$102,3)</f>
        <v>1520</v>
      </c>
      <c r="E149">
        <f t="shared" ca="1" si="2"/>
        <v>1510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3450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1480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2040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4700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680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490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1380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3420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3250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940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3140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2640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750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380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3240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920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1950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4310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4070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3930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1460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480</v>
      </c>
    </row>
    <row r="172" spans="1:5" x14ac:dyDescent="0.3">
      <c r="A172" t="s">
        <v>791</v>
      </c>
      <c r="B172" t="s">
        <v>503</v>
      </c>
      <c r="C172" t="str">
        <f>VLOOKUP(B172,상품정보!$A$2:$C$102,2)</f>
        <v>빠다코코낫</v>
      </c>
      <c r="D172">
        <f>VLOOKUP(B172,상품정보!$A$2:$C$102,3)</f>
        <v>4210</v>
      </c>
      <c r="E172">
        <f t="shared" ca="1" si="2"/>
        <v>4010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4630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3510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4250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1740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4080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4650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3310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2500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3230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4270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2000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590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3780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4650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4350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2480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1100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1480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4000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3470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4530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640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4300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810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4310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1260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3600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1200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3490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960</v>
      </c>
    </row>
    <row r="203" spans="1:5" x14ac:dyDescent="0.3">
      <c r="A203" t="s">
        <v>754</v>
      </c>
      <c r="B203" t="s">
        <v>1076</v>
      </c>
      <c r="C203" t="str">
        <f>VLOOKUP(B203,상품정보!$A$2:$C$102,2)</f>
        <v>로얄디</v>
      </c>
      <c r="D203">
        <f>VLOOKUP(B203,상품정보!$A$2:$C$102,3)</f>
        <v>2080</v>
      </c>
      <c r="E203">
        <f t="shared" ca="1" si="3"/>
        <v>2040</v>
      </c>
    </row>
    <row r="204" spans="1:5" x14ac:dyDescent="0.3">
      <c r="A204" t="s">
        <v>754</v>
      </c>
      <c r="B204" t="s">
        <v>1043</v>
      </c>
      <c r="C204" t="str">
        <f>VLOOKUP(B204,상품정보!$A$2:$C$102,2)</f>
        <v>구이쥐치포</v>
      </c>
      <c r="D204">
        <f>VLOOKUP(B204,상품정보!$A$2:$C$102,3)</f>
        <v>2980</v>
      </c>
      <c r="E204">
        <f t="shared" ca="1" si="3"/>
        <v>2820</v>
      </c>
    </row>
    <row r="205" spans="1:5" x14ac:dyDescent="0.3">
      <c r="A205" t="s">
        <v>752</v>
      </c>
      <c r="B205" t="s">
        <v>1044</v>
      </c>
      <c r="C205" t="str">
        <f>VLOOKUP(B205,상품정보!$A$2:$C$102,2)</f>
        <v>블루마운틴</v>
      </c>
      <c r="D205">
        <f>VLOOKUP(B205,상품정보!$A$2:$C$102,3)</f>
        <v>4590</v>
      </c>
      <c r="E205">
        <f t="shared" ca="1" si="3"/>
        <v>4580</v>
      </c>
    </row>
    <row r="206" spans="1:5" x14ac:dyDescent="0.3">
      <c r="A206" t="s">
        <v>752</v>
      </c>
      <c r="B206" t="s">
        <v>986</v>
      </c>
      <c r="C206" t="str">
        <f>VLOOKUP(B206,상품정보!$A$2:$C$102,2)</f>
        <v>바로카페8804751701023</v>
      </c>
      <c r="D206">
        <f>VLOOKUP(B206,상품정보!$A$2:$C$102,3)</f>
        <v>2420</v>
      </c>
      <c r="E206">
        <f t="shared" ca="1" si="3"/>
        <v>2240</v>
      </c>
    </row>
    <row r="207" spans="1:5" x14ac:dyDescent="0.3">
      <c r="A207" t="s">
        <v>752</v>
      </c>
      <c r="B207" t="s">
        <v>1056</v>
      </c>
      <c r="C207" t="str">
        <f>VLOOKUP(B207,상품정보!$A$2:$C$102,2)</f>
        <v>맥심 오리지날 20입</v>
      </c>
      <c r="D207">
        <f>VLOOKUP(B207,상품정보!$A$2:$C$102,3)</f>
        <v>1610</v>
      </c>
      <c r="E207">
        <f t="shared" ca="1" si="3"/>
        <v>1460</v>
      </c>
    </row>
    <row r="208" spans="1:5" x14ac:dyDescent="0.3">
      <c r="A208" t="s">
        <v>749</v>
      </c>
      <c r="B208" t="s">
        <v>1056</v>
      </c>
      <c r="C208" t="str">
        <f>VLOOKUP(B208,상품정보!$A$2:$C$102,2)</f>
        <v>맥심 오리지날 20입</v>
      </c>
      <c r="D208">
        <f>VLOOKUP(B208,상품정보!$A$2:$C$102,3)</f>
        <v>1610</v>
      </c>
      <c r="E208">
        <f t="shared" ca="1" si="3"/>
        <v>1450</v>
      </c>
    </row>
    <row r="209" spans="1:5" x14ac:dyDescent="0.3">
      <c r="A209" t="s">
        <v>749</v>
      </c>
      <c r="B209" t="s">
        <v>1007</v>
      </c>
      <c r="C209" t="str">
        <f>VLOOKUP(B209,상품정보!$A$2:$C$102,2)</f>
        <v>멀티비타 캔</v>
      </c>
      <c r="D209">
        <f>VLOOKUP(B209,상품정보!$A$2:$C$102,3)</f>
        <v>2690</v>
      </c>
      <c r="E209">
        <f t="shared" ca="1" si="3"/>
        <v>2580</v>
      </c>
    </row>
    <row r="210" spans="1:5" x14ac:dyDescent="0.3">
      <c r="A210" t="s">
        <v>749</v>
      </c>
      <c r="B210" t="s">
        <v>1008</v>
      </c>
      <c r="C210" t="str">
        <f>VLOOKUP(B210,상품정보!$A$2:$C$102,2)</f>
        <v>도레미미니초콜렛</v>
      </c>
      <c r="D210">
        <f>VLOOKUP(B210,상품정보!$A$2:$C$102,3)</f>
        <v>4480</v>
      </c>
      <c r="E210">
        <f t="shared" ca="1" si="3"/>
        <v>4290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2530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330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2880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2650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4330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4330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1040</v>
      </c>
    </row>
    <row r="218" spans="1:5" x14ac:dyDescent="0.3">
      <c r="A218" t="s">
        <v>736</v>
      </c>
      <c r="B218" t="s">
        <v>988</v>
      </c>
      <c r="C218" t="str">
        <f>VLOOKUP(B218,상품정보!$A$2:$C$102,2)</f>
        <v>버지니아슈퍼슬림원</v>
      </c>
      <c r="D218">
        <f>VLOOKUP(B218,상품정보!$A$2:$C$102,3)</f>
        <v>2620</v>
      </c>
      <c r="E218">
        <f t="shared" ca="1" si="3"/>
        <v>2580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4150</v>
      </c>
    </row>
    <row r="220" spans="1:5" x14ac:dyDescent="0.3">
      <c r="A220" t="s">
        <v>736</v>
      </c>
      <c r="B220" t="s">
        <v>1062</v>
      </c>
      <c r="C220" t="str">
        <f>VLOOKUP(B220,상품정보!$A$2:$C$102,2)</f>
        <v>뻥소리</v>
      </c>
      <c r="D220">
        <f>VLOOKUP(B220,상품정보!$A$2:$C$102,3)</f>
        <v>4890</v>
      </c>
      <c r="E220">
        <f t="shared" ca="1" si="3"/>
        <v>4870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470</v>
      </c>
    </row>
    <row r="222" spans="1:5" x14ac:dyDescent="0.3">
      <c r="A222" t="s">
        <v>733</v>
      </c>
      <c r="B222" t="s">
        <v>1041</v>
      </c>
      <c r="C222" t="str">
        <f>VLOOKUP(B222,상품정보!$A$2:$C$102,2)</f>
        <v>다이제샌드위치</v>
      </c>
      <c r="D222">
        <f>VLOOKUP(B222,상품정보!$A$2:$C$102,3)</f>
        <v>830</v>
      </c>
      <c r="E222">
        <f t="shared" ca="1" si="3"/>
        <v>800</v>
      </c>
    </row>
    <row r="223" spans="1:5" x14ac:dyDescent="0.3">
      <c r="A223" t="s">
        <v>733</v>
      </c>
      <c r="B223" t="s">
        <v>1004</v>
      </c>
      <c r="C223" t="str">
        <f>VLOOKUP(B223,상품정보!$A$2:$C$102,2)</f>
        <v>마일드세븐(갑)</v>
      </c>
      <c r="D223">
        <f>VLOOKUP(B223,상품정보!$A$2:$C$102,3)</f>
        <v>2220</v>
      </c>
      <c r="E223">
        <f t="shared" ca="1" si="3"/>
        <v>2180</v>
      </c>
    </row>
    <row r="224" spans="1:5" x14ac:dyDescent="0.3">
      <c r="A224" t="s">
        <v>730</v>
      </c>
      <c r="B224" t="s">
        <v>1047</v>
      </c>
      <c r="C224" t="str">
        <f>VLOOKUP(B224,상품정보!$A$2:$C$102,2)</f>
        <v>무농약초코칩쿠키</v>
      </c>
      <c r="D224">
        <f>VLOOKUP(B224,상품정보!$A$2:$C$102,3)</f>
        <v>4030</v>
      </c>
      <c r="E224">
        <f t="shared" ca="1" si="3"/>
        <v>4000</v>
      </c>
    </row>
    <row r="225" spans="1:5" x14ac:dyDescent="0.3">
      <c r="A225" t="s">
        <v>730</v>
      </c>
      <c r="B225" t="s">
        <v>997</v>
      </c>
      <c r="C225" t="str">
        <f>VLOOKUP(B225,상품정보!$A$2:$C$102,2)</f>
        <v>데미소다그레이프캔</v>
      </c>
      <c r="D225">
        <f>VLOOKUP(B225,상품정보!$A$2:$C$102,3)</f>
        <v>1140</v>
      </c>
      <c r="E225">
        <f t="shared" ca="1" si="3"/>
        <v>1100</v>
      </c>
    </row>
    <row r="226" spans="1:5" x14ac:dyDescent="0.3">
      <c r="A226" t="s">
        <v>727</v>
      </c>
      <c r="B226" t="s">
        <v>1048</v>
      </c>
      <c r="C226" t="str">
        <f>VLOOKUP(B226,상품정보!$A$2:$C$102,2)</f>
        <v>생수</v>
      </c>
      <c r="D226">
        <f>VLOOKUP(B226,상품정보!$A$2:$C$102,3)</f>
        <v>4540</v>
      </c>
      <c r="E226">
        <f t="shared" ca="1" si="3"/>
        <v>4430</v>
      </c>
    </row>
    <row r="227" spans="1:5" x14ac:dyDescent="0.3">
      <c r="A227" t="s">
        <v>727</v>
      </c>
      <c r="B227" t="s">
        <v>1062</v>
      </c>
      <c r="C227" t="str">
        <f>VLOOKUP(B227,상품정보!$A$2:$C$102,2)</f>
        <v>뻥소리</v>
      </c>
      <c r="D227">
        <f>VLOOKUP(B227,상품정보!$A$2:$C$102,3)</f>
        <v>4890</v>
      </c>
      <c r="E227">
        <f t="shared" ca="1" si="3"/>
        <v>4800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1600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1160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3490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1460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2670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4790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820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740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3950</v>
      </c>
    </row>
    <row r="237" spans="1:5" x14ac:dyDescent="0.3">
      <c r="A237" t="s">
        <v>711</v>
      </c>
      <c r="B237" t="s">
        <v>1030</v>
      </c>
      <c r="C237" t="str">
        <f>VLOOKUP(B237,상품정보!$A$2:$C$102,2)</f>
        <v>본드</v>
      </c>
      <c r="D237">
        <f>VLOOKUP(B237,상품정보!$A$2:$C$102,3)</f>
        <v>1520</v>
      </c>
      <c r="E237">
        <f t="shared" ca="1" si="3"/>
        <v>1520</v>
      </c>
    </row>
    <row r="238" spans="1:5" x14ac:dyDescent="0.3">
      <c r="A238" t="s">
        <v>711</v>
      </c>
      <c r="B238" t="s">
        <v>996</v>
      </c>
      <c r="C238" t="str">
        <f>VLOOKUP(B238,상품정보!$A$2:$C$102,2)</f>
        <v>빵또아</v>
      </c>
      <c r="D238">
        <f>VLOOKUP(B238,상품정보!$A$2:$C$102,3)</f>
        <v>980</v>
      </c>
      <c r="E238">
        <f t="shared" ca="1" si="3"/>
        <v>850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1730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670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550</v>
      </c>
    </row>
    <row r="242" spans="1:5" x14ac:dyDescent="0.3">
      <c r="A242" t="s">
        <v>700</v>
      </c>
      <c r="B242" t="s">
        <v>1036</v>
      </c>
      <c r="C242" t="str">
        <f>VLOOKUP(B242,상품정보!$A$2:$C$102,2)</f>
        <v>뻥튀기</v>
      </c>
      <c r="D242">
        <f>VLOOKUP(B242,상품정보!$A$2:$C$102,3)</f>
        <v>3310</v>
      </c>
      <c r="E242">
        <f t="shared" ca="1" si="3"/>
        <v>3270</v>
      </c>
    </row>
    <row r="243" spans="1:5" x14ac:dyDescent="0.3">
      <c r="A243" t="s">
        <v>700</v>
      </c>
      <c r="B243" t="s">
        <v>1038</v>
      </c>
      <c r="C243" t="str">
        <f>VLOOKUP(B243,상품정보!$A$2:$C$102,2)</f>
        <v>소라형과자</v>
      </c>
      <c r="D243">
        <f>VLOOKUP(B243,상품정보!$A$2:$C$102,3)</f>
        <v>2650</v>
      </c>
      <c r="E243">
        <f t="shared" ca="1" si="3"/>
        <v>2560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4140</v>
      </c>
    </row>
    <row r="245" spans="1:5" x14ac:dyDescent="0.3">
      <c r="A245" t="s">
        <v>695</v>
      </c>
      <c r="B245" t="s">
        <v>1035</v>
      </c>
      <c r="C245" t="str">
        <f>VLOOKUP(B245,상품정보!$A$2:$C$102,2)</f>
        <v>미녀는 석류를 좋아해</v>
      </c>
      <c r="D245">
        <f>VLOOKUP(B245,상품정보!$A$2:$C$102,3)</f>
        <v>2710</v>
      </c>
      <c r="E245">
        <f t="shared" ca="1" si="3"/>
        <v>2610</v>
      </c>
    </row>
    <row r="246" spans="1:5" x14ac:dyDescent="0.3">
      <c r="A246" t="s">
        <v>695</v>
      </c>
      <c r="B246" t="s">
        <v>1056</v>
      </c>
      <c r="C246" t="str">
        <f>VLOOKUP(B246,상품정보!$A$2:$C$102,2)</f>
        <v>맥심 오리지날 20입</v>
      </c>
      <c r="D246">
        <f>VLOOKUP(B246,상품정보!$A$2:$C$102,3)</f>
        <v>1610</v>
      </c>
      <c r="E246">
        <f t="shared" ca="1" si="3"/>
        <v>1420</v>
      </c>
    </row>
    <row r="247" spans="1:5" x14ac:dyDescent="0.3">
      <c r="A247" t="s">
        <v>695</v>
      </c>
      <c r="B247" t="s">
        <v>1054</v>
      </c>
      <c r="C247" t="str">
        <f>VLOOKUP(B247,상품정보!$A$2:$C$102,2)</f>
        <v>블랙빈테라피</v>
      </c>
      <c r="D247">
        <f>VLOOKUP(B247,상품정보!$A$2:$C$102,3)</f>
        <v>1170</v>
      </c>
      <c r="E247">
        <f t="shared" ca="1" si="3"/>
        <v>1000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3880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610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3530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860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1070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2370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2620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760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1440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2520</v>
      </c>
    </row>
    <row r="258" spans="1:5" x14ac:dyDescent="0.3">
      <c r="A258" t="s">
        <v>680</v>
      </c>
      <c r="B258" t="s">
        <v>1072</v>
      </c>
      <c r="C258" t="str">
        <f>VLOOKUP(B258,상품정보!$A$2:$C$102,2)</f>
        <v>바로까페헤이즐넛</v>
      </c>
      <c r="D258">
        <f>VLOOKUP(B258,상품정보!$A$2:$C$102,3)</f>
        <v>3610</v>
      </c>
      <c r="E258">
        <f t="shared" ca="1" si="3"/>
        <v>3580</v>
      </c>
    </row>
    <row r="259" spans="1:5" x14ac:dyDescent="0.3">
      <c r="A259" t="s">
        <v>680</v>
      </c>
      <c r="B259" t="s">
        <v>1055</v>
      </c>
      <c r="C259" t="str">
        <f>VLOOKUP(B259,상품정보!$A$2:$C$102,2)</f>
        <v>마이쮸(딸기)</v>
      </c>
      <c r="D259">
        <f>VLOOKUP(B259,상품정보!$A$2:$C$102,3)</f>
        <v>4660</v>
      </c>
      <c r="E259">
        <f t="shared" ref="E259:E322" ca="1" si="4">INT((D259-RANDBETWEEN(0,200))/10)*10</f>
        <v>4540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1410</v>
      </c>
    </row>
    <row r="261" spans="1:5" x14ac:dyDescent="0.3">
      <c r="A261" t="s">
        <v>677</v>
      </c>
      <c r="B261" t="s">
        <v>1025</v>
      </c>
      <c r="C261" t="str">
        <f>VLOOKUP(B261,상품정보!$A$2:$C$102,2)</f>
        <v>새우깡</v>
      </c>
      <c r="D261">
        <f>VLOOKUP(B261,상품정보!$A$2:$C$102,3)</f>
        <v>4780</v>
      </c>
      <c r="E261">
        <f t="shared" ca="1" si="4"/>
        <v>4640</v>
      </c>
    </row>
    <row r="262" spans="1:5" x14ac:dyDescent="0.3">
      <c r="A262" t="s">
        <v>677</v>
      </c>
      <c r="B262" t="s">
        <v>1052</v>
      </c>
      <c r="C262" t="str">
        <f>VLOOKUP(B262,상품정보!$A$2:$C$102,2)</f>
        <v>땅콩그래</v>
      </c>
      <c r="D262">
        <f>VLOOKUP(B262,상품정보!$A$2:$C$102,3)</f>
        <v>1780</v>
      </c>
      <c r="E262">
        <f t="shared" ca="1" si="4"/>
        <v>1680</v>
      </c>
    </row>
    <row r="263" spans="1:5" x14ac:dyDescent="0.3">
      <c r="A263" t="s">
        <v>674</v>
      </c>
      <c r="B263" t="s">
        <v>990</v>
      </c>
      <c r="C263" t="str">
        <f>VLOOKUP(B263,상품정보!$A$2:$C$102,2)</f>
        <v>링 키 바</v>
      </c>
      <c r="D263">
        <f>VLOOKUP(B263,상품정보!$A$2:$C$102,3)</f>
        <v>3060</v>
      </c>
      <c r="E263">
        <f t="shared" ca="1" si="4"/>
        <v>3020</v>
      </c>
    </row>
    <row r="264" spans="1:5" x14ac:dyDescent="0.3">
      <c r="A264" t="s">
        <v>674</v>
      </c>
      <c r="B264" t="s">
        <v>1078</v>
      </c>
      <c r="C264" t="str">
        <f>VLOOKUP(B264,상품정보!$A$2:$C$102,2)</f>
        <v>석기공룡알</v>
      </c>
      <c r="D264">
        <f>VLOOKUP(B264,상품정보!$A$2:$C$102,3)</f>
        <v>920</v>
      </c>
      <c r="E264">
        <f t="shared" ca="1" si="4"/>
        <v>770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3430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570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810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3520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4300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830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3890</v>
      </c>
    </row>
    <row r="272" spans="1:5" x14ac:dyDescent="0.3">
      <c r="A272" t="s">
        <v>664</v>
      </c>
      <c r="B272" t="s">
        <v>1021</v>
      </c>
      <c r="C272" t="str">
        <f>VLOOKUP(B272,상품정보!$A$2:$C$102,2)</f>
        <v>비타파워 210㎖병(박스)</v>
      </c>
      <c r="D272">
        <f>VLOOKUP(B272,상품정보!$A$2:$C$102,3)</f>
        <v>3120</v>
      </c>
      <c r="E272">
        <f t="shared" ca="1" si="4"/>
        <v>2960</v>
      </c>
    </row>
    <row r="273" spans="1:5" x14ac:dyDescent="0.3">
      <c r="A273" t="s">
        <v>664</v>
      </c>
      <c r="B273" t="s">
        <v>1057</v>
      </c>
      <c r="C273" t="str">
        <f>VLOOKUP(B273,상품정보!$A$2:$C$102,2)</f>
        <v>봉지커피</v>
      </c>
      <c r="D273">
        <f>VLOOKUP(B273,상품정보!$A$2:$C$102,3)</f>
        <v>3520</v>
      </c>
      <c r="E273">
        <f t="shared" ca="1" si="4"/>
        <v>3470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1940</v>
      </c>
    </row>
    <row r="275" spans="1:5" x14ac:dyDescent="0.3">
      <c r="A275" t="s">
        <v>659</v>
      </c>
      <c r="B275" t="s">
        <v>1044</v>
      </c>
      <c r="C275" t="str">
        <f>VLOOKUP(B275,상품정보!$A$2:$C$102,2)</f>
        <v>블루마운틴</v>
      </c>
      <c r="D275">
        <f>VLOOKUP(B275,상품정보!$A$2:$C$102,3)</f>
        <v>4590</v>
      </c>
      <c r="E275">
        <f t="shared" ca="1" si="4"/>
        <v>4440</v>
      </c>
    </row>
    <row r="276" spans="1:5" x14ac:dyDescent="0.3">
      <c r="A276" t="s">
        <v>659</v>
      </c>
      <c r="B276" t="s">
        <v>1038</v>
      </c>
      <c r="C276" t="str">
        <f>VLOOKUP(B276,상품정보!$A$2:$C$102,2)</f>
        <v>소라형과자</v>
      </c>
      <c r="D276">
        <f>VLOOKUP(B276,상품정보!$A$2:$C$102,3)</f>
        <v>2650</v>
      </c>
      <c r="E276">
        <f t="shared" ca="1" si="4"/>
        <v>2490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1520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690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1150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4540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2670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3930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3370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580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3440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1880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2610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1370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2580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4180</v>
      </c>
    </row>
    <row r="291" spans="1:5" x14ac:dyDescent="0.3">
      <c r="A291" t="s">
        <v>638</v>
      </c>
      <c r="B291" t="s">
        <v>1044</v>
      </c>
      <c r="C291" t="str">
        <f>VLOOKUP(B291,상품정보!$A$2:$C$102,2)</f>
        <v>블루마운틴</v>
      </c>
      <c r="D291">
        <f>VLOOKUP(B291,상품정보!$A$2:$C$102,3)</f>
        <v>4590</v>
      </c>
      <c r="E291">
        <f t="shared" ca="1" si="4"/>
        <v>4420</v>
      </c>
    </row>
    <row r="292" spans="1:5" x14ac:dyDescent="0.3">
      <c r="A292" t="s">
        <v>638</v>
      </c>
      <c r="B292" t="s">
        <v>986</v>
      </c>
      <c r="C292" t="str">
        <f>VLOOKUP(B292,상품정보!$A$2:$C$102,2)</f>
        <v>바로카페8804751701023</v>
      </c>
      <c r="D292">
        <f>VLOOKUP(B292,상품정보!$A$2:$C$102,3)</f>
        <v>2420</v>
      </c>
      <c r="E292">
        <f t="shared" ca="1" si="4"/>
        <v>2230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2180</v>
      </c>
    </row>
    <row r="294" spans="1:5" x14ac:dyDescent="0.3">
      <c r="A294" t="s">
        <v>633</v>
      </c>
      <c r="B294" t="s">
        <v>1052</v>
      </c>
      <c r="C294" t="str">
        <f>VLOOKUP(B294,상품정보!$A$2:$C$102,2)</f>
        <v>땅콩그래</v>
      </c>
      <c r="D294">
        <f>VLOOKUP(B294,상품정보!$A$2:$C$102,3)</f>
        <v>1780</v>
      </c>
      <c r="E294">
        <f t="shared" ca="1" si="4"/>
        <v>1580</v>
      </c>
    </row>
    <row r="295" spans="1:5" x14ac:dyDescent="0.3">
      <c r="A295" t="s">
        <v>633</v>
      </c>
      <c r="B295" t="s">
        <v>987</v>
      </c>
      <c r="C295" t="str">
        <f>VLOOKUP(B295,상품정보!$A$2:$C$102,2)</f>
        <v>버터구이진미45g</v>
      </c>
      <c r="D295">
        <f>VLOOKUP(B295,상품정보!$A$2:$C$102,3)</f>
        <v>1390</v>
      </c>
      <c r="E295">
        <f t="shared" ca="1" si="4"/>
        <v>1360</v>
      </c>
    </row>
    <row r="296" spans="1:5" x14ac:dyDescent="0.3">
      <c r="A296" t="s">
        <v>633</v>
      </c>
      <c r="B296" t="s">
        <v>1040</v>
      </c>
      <c r="C296" t="str">
        <f>VLOOKUP(B296,상품정보!$A$2:$C$102,2)</f>
        <v>생녹차(패트)</v>
      </c>
      <c r="D296">
        <f>VLOOKUP(B296,상품정보!$A$2:$C$102,3)</f>
        <v>3950</v>
      </c>
      <c r="E296">
        <f t="shared" ca="1" si="4"/>
        <v>3870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3890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2360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3450</v>
      </c>
    </row>
    <row r="300" spans="1:5" x14ac:dyDescent="0.3">
      <c r="A300" t="s">
        <v>626</v>
      </c>
      <c r="B300" t="s">
        <v>1061</v>
      </c>
      <c r="C300" t="str">
        <f>VLOOKUP(B300,상품정보!$A$2:$C$102,2)</f>
        <v>나쵸-살사</v>
      </c>
      <c r="D300">
        <f>VLOOKUP(B300,상품정보!$A$2:$C$102,3)</f>
        <v>4730</v>
      </c>
      <c r="E300">
        <f t="shared" ca="1" si="4"/>
        <v>4690</v>
      </c>
    </row>
    <row r="301" spans="1:5" x14ac:dyDescent="0.3">
      <c r="A301" t="s">
        <v>626</v>
      </c>
      <c r="B301" t="s">
        <v>1071</v>
      </c>
      <c r="C301" t="str">
        <f>VLOOKUP(B301,상품정보!$A$2:$C$102,2)</f>
        <v>미니폴</v>
      </c>
      <c r="D301">
        <f>VLOOKUP(B301,상품정보!$A$2:$C$102,3)</f>
        <v>1650</v>
      </c>
      <c r="E301">
        <f t="shared" ca="1" si="4"/>
        <v>1510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2040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1380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930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4240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500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880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2490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3640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3230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820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590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2640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2650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880</v>
      </c>
    </row>
    <row r="316" spans="1:5" x14ac:dyDescent="0.3">
      <c r="A316" t="s">
        <v>609</v>
      </c>
      <c r="B316" t="s">
        <v>1017</v>
      </c>
      <c r="C316" t="str">
        <f>VLOOKUP(B316,상품정보!$A$2:$C$102,2)</f>
        <v>대일밴드</v>
      </c>
      <c r="D316">
        <f>VLOOKUP(B316,상품정보!$A$2:$C$102,3)</f>
        <v>3610</v>
      </c>
      <c r="E316">
        <f t="shared" ca="1" si="4"/>
        <v>3490</v>
      </c>
    </row>
    <row r="317" spans="1:5" x14ac:dyDescent="0.3">
      <c r="A317" t="s">
        <v>609</v>
      </c>
      <c r="B317" t="s">
        <v>1062</v>
      </c>
      <c r="C317" t="str">
        <f>VLOOKUP(B317,상품정보!$A$2:$C$102,2)</f>
        <v>뻥소리</v>
      </c>
      <c r="D317">
        <f>VLOOKUP(B317,상품정보!$A$2:$C$102,3)</f>
        <v>4890</v>
      </c>
      <c r="E317">
        <f t="shared" ca="1" si="4"/>
        <v>4780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1230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1430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820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980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3950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1360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4070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4530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3110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3260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3600</v>
      </c>
    </row>
    <row r="329" spans="1:5" x14ac:dyDescent="0.3">
      <c r="A329" t="s">
        <v>592</v>
      </c>
      <c r="B329" t="s">
        <v>1000</v>
      </c>
      <c r="C329" t="str">
        <f>VLOOKUP(B329,상품정보!$A$2:$C$102,2)</f>
        <v>멸균딸기</v>
      </c>
      <c r="D329">
        <f>VLOOKUP(B329,상품정보!$A$2:$C$102,3)</f>
        <v>3410</v>
      </c>
      <c r="E329">
        <f t="shared" ca="1" si="5"/>
        <v>3250</v>
      </c>
    </row>
    <row r="330" spans="1:5" x14ac:dyDescent="0.3">
      <c r="A330" t="s">
        <v>592</v>
      </c>
      <c r="B330" t="s">
        <v>1011</v>
      </c>
      <c r="C330" t="str">
        <f>VLOOKUP(B330,상품정보!$A$2:$C$102,2)</f>
        <v>버터구이오징어</v>
      </c>
      <c r="D330">
        <f>VLOOKUP(B330,상품정보!$A$2:$C$102,3)</f>
        <v>3370</v>
      </c>
      <c r="E330">
        <f t="shared" ca="1" si="5"/>
        <v>3320</v>
      </c>
    </row>
    <row r="331" spans="1:5" x14ac:dyDescent="0.3">
      <c r="A331" t="s">
        <v>590</v>
      </c>
      <c r="B331" t="s">
        <v>1204</v>
      </c>
      <c r="C331" t="str">
        <f>VLOOKUP(B331,상품정보!$A$2:$C$102,2)</f>
        <v>환타오렌지캔</v>
      </c>
      <c r="D331">
        <f>VLOOKUP(B331,상품정보!$A$2:$C$102,3)</f>
        <v>4350</v>
      </c>
      <c r="E331">
        <f t="shared" ca="1" si="5"/>
        <v>4210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4290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2360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660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1100</v>
      </c>
    </row>
    <row r="336" spans="1:5" x14ac:dyDescent="0.3">
      <c r="A336" t="s">
        <v>583</v>
      </c>
      <c r="B336" t="s">
        <v>1012</v>
      </c>
      <c r="C336" t="str">
        <f>VLOOKUP(B336,상품정보!$A$2:$C$102,2)</f>
        <v>데미소다오렌지패트</v>
      </c>
      <c r="D336">
        <f>VLOOKUP(B336,상품정보!$A$2:$C$102,3)</f>
        <v>4710</v>
      </c>
      <c r="E336">
        <f t="shared" ca="1" si="5"/>
        <v>4530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990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3420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1520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3120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3920</v>
      </c>
    </row>
    <row r="342" spans="1:5" x14ac:dyDescent="0.3">
      <c r="A342" t="s">
        <v>579</v>
      </c>
      <c r="B342" t="s">
        <v>1049</v>
      </c>
      <c r="C342" t="str">
        <f>VLOOKUP(B342,상품정보!$A$2:$C$102,2)</f>
        <v>꼬깔(고소)</v>
      </c>
      <c r="D342">
        <f>VLOOKUP(B342,상품정보!$A$2:$C$102,3)</f>
        <v>4820</v>
      </c>
      <c r="E342">
        <f t="shared" ca="1" si="5"/>
        <v>4630</v>
      </c>
    </row>
    <row r="343" spans="1:5" x14ac:dyDescent="0.3">
      <c r="A343" t="s">
        <v>573</v>
      </c>
      <c r="B343" t="s">
        <v>1034</v>
      </c>
      <c r="C343" t="str">
        <f>VLOOKUP(B343,상품정보!$A$2:$C$102,2)</f>
        <v>깜두</v>
      </c>
      <c r="D343">
        <f>VLOOKUP(B343,상품정보!$A$2:$C$102,3)</f>
        <v>1020</v>
      </c>
      <c r="E343">
        <f t="shared" ca="1" si="5"/>
        <v>960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4510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3490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1540</v>
      </c>
    </row>
    <row r="347" spans="1:5" x14ac:dyDescent="0.3">
      <c r="A347" t="s">
        <v>569</v>
      </c>
      <c r="B347" t="s">
        <v>1022</v>
      </c>
      <c r="C347" t="str">
        <f>VLOOKUP(B347,상품정보!$A$2:$C$102,2)</f>
        <v>버터와플</v>
      </c>
      <c r="D347">
        <f>VLOOKUP(B347,상품정보!$A$2:$C$102,3)</f>
        <v>1390</v>
      </c>
      <c r="E347">
        <f t="shared" ca="1" si="5"/>
        <v>1190</v>
      </c>
    </row>
    <row r="348" spans="1:5" x14ac:dyDescent="0.3">
      <c r="A348" t="s">
        <v>569</v>
      </c>
      <c r="B348" t="s">
        <v>988</v>
      </c>
      <c r="C348" t="str">
        <f>VLOOKUP(B348,상품정보!$A$2:$C$102,2)</f>
        <v>버지니아슈퍼슬림원</v>
      </c>
      <c r="D348">
        <f>VLOOKUP(B348,상품정보!$A$2:$C$102,3)</f>
        <v>2620</v>
      </c>
      <c r="E348">
        <f t="shared" ca="1" si="5"/>
        <v>2450</v>
      </c>
    </row>
    <row r="349" spans="1:5" x14ac:dyDescent="0.3">
      <c r="A349" t="s">
        <v>566</v>
      </c>
      <c r="B349" t="s">
        <v>1061</v>
      </c>
      <c r="C349" t="str">
        <f>VLOOKUP(B349,상품정보!$A$2:$C$102,2)</f>
        <v>나쵸-살사</v>
      </c>
      <c r="D349">
        <f>VLOOKUP(B349,상품정보!$A$2:$C$102,3)</f>
        <v>4730</v>
      </c>
      <c r="E349">
        <f t="shared" ca="1" si="5"/>
        <v>4540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4280</v>
      </c>
    </row>
    <row r="351" spans="1:5" x14ac:dyDescent="0.3">
      <c r="A351" t="s">
        <v>566</v>
      </c>
      <c r="B351" t="s">
        <v>1031</v>
      </c>
      <c r="C351" t="str">
        <f>VLOOKUP(B351,상품정보!$A$2:$C$102,2)</f>
        <v>뽀또치즈</v>
      </c>
      <c r="D351">
        <f>VLOOKUP(B351,상품정보!$A$2:$C$102,3)</f>
        <v>1220</v>
      </c>
      <c r="E351">
        <f t="shared" ca="1" si="5"/>
        <v>1050</v>
      </c>
    </row>
    <row r="352" spans="1:5" x14ac:dyDescent="0.3">
      <c r="A352" t="s">
        <v>563</v>
      </c>
      <c r="B352" t="s">
        <v>1040</v>
      </c>
      <c r="C352" t="str">
        <f>VLOOKUP(B352,상품정보!$A$2:$C$102,2)</f>
        <v>생녹차(패트)</v>
      </c>
      <c r="D352">
        <f>VLOOKUP(B352,상품정보!$A$2:$C$102,3)</f>
        <v>3950</v>
      </c>
      <c r="E352">
        <f t="shared" ca="1" si="5"/>
        <v>3940</v>
      </c>
    </row>
    <row r="353" spans="1:5" x14ac:dyDescent="0.3">
      <c r="A353" t="s">
        <v>563</v>
      </c>
      <c r="B353" t="s">
        <v>1065</v>
      </c>
      <c r="C353" t="str">
        <f>VLOOKUP(B353,상품정보!$A$2:$C$102,2)</f>
        <v>마제스티(호두)</v>
      </c>
      <c r="D353">
        <f>VLOOKUP(B353,상품정보!$A$2:$C$102,3)</f>
        <v>1550</v>
      </c>
      <c r="E353">
        <f t="shared" ca="1" si="5"/>
        <v>1500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4120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1790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1510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1010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960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2560</v>
      </c>
    </row>
    <row r="360" spans="1:5" x14ac:dyDescent="0.3">
      <c r="A360" t="s">
        <v>556</v>
      </c>
      <c r="B360" t="s">
        <v>1069</v>
      </c>
      <c r="C360" t="str">
        <f>VLOOKUP(B360,상품정보!$A$2:$C$102,2)</f>
        <v>땅콩강정</v>
      </c>
      <c r="D360">
        <f>VLOOKUP(B360,상품정보!$A$2:$C$102,3)</f>
        <v>4350</v>
      </c>
      <c r="E360">
        <f t="shared" ca="1" si="5"/>
        <v>4220</v>
      </c>
    </row>
    <row r="361" spans="1:5" x14ac:dyDescent="0.3">
      <c r="A361" t="s">
        <v>556</v>
      </c>
      <c r="B361" t="s">
        <v>985</v>
      </c>
      <c r="C361" t="str">
        <f>VLOOKUP(B361,상품정보!$A$2:$C$102,2)</f>
        <v>네스티</v>
      </c>
      <c r="D361">
        <f>VLOOKUP(B361,상품정보!$A$2:$C$102,3)</f>
        <v>1520</v>
      </c>
      <c r="E361">
        <f t="shared" ca="1" si="5"/>
        <v>1410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2550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1380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3370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3040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4160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1130</v>
      </c>
    </row>
    <row r="368" spans="1:5" x14ac:dyDescent="0.3">
      <c r="A368" t="s">
        <v>547</v>
      </c>
      <c r="B368" t="s">
        <v>1013</v>
      </c>
      <c r="C368" t="str">
        <f>VLOOKUP(B368,상품정보!$A$2:$C$102,2)</f>
        <v>맥스웰카푸치노캔</v>
      </c>
      <c r="D368">
        <f>VLOOKUP(B368,상품정보!$A$2:$C$102,3)</f>
        <v>1660</v>
      </c>
      <c r="E368">
        <f t="shared" ca="1" si="5"/>
        <v>1480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4110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540</v>
      </c>
    </row>
    <row r="371" spans="1:5" x14ac:dyDescent="0.3">
      <c r="A371" t="s">
        <v>544</v>
      </c>
      <c r="B371" t="s">
        <v>1042</v>
      </c>
      <c r="C371" t="str">
        <f>VLOOKUP(B371,상품정보!$A$2:$C$102,2)</f>
        <v>빙고(밀크맛)</v>
      </c>
      <c r="D371">
        <f>VLOOKUP(B371,상품정보!$A$2:$C$102,3)</f>
        <v>3510</v>
      </c>
      <c r="E371">
        <f t="shared" ca="1" si="5"/>
        <v>3360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3470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4260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3790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1470</v>
      </c>
    </row>
    <row r="376" spans="1:5" x14ac:dyDescent="0.3">
      <c r="A376" t="s">
        <v>540</v>
      </c>
      <c r="B376" t="s">
        <v>1051</v>
      </c>
      <c r="C376" t="str">
        <f>VLOOKUP(B376,상품정보!$A$2:$C$102,2)</f>
        <v>더위사냥(오렌지)</v>
      </c>
      <c r="D376">
        <f>VLOOKUP(B376,상품정보!$A$2:$C$102,3)</f>
        <v>780</v>
      </c>
      <c r="E376">
        <f t="shared" ca="1" si="5"/>
        <v>690</v>
      </c>
    </row>
    <row r="377" spans="1:5" x14ac:dyDescent="0.3">
      <c r="A377" t="s">
        <v>540</v>
      </c>
      <c r="B377" t="s">
        <v>999</v>
      </c>
      <c r="C377" t="str">
        <f>VLOOKUP(B377,상품정보!$A$2:$C$102,2)</f>
        <v>보솜이대형</v>
      </c>
      <c r="D377">
        <f>VLOOKUP(B377,상품정보!$A$2:$C$102,3)</f>
        <v>940</v>
      </c>
      <c r="E377">
        <f t="shared" ca="1" si="5"/>
        <v>860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2460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3100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340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3460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4640</v>
      </c>
    </row>
    <row r="383" spans="1:5" x14ac:dyDescent="0.3">
      <c r="A383" t="s">
        <v>532</v>
      </c>
      <c r="B383" t="s">
        <v>1072</v>
      </c>
      <c r="C383" t="str">
        <f>VLOOKUP(B383,상품정보!$A$2:$C$102,2)</f>
        <v>바로까페헤이즐넛</v>
      </c>
      <c r="D383">
        <f>VLOOKUP(B383,상품정보!$A$2:$C$102,3)</f>
        <v>3610</v>
      </c>
      <c r="E383">
        <f t="shared" ca="1" si="5"/>
        <v>3440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4530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1410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1470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1500</v>
      </c>
    </row>
    <row r="388" spans="1:5" x14ac:dyDescent="0.3">
      <c r="A388" t="s">
        <v>526</v>
      </c>
      <c r="B388" t="s">
        <v>1033</v>
      </c>
      <c r="C388" t="str">
        <f>VLOOKUP(B388,상품정보!$A$2:$C$102,2)</f>
        <v>로크럭스</v>
      </c>
      <c r="D388">
        <f>VLOOKUP(B388,상품정보!$A$2:$C$102,3)</f>
        <v>3320</v>
      </c>
      <c r="E388">
        <f t="shared" ca="1" si="6"/>
        <v>3130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2850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3580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840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2840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3590</v>
      </c>
    </row>
    <row r="394" spans="1:5" x14ac:dyDescent="0.3">
      <c r="A394" t="s">
        <v>518</v>
      </c>
      <c r="B394" t="s">
        <v>996</v>
      </c>
      <c r="C394" t="str">
        <f>VLOOKUP(B394,상품정보!$A$2:$C$102,2)</f>
        <v>빵또아</v>
      </c>
      <c r="D394">
        <f>VLOOKUP(B394,상품정보!$A$2:$C$102,3)</f>
        <v>980</v>
      </c>
      <c r="E394">
        <f t="shared" ca="1" si="6"/>
        <v>920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3210</v>
      </c>
    </row>
    <row r="396" spans="1:5" x14ac:dyDescent="0.3">
      <c r="A396" t="s">
        <v>518</v>
      </c>
      <c r="B396" t="s">
        <v>1055</v>
      </c>
      <c r="C396" t="str">
        <f>VLOOKUP(B396,상품정보!$A$2:$C$102,2)</f>
        <v>마이쮸(딸기)</v>
      </c>
      <c r="D396">
        <f>VLOOKUP(B396,상품정보!$A$2:$C$102,3)</f>
        <v>4660</v>
      </c>
      <c r="E396">
        <f t="shared" ca="1" si="6"/>
        <v>4650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3540</v>
      </c>
    </row>
    <row r="398" spans="1:5" x14ac:dyDescent="0.3">
      <c r="A398" t="s">
        <v>512</v>
      </c>
      <c r="B398" t="s">
        <v>1036</v>
      </c>
      <c r="C398" t="str">
        <f>VLOOKUP(B398,상품정보!$A$2:$C$102,2)</f>
        <v>뻥튀기</v>
      </c>
      <c r="D398">
        <f>VLOOKUP(B398,상품정보!$A$2:$C$102,3)</f>
        <v>3310</v>
      </c>
      <c r="E398">
        <f t="shared" ca="1" si="6"/>
        <v>3270</v>
      </c>
    </row>
    <row r="399" spans="1:5" x14ac:dyDescent="0.3">
      <c r="A399" t="s">
        <v>512</v>
      </c>
      <c r="B399" t="s">
        <v>1001</v>
      </c>
      <c r="C399" t="str">
        <f>VLOOKUP(B399,상품정보!$A$2:$C$102,2)</f>
        <v>따봉오렌지캔</v>
      </c>
      <c r="D399">
        <f>VLOOKUP(B399,상품정보!$A$2:$C$102,3)</f>
        <v>4990</v>
      </c>
      <c r="E399">
        <f t="shared" ca="1" si="6"/>
        <v>4790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2950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3880</v>
      </c>
    </row>
    <row r="402" spans="1:5" x14ac:dyDescent="0.3">
      <c r="A402" t="s">
        <v>507</v>
      </c>
      <c r="B402" t="s">
        <v>1042</v>
      </c>
      <c r="C402" t="str">
        <f>VLOOKUP(B402,상품정보!$A$2:$C$102,2)</f>
        <v>빙고(밀크맛)</v>
      </c>
      <c r="D402">
        <f>VLOOKUP(B402,상품정보!$A$2:$C$102,3)</f>
        <v>3510</v>
      </c>
      <c r="E402">
        <f t="shared" ca="1" si="6"/>
        <v>3470</v>
      </c>
    </row>
    <row r="403" spans="1:5" x14ac:dyDescent="0.3">
      <c r="A403" t="s">
        <v>507</v>
      </c>
      <c r="B403" t="s">
        <v>994</v>
      </c>
      <c r="C403" t="str">
        <f>VLOOKUP(B403,상품정보!$A$2:$C$102,2)</f>
        <v>광동위생천</v>
      </c>
      <c r="D403">
        <f>VLOOKUP(B403,상품정보!$A$2:$C$102,3)</f>
        <v>3510</v>
      </c>
      <c r="E403">
        <f t="shared" ca="1" si="6"/>
        <v>3500</v>
      </c>
    </row>
    <row r="404" spans="1:5" x14ac:dyDescent="0.3">
      <c r="A404" t="s">
        <v>507</v>
      </c>
      <c r="B404" t="s">
        <v>989</v>
      </c>
      <c r="C404" t="str">
        <f>VLOOKUP(B404,상품정보!$A$2:$C$102,2)</f>
        <v>버지니아슈퍼슬림</v>
      </c>
      <c r="D404">
        <f>VLOOKUP(B404,상품정보!$A$2:$C$102,3)</f>
        <v>970</v>
      </c>
      <c r="E404">
        <f t="shared" ca="1" si="6"/>
        <v>860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4100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1980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2880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1730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2690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3370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2920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1950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960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2290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3910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4410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1030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1620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4750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3280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2020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1970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2470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4710</v>
      </c>
    </row>
    <row r="425" spans="1:5" x14ac:dyDescent="0.3">
      <c r="A425" t="s">
        <v>474</v>
      </c>
      <c r="B425" t="s">
        <v>880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2010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490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4290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4140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2610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760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2590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660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2390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4550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2540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3420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1440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1080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4080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1870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4280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3250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3250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2060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2490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4590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4730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3380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1940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4570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4310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1950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3870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4870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4520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3550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1140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2170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4140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1050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540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1650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3260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4710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2480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4550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3320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4160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2510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1660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3410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3230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3150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1960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2560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820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3040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4610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1380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4410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4470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820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1960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3360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1250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1770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370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3360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3520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2060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4150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780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720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3490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2470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1840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4680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2400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3240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640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4780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650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890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1070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1080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4290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940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2150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1860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2430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4490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1360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970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900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1640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3430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760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1970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1030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2440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3300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1340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4280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900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1160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2610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3380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4400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4850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610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4420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1910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4400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2020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4240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4570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1370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970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4230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4640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3570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1080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3250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1030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1510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4910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2430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1110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1660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2570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3130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4340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3440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2520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3390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1010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690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860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4230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1460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530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880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2000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3420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520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3400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1850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3590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4710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2420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4030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4360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2900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4120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4110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3130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500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4200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3770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1460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1500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1950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610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3570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680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1550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2560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3340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880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4110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4580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4280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4780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370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3000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1450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4600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3240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3960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1510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2580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780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2700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4120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1680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680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4260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3130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3220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3310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1010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3270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3270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1060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1140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740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2050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1070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3300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1480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3570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4670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4250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2640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3270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790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2530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1840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4320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2480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4270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960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4290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3310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4090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1990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4680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3320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4430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4050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3790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1060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3530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3570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1880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1430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4280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1470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2890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1200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3810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3440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2110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4270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고객정보</vt:lpstr>
      <vt:lpstr>상품정보</vt:lpstr>
      <vt:lpstr>상품주문정보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506-09</cp:lastModifiedBy>
  <dcterms:created xsi:type="dcterms:W3CDTF">2020-07-20T13:58:19Z</dcterms:created>
  <dcterms:modified xsi:type="dcterms:W3CDTF">2020-07-21T02:04:23Z</dcterms:modified>
</cp:coreProperties>
</file>