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e\Desktop\"/>
    </mc:Choice>
  </mc:AlternateContent>
  <xr:revisionPtr revIDLastSave="0" documentId="13_ncr:1_{D7E50307-C106-4210-BA6D-B65F5223A993}" xr6:coauthVersionLast="45" xr6:coauthVersionMax="45" xr10:uidLastSave="{00000000-0000-0000-0000-000000000000}"/>
  <bookViews>
    <workbookView xWindow="-120" yWindow="-120" windowWidth="21840" windowHeight="13140" xr2:uid="{6C7C3C56-27F5-4F50-97B3-6430F4050C8B}"/>
  </bookViews>
  <sheets>
    <sheet name="Lab 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" l="1"/>
  <c r="E6" i="1"/>
  <c r="G6" i="1" s="1"/>
  <c r="H6" i="1"/>
  <c r="A7" i="1"/>
  <c r="A8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B8" i="1" l="1"/>
  <c r="A9" i="1"/>
  <c r="I6" i="1"/>
  <c r="B7" i="1"/>
  <c r="E7" i="1" l="1"/>
  <c r="G7" i="1" s="1"/>
  <c r="H7" i="1"/>
  <c r="B9" i="1"/>
  <c r="A10" i="1"/>
  <c r="H8" i="1"/>
  <c r="E8" i="1"/>
  <c r="G8" i="1" s="1"/>
  <c r="I8" i="1" l="1"/>
  <c r="I7" i="1"/>
  <c r="A11" i="1"/>
  <c r="B10" i="1"/>
  <c r="H9" i="1"/>
  <c r="E9" i="1"/>
  <c r="G9" i="1" s="1"/>
  <c r="E10" i="1" l="1"/>
  <c r="G10" i="1" s="1"/>
  <c r="H10" i="1"/>
  <c r="A12" i="1"/>
  <c r="B11" i="1"/>
  <c r="I9" i="1"/>
  <c r="E11" i="1" l="1"/>
  <c r="G11" i="1" s="1"/>
  <c r="H11" i="1"/>
  <c r="I10" i="1"/>
  <c r="B12" i="1"/>
  <c r="A13" i="1"/>
  <c r="I11" i="1" l="1"/>
  <c r="H12" i="1"/>
  <c r="E12" i="1"/>
  <c r="G12" i="1" s="1"/>
  <c r="B13" i="1"/>
  <c r="A14" i="1"/>
  <c r="I12" i="1" l="1"/>
  <c r="A15" i="1"/>
  <c r="B14" i="1"/>
  <c r="H13" i="1"/>
  <c r="I13" i="1" s="1"/>
  <c r="E13" i="1"/>
  <c r="G13" i="1" s="1"/>
  <c r="A16" i="1" l="1"/>
  <c r="B15" i="1"/>
  <c r="E14" i="1"/>
  <c r="G14" i="1" s="1"/>
  <c r="H14" i="1"/>
  <c r="I14" i="1" s="1"/>
  <c r="B16" i="1" l="1"/>
  <c r="A17" i="1"/>
  <c r="E15" i="1"/>
  <c r="G15" i="1" s="1"/>
  <c r="H15" i="1"/>
  <c r="B17" i="1" l="1"/>
  <c r="A18" i="1"/>
  <c r="I15" i="1"/>
  <c r="H16" i="1"/>
  <c r="I16" i="1" s="1"/>
  <c r="E16" i="1"/>
  <c r="G16" i="1" s="1"/>
  <c r="A19" i="1" l="1"/>
  <c r="B18" i="1"/>
  <c r="H17" i="1"/>
  <c r="E17" i="1"/>
  <c r="G17" i="1" s="1"/>
  <c r="I17" i="1" l="1"/>
  <c r="E18" i="1"/>
  <c r="G18" i="1" s="1"/>
  <c r="H18" i="1"/>
  <c r="A20" i="1"/>
  <c r="B19" i="1"/>
  <c r="B20" i="1" l="1"/>
  <c r="A21" i="1"/>
  <c r="I18" i="1"/>
  <c r="E19" i="1"/>
  <c r="G19" i="1" s="1"/>
  <c r="H19" i="1"/>
  <c r="B21" i="1" l="1"/>
  <c r="A22" i="1"/>
  <c r="I19" i="1"/>
  <c r="H20" i="1"/>
  <c r="I20" i="1" s="1"/>
  <c r="E20" i="1"/>
  <c r="G20" i="1" s="1"/>
  <c r="A23" i="1" l="1"/>
  <c r="B22" i="1"/>
  <c r="H21" i="1"/>
  <c r="E21" i="1"/>
  <c r="G21" i="1" s="1"/>
  <c r="I21" i="1" l="1"/>
  <c r="E22" i="1"/>
  <c r="G22" i="1" s="1"/>
  <c r="H22" i="1"/>
  <c r="A24" i="1"/>
  <c r="B23" i="1"/>
  <c r="B24" i="1" l="1"/>
  <c r="A25" i="1"/>
  <c r="I22" i="1"/>
  <c r="E23" i="1"/>
  <c r="G23" i="1" s="1"/>
  <c r="H23" i="1"/>
  <c r="B25" i="1" l="1"/>
  <c r="A26" i="1"/>
  <c r="I23" i="1"/>
  <c r="E24" i="1"/>
  <c r="G24" i="1" s="1"/>
  <c r="H24" i="1"/>
  <c r="A27" i="1" l="1"/>
  <c r="B27" i="1" s="1"/>
  <c r="B26" i="1"/>
  <c r="I24" i="1"/>
  <c r="H25" i="1"/>
  <c r="E25" i="1"/>
  <c r="G25" i="1" s="1"/>
  <c r="H26" i="1"/>
  <c r="I25" i="1" l="1"/>
  <c r="H27" i="1"/>
</calcChain>
</file>

<file path=xl/sharedStrings.xml><?xml version="1.0" encoding="utf-8"?>
<sst xmlns="http://schemas.openxmlformats.org/spreadsheetml/2006/main" count="40" uniqueCount="37">
  <si>
    <t>Residuals</t>
  </si>
  <si>
    <t>Predicted Yv</t>
  </si>
  <si>
    <t>Observation</t>
  </si>
  <si>
    <t>RESIDUAL OUTPUT</t>
  </si>
  <si>
    <t>w</t>
  </si>
  <si>
    <t>r</t>
  </si>
  <si>
    <t>Intercept</t>
  </si>
  <si>
    <t>Upper 95,0%</t>
  </si>
  <si>
    <t>Lower 95,0%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</si>
  <si>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</si>
  <si>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</si>
  <si>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</si>
  <si>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</si>
  <si>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</si>
  <si>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</si>
  <si>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</si>
  <si>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</si>
  <si>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</si>
  <si>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</si>
  <si>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</si>
  <si>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</si>
  <si>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</si>
  <si>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</si>
  <si>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</si>
  <si>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</si>
  <si>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</si>
  <si>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</si>
  <si>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</si>
  <si>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</si>
  <si>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Diff</t>
  </si>
  <si>
    <t>Yprog</t>
  </si>
  <si>
    <t>Yv</t>
  </si>
  <si>
    <t>Ey</t>
  </si>
  <si>
    <t>Y</t>
  </si>
  <si>
    <t>t</t>
  </si>
  <si>
    <t>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</si>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</sst>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'Lab 2'!$G$5</c:f>
              <c:strCache>
                <c:ptCount val="1"/>
                <c:pt idx="0">
                  <c:v>Yv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'Lab 2'!$G$6:$G$25</c:f>
              <c:numCache>
                <c:formatCode>0.00</c:formatCode>
                <c:ptCount val="20"/>
                <c:pt idx="0">
                  <c:v>5.7889529177142203</c:v>
                </c:pt>
                <c:pt idx="1">
                  <c:v>6.6511899131723791</c:v>
                </c:pt>
                <c:pt idx="2">
                  <c:v>7.8113905972219611</c:v>
                </c:pt>
                <c:pt idx="3">
                  <c:v>8.6140248842712026</c:v>
                </c:pt>
                <c:pt idx="4">
                  <c:v>7.7633311918777137</c:v>
                </c:pt>
                <c:pt idx="5">
                  <c:v>7.2555610796184506</c:v>
                </c:pt>
                <c:pt idx="6">
                  <c:v>4.8100478540387366</c:v>
                </c:pt>
                <c:pt idx="7">
                  <c:v>3.9698604824516224</c:v>
                </c:pt>
                <c:pt idx="8">
                  <c:v>2.2110908517183034</c:v>
                </c:pt>
                <c:pt idx="9">
                  <c:v>0.75945240417106596</c:v>
                </c:pt>
                <c:pt idx="10">
                  <c:v>0.21428159603814656</c:v>
                </c:pt>
                <c:pt idx="11">
                  <c:v>-0.36025880945089739</c:v>
                </c:pt>
                <c:pt idx="12">
                  <c:v>-0.39983992204511987</c:v>
                </c:pt>
                <c:pt idx="13">
                  <c:v>0.66492861981580464</c:v>
                </c:pt>
                <c:pt idx="14">
                  <c:v>2.3339709755722748</c:v>
                </c:pt>
                <c:pt idx="15">
                  <c:v>4.6903633220645125</c:v>
                </c:pt>
                <c:pt idx="16">
                  <c:v>5.1692834819501403</c:v>
                </c:pt>
                <c:pt idx="17">
                  <c:v>6.6020430932253245</c:v>
                </c:pt>
                <c:pt idx="18">
                  <c:v>7.4184496640970412</c:v>
                </c:pt>
                <c:pt idx="19">
                  <c:v>7.2454831954091787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4-4A4E-A916-06F88BC7528B}"/>
            </c:ext>
          </c:extLst>
        </c:ser>
        <c:ser>
          <c:idx val="1"/>
          <c:order val="1"/>
          <c:tx>
            <c:strRef>
              <c:f>'Lab 2'!$H$5</c:f>
              <c:strCache>
                <c:ptCount val="1"/>
                <c:pt idx="0">
                  <c:v>Yprog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'Lab 2'!$H$6:$H$27</c:f>
              <c:numCache>
                <c:formatCode>0.00</c:formatCode>
                <c:ptCount val="22"/>
                <c:pt idx="0">
                  <c:v>4.1272019752365736</c:v>
                </c:pt>
                <c:pt idx="1">
                  <c:v>5.3541607591156737</c:v>
                </c:pt>
                <c:pt idx="2">
                  <c:v>6.1605186901231654</c:v>
                </c:pt>
                <c:pt idx="3">
                  <c:v>6.4069828406950471</c:v>
                </c:pt>
                <c:pt idx="4">
                  <c:v>6.0428054843330727</c:v>
                </c:pt>
                <c:pt idx="5">
                  <c:v>5.1128486872459833</c:v>
                </c:pt>
                <c:pt idx="6">
                  <c:v>3.7502254336938012</c:v>
                </c:pt>
                <c:pt idx="7">
                  <c:v>2.1556111554055888</c:v>
                </c:pt>
                <c:pt idx="8">
                  <c:v>0.56635413590533423</c:v>
                </c:pt>
                <c:pt idx="9">
                  <c:v>-0.77992947834357618</c:v>
                </c:pt>
                <c:pt idx="10">
                  <c:v>-1.681747273646915</c:v>
                </c:pt>
                <c:pt idx="11">
                  <c:v>-2.0045793156554761</c:v>
                </c:pt>
                <c:pt idx="12">
                  <c:v>-1.7014962724428437</c:v>
                </c:pt>
                <c:pt idx="13">
                  <c:v>-0.82041492587523035</c:v>
                </c:pt>
                <c:pt idx="14">
                  <c:v>0.50310796726137053</c:v>
                </c:pt>
                <c:pt idx="15">
                  <c:v>2.0664419572171213</c:v>
                </c:pt>
                <c:pt idx="16">
                  <c:v>3.6306747460514064</c:v>
                </c:pt>
                <c:pt idx="17">
                  <c:v>4.9569389757675397</c:v>
                </c:pt>
                <c:pt idx="18">
                  <c:v>5.8427412634446574</c:v>
                </c:pt>
                <c:pt idx="19">
                  <c:v>6.1527608993522405</c:v>
                </c:pt>
                <c:pt idx="20">
                  <c:v>5.8394279312588271</c:v>
                </c:pt>
                <c:pt idx="21">
                  <c:v>4.9501466447865914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4-4A4E-A916-06F88BC7528B}"/>
            </c:ext>
          </c:extLst>
        </c:ser>
        <c:ser>
          <c:idx val="2"/>
          <c:order val="2"/>
          <c:tx>
            <c:strRef>
              <c:f>'Lab 2'!$I$5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'Lab 2'!$I$6:$I$25</c:f>
              <c:numCache>
                <c:formatCode>0.00</c:formatCode>
                <c:ptCount val="20"/>
                <c:pt idx="0">
                  <c:v>-1.6617509424776467</c:v>
                </c:pt>
                <c:pt idx="1">
                  <c:v>-1.2970291540567054</c:v>
                </c:pt>
                <c:pt idx="2">
                  <c:v>-1.6508719070987956</c:v>
                </c:pt>
                <c:pt idx="3">
                  <c:v>-2.2070420435761555</c:v>
                </c:pt>
                <c:pt idx="4">
                  <c:v>-1.720525707544641</c:v>
                </c:pt>
                <c:pt idx="5">
                  <c:v>-2.1427123923724674</c:v>
                </c:pt>
                <c:pt idx="6">
                  <c:v>-1.0598224203449353</c:v>
                </c:pt>
                <c:pt idx="7">
                  <c:v>-1.8142493270460336</c:v>
                </c:pt>
                <c:pt idx="8">
                  <c:v>-1.6447367158129693</c:v>
                </c:pt>
                <c:pt idx="9">
                  <c:v>-1.5393818825146421</c:v>
                </c:pt>
                <c:pt idx="10">
                  <c:v>-1.8960288696850616</c:v>
                </c:pt>
                <c:pt idx="11">
                  <c:v>-1.6443205062045787</c:v>
                </c:pt>
                <c:pt idx="12">
                  <c:v>-1.3016563503977239</c:v>
                </c:pt>
                <c:pt idx="13">
                  <c:v>-1.4853435456910349</c:v>
                </c:pt>
                <c:pt idx="14">
                  <c:v>-1.8308630083109043</c:v>
                </c:pt>
                <c:pt idx="15">
                  <c:v>-2.6239213648473911</c:v>
                </c:pt>
                <c:pt idx="16">
                  <c:v>-1.5386087358987339</c:v>
                </c:pt>
                <c:pt idx="17">
                  <c:v>-1.6451041174577847</c:v>
                </c:pt>
                <c:pt idx="18">
                  <c:v>-1.5757084006523838</c:v>
                </c:pt>
                <c:pt idx="19">
                  <c:v>-1.0927222960569383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74-4A4E-A916-06F88BC75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73632"/>
        <c:axId val="85575168"/>
      </c:lineChart>
      <c:catAx>
        <c:axId val="855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75168"/>
        <c:crosses val="autoZero"/>
        <c:auto val="1"/>
        <c:lblAlgn val="ctr"/>
        <c:lblOffset val="100"/>
        <c:noMultiLvlLbl val="0"/>
      </c:catAx>
      <c:valAx>
        <c:axId val="855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7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331135</xdr:colOff>
      <xdr:row>0</xdr:row>
      <xdr:rowOff>171169</xdr:rowOff>
    </xdr:from>
    <xdr:to>
      <xdr:col>19</xdr:col>
      <xdr:colOff>555252</xdr:colOff>
      <xdr:row>24</xdr:row>
      <xdr:rowOff>14007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C1547-8409-49B2-838E-4ACE81940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94BA-A2C3-4DC6-B9B1-58A8CFA73BE4}">
  <dimension ref="A1:L71"/>
  <sheetViews>
    <sheetView tabSelected="1" zoomScale="85" zoomScaleNormal="85" workbookViewId="0">
      <selection activeCell="G3" sqref="G3"/>
    </sheetView>
  </sheetViews>
  <sheetFormatPr defaultRowHeight="15" x14ac:dyDescent="0.25"/>
  <cols>
    <col min="1" max="1" width="17.42578125" bestFit="1" customWidth="1"/>
    <col min="6" max="6" width="13.42578125" bestFit="1" customWidth="1"/>
    <col min="9" max="9" width="12.7109375" bestFit="1" customWidth="1"/>
  </cols>
  <sheetData>
    <row r="1" spans="1:12" x14ac:dyDescent="0.25">
      <c r="A1" t="s">
        <v>36</v>
      </c>
      <c r="B1" t="s">
        <v>35</v>
      </c>
    </row>
    <row r="2" spans="1:12" x14ac:dyDescent="0.25">
      <c r="A2" s="4">
        <v>2</v>
      </c>
      <c r="B2" s="4">
        <v>4</v>
      </c>
    </row>
    <row r="3" spans="1:12" x14ac:dyDescent="0.25">
      <c r="B3" s="4">
        <v>-0.3</v>
      </c>
    </row>
    <row r="4" spans="1:12" x14ac:dyDescent="0.25">
      <c r="F4" s="8"/>
      <c r="G4" s="8"/>
      <c r="H4" s="8"/>
      <c r="I4" s="8"/>
      <c r="J4" s="8"/>
      <c r="K4" s="8"/>
    </row>
    <row r="5" spans="1:12" x14ac:dyDescent="0.25">
      <c r="A5" t="s">
        <v>34</v>
      </c>
      <c r="B5" t="s">
        <v>5</v>
      </c>
      <c r="C5" t="s">
        <v>4</v>
      </c>
      <c r="E5" t="s">
        <v>33</v>
      </c>
      <c r="F5" t="s">
        <v>32</v>
      </c>
      <c r="G5" t="s">
        <v>31</v>
      </c>
      <c r="H5" t="s">
        <v>30</v>
      </c>
      <c r="I5" t="s">
        <v>29</v>
      </c>
    </row>
    <row r="6" spans="1:12" x14ac:dyDescent="0.25">
      <c r="A6">
        <v>1</v>
      </c>
      <c r="B6" s="8">
        <f t="shared" ref="B6:B27" si="0">SIN(PI()*0.125*A6)+0.5</f>
        <v>0.88268343236508984</v>
      </c>
      <c r="C6" s="8">
        <v>45</v>
      </c>
      <c r="D6" s="8"/>
      <c r="E6" s="8">
        <f t="shared" ref="E6:E25" si="1">$A$2+MMULT($B$2:$B$3,B6:C6)</f>
        <v>5.5307337294603593</v>
      </c>
      <c r="F6">
        <v>0.25821918825386092</v>
      </c>
      <c r="G6" s="8">
        <f t="shared" ref="G6:G25" si="2">E6+F6</f>
        <v>5.7889529177142203</v>
      </c>
      <c r="H6" s="8">
        <f t="shared" ref="H6:H25" si="3">B6*$B$44+C6*$B$45</f>
        <v>4.1272019752365736</v>
      </c>
      <c r="I6" s="8">
        <f t="shared" ref="I6:I25" si="4">H6-G6</f>
        <v>-1.6617509424776467</v>
      </c>
      <c r="J6" s="8"/>
      <c r="K6" s="8"/>
      <c r="L6" s="8"/>
    </row>
    <row r="7" spans="1:12" x14ac:dyDescent="0.25">
      <c r="A7">
        <f t="shared" ref="A7:A27" si="5">A6+1</f>
        <v>2</v>
      </c>
      <c r="B7" s="8">
        <f t="shared" si="0"/>
        <v>1.2071067811865475</v>
      </c>
      <c r="C7" s="8">
        <f t="shared" ref="C7:C27" si="6">C6*0.8</f>
        <v>36</v>
      </c>
      <c r="D7" s="8"/>
      <c r="E7" s="8">
        <f t="shared" si="1"/>
        <v>6.8284271247461898</v>
      </c>
      <c r="F7">
        <v>-0.17723721157381078</v>
      </c>
      <c r="G7" s="8">
        <f t="shared" si="2"/>
        <v>6.6511899131723791</v>
      </c>
      <c r="H7" s="8">
        <f t="shared" si="3"/>
        <v>5.3541607591156737</v>
      </c>
      <c r="I7" s="8">
        <f t="shared" si="4"/>
        <v>-1.2970291540567054</v>
      </c>
      <c r="J7" s="8"/>
      <c r="K7" s="8"/>
      <c r="L7" s="8"/>
    </row>
    <row r="8" spans="1:12" x14ac:dyDescent="0.25">
      <c r="A8">
        <f t="shared" si="5"/>
        <v>3</v>
      </c>
      <c r="B8" s="8">
        <f t="shared" si="0"/>
        <v>1.4238795325112867</v>
      </c>
      <c r="C8" s="8">
        <f t="shared" si="6"/>
        <v>28.8</v>
      </c>
      <c r="D8" s="8"/>
      <c r="E8" s="8">
        <f t="shared" si="1"/>
        <v>7.695518130045147</v>
      </c>
      <c r="F8">
        <v>0.1158724671768141</v>
      </c>
      <c r="G8" s="8">
        <f t="shared" si="2"/>
        <v>7.8113905972219611</v>
      </c>
      <c r="H8" s="8">
        <f t="shared" si="3"/>
        <v>6.1605186901231654</v>
      </c>
      <c r="I8" s="8">
        <f t="shared" si="4"/>
        <v>-1.6508719070987956</v>
      </c>
      <c r="J8" s="8"/>
      <c r="K8" s="8"/>
      <c r="L8" s="8"/>
    </row>
    <row r="9" spans="1:12" x14ac:dyDescent="0.25">
      <c r="A9">
        <f t="shared" si="5"/>
        <v>4</v>
      </c>
      <c r="B9" s="8">
        <f t="shared" si="0"/>
        <v>1.5</v>
      </c>
      <c r="C9" s="8">
        <f t="shared" si="6"/>
        <v>23.040000000000003</v>
      </c>
      <c r="D9" s="8"/>
      <c r="E9" s="8">
        <f t="shared" si="1"/>
        <v>8</v>
      </c>
      <c r="F9">
        <v>0.61402488427120261</v>
      </c>
      <c r="G9" s="8">
        <f t="shared" si="2"/>
        <v>8.6140248842712026</v>
      </c>
      <c r="H9" s="8">
        <f t="shared" si="3"/>
        <v>6.4069828406950471</v>
      </c>
      <c r="I9" s="8">
        <f t="shared" si="4"/>
        <v>-2.2070420435761555</v>
      </c>
      <c r="J9" s="8"/>
      <c r="K9" s="8"/>
      <c r="L9" s="8"/>
    </row>
    <row r="10" spans="1:12" x14ac:dyDescent="0.25">
      <c r="A10">
        <f t="shared" si="5"/>
        <v>5</v>
      </c>
      <c r="B10" s="8">
        <f t="shared" si="0"/>
        <v>1.4238795325112867</v>
      </c>
      <c r="C10" s="8">
        <f t="shared" si="6"/>
        <v>18.432000000000002</v>
      </c>
      <c r="D10" s="8"/>
      <c r="E10" s="8">
        <f t="shared" si="1"/>
        <v>7.695518130045147</v>
      </c>
      <c r="F10">
        <v>6.7813061832566746E-2</v>
      </c>
      <c r="G10" s="8">
        <f t="shared" si="2"/>
        <v>7.7633311918777137</v>
      </c>
      <c r="H10" s="8">
        <f t="shared" si="3"/>
        <v>6.0428054843330727</v>
      </c>
      <c r="I10" s="8">
        <f t="shared" si="4"/>
        <v>-1.720525707544641</v>
      </c>
      <c r="J10" s="8"/>
      <c r="K10" s="8"/>
      <c r="L10" s="8"/>
    </row>
    <row r="11" spans="1:12" x14ac:dyDescent="0.25">
      <c r="A11">
        <f t="shared" si="5"/>
        <v>6</v>
      </c>
      <c r="B11" s="8">
        <f t="shared" si="0"/>
        <v>1.2071067811865475</v>
      </c>
      <c r="C11" s="8">
        <f t="shared" si="6"/>
        <v>14.745600000000003</v>
      </c>
      <c r="D11" s="8"/>
      <c r="E11" s="8">
        <f t="shared" si="1"/>
        <v>6.8284271247461898</v>
      </c>
      <c r="F11">
        <v>0.4271339548722608</v>
      </c>
      <c r="G11" s="8">
        <f t="shared" si="2"/>
        <v>7.2555610796184506</v>
      </c>
      <c r="H11" s="8">
        <f t="shared" si="3"/>
        <v>5.1128486872459833</v>
      </c>
      <c r="I11" s="8">
        <f t="shared" si="4"/>
        <v>-2.1427123923724674</v>
      </c>
      <c r="J11" s="8"/>
      <c r="K11" s="8"/>
      <c r="L11" s="8"/>
    </row>
    <row r="12" spans="1:12" x14ac:dyDescent="0.25">
      <c r="A12">
        <f t="shared" si="5"/>
        <v>7</v>
      </c>
      <c r="B12" s="8">
        <f t="shared" si="0"/>
        <v>0.88268343236508984</v>
      </c>
      <c r="C12" s="8">
        <f t="shared" si="6"/>
        <v>11.796480000000003</v>
      </c>
      <c r="D12" s="8"/>
      <c r="E12" s="8">
        <f t="shared" si="1"/>
        <v>5.5307337294603593</v>
      </c>
      <c r="F12">
        <v>-0.72068587542162277</v>
      </c>
      <c r="G12" s="8">
        <f t="shared" si="2"/>
        <v>4.8100478540387366</v>
      </c>
      <c r="H12" s="8">
        <f t="shared" si="3"/>
        <v>3.7502254336938012</v>
      </c>
      <c r="I12" s="8">
        <f t="shared" si="4"/>
        <v>-1.0598224203449353</v>
      </c>
      <c r="J12" s="8"/>
      <c r="K12" s="8"/>
      <c r="L12" s="8"/>
    </row>
    <row r="13" spans="1:12" x14ac:dyDescent="0.25">
      <c r="A13">
        <f t="shared" si="5"/>
        <v>8</v>
      </c>
      <c r="B13" s="8">
        <f t="shared" si="0"/>
        <v>0.50000000000000011</v>
      </c>
      <c r="C13" s="8">
        <f t="shared" si="6"/>
        <v>9.437184000000002</v>
      </c>
      <c r="D13" s="8"/>
      <c r="E13" s="8">
        <f t="shared" si="1"/>
        <v>4</v>
      </c>
      <c r="F13">
        <v>-3.0139517548377626E-2</v>
      </c>
      <c r="G13" s="8">
        <f t="shared" si="2"/>
        <v>3.9698604824516224</v>
      </c>
      <c r="H13" s="8">
        <f t="shared" si="3"/>
        <v>2.1556111554055888</v>
      </c>
      <c r="I13" s="8">
        <f t="shared" si="4"/>
        <v>-1.8142493270460336</v>
      </c>
      <c r="J13" s="8"/>
      <c r="K13" s="8"/>
      <c r="L13" s="8"/>
    </row>
    <row r="14" spans="1:12" x14ac:dyDescent="0.25">
      <c r="A14">
        <f t="shared" si="5"/>
        <v>9</v>
      </c>
      <c r="B14" s="8">
        <f t="shared" si="0"/>
        <v>0.11731656763491033</v>
      </c>
      <c r="C14" s="8">
        <f t="shared" si="6"/>
        <v>7.5497472000000023</v>
      </c>
      <c r="D14" s="8"/>
      <c r="E14" s="8">
        <f t="shared" si="1"/>
        <v>2.4692662705396415</v>
      </c>
      <c r="F14">
        <v>-0.2581754188213381</v>
      </c>
      <c r="G14" s="8">
        <f t="shared" si="2"/>
        <v>2.2110908517183034</v>
      </c>
      <c r="H14" s="8">
        <f t="shared" si="3"/>
        <v>0.56635413590533423</v>
      </c>
      <c r="I14" s="8">
        <f t="shared" si="4"/>
        <v>-1.6447367158129693</v>
      </c>
      <c r="J14" s="8"/>
      <c r="K14" s="8"/>
      <c r="L14" s="8"/>
    </row>
    <row r="15" spans="1:12" x14ac:dyDescent="0.25">
      <c r="A15">
        <f t="shared" si="5"/>
        <v>10</v>
      </c>
      <c r="B15" s="8">
        <f t="shared" si="0"/>
        <v>-0.20710678118654746</v>
      </c>
      <c r="C15" s="8">
        <f t="shared" si="6"/>
        <v>6.0397977600000026</v>
      </c>
      <c r="D15" s="8"/>
      <c r="E15" s="8">
        <f t="shared" si="1"/>
        <v>1.1715728752538102</v>
      </c>
      <c r="F15">
        <v>-0.41212047108274419</v>
      </c>
      <c r="G15" s="8">
        <f t="shared" si="2"/>
        <v>0.75945240417106596</v>
      </c>
      <c r="H15" s="8">
        <f t="shared" si="3"/>
        <v>-0.77992947834357618</v>
      </c>
      <c r="I15" s="8">
        <f t="shared" si="4"/>
        <v>-1.5393818825146421</v>
      </c>
      <c r="J15" s="8"/>
      <c r="K15" s="8"/>
      <c r="L15" s="8"/>
    </row>
    <row r="16" spans="1:12" x14ac:dyDescent="0.25">
      <c r="A16">
        <f t="shared" si="5"/>
        <v>11</v>
      </c>
      <c r="B16" s="8">
        <f t="shared" si="0"/>
        <v>-0.42387953251128652</v>
      </c>
      <c r="C16" s="8">
        <f t="shared" si="6"/>
        <v>4.8318382080000024</v>
      </c>
      <c r="D16" s="8"/>
      <c r="E16" s="8">
        <f t="shared" si="1"/>
        <v>0.30448186995485393</v>
      </c>
      <c r="F16">
        <v>-9.0200273916707374E-2</v>
      </c>
      <c r="G16" s="8">
        <f t="shared" si="2"/>
        <v>0.21428159603814656</v>
      </c>
      <c r="H16" s="8">
        <f t="shared" si="3"/>
        <v>-1.681747273646915</v>
      </c>
      <c r="I16" s="8">
        <f t="shared" si="4"/>
        <v>-1.8960288696850616</v>
      </c>
      <c r="J16" s="8"/>
      <c r="K16" s="8"/>
      <c r="L16" s="8"/>
    </row>
    <row r="17" spans="1:12" x14ac:dyDescent="0.25">
      <c r="A17">
        <f t="shared" si="5"/>
        <v>12</v>
      </c>
      <c r="B17" s="8">
        <f t="shared" si="0"/>
        <v>-0.5</v>
      </c>
      <c r="C17" s="8">
        <f t="shared" si="6"/>
        <v>3.8654705664000022</v>
      </c>
      <c r="D17" s="8"/>
      <c r="E17" s="8">
        <f t="shared" si="1"/>
        <v>0</v>
      </c>
      <c r="F17">
        <v>-0.36025880945089739</v>
      </c>
      <c r="G17" s="8">
        <f t="shared" si="2"/>
        <v>-0.36025880945089739</v>
      </c>
      <c r="H17" s="8">
        <f t="shared" si="3"/>
        <v>-2.0045793156554761</v>
      </c>
      <c r="I17" s="8">
        <f t="shared" si="4"/>
        <v>-1.6443205062045787</v>
      </c>
      <c r="J17" s="8"/>
      <c r="K17" s="8"/>
      <c r="L17" s="8"/>
    </row>
    <row r="18" spans="1:12" x14ac:dyDescent="0.25">
      <c r="A18">
        <f t="shared" si="5"/>
        <v>13</v>
      </c>
      <c r="B18" s="8">
        <f t="shared" si="0"/>
        <v>-0.42387953251128663</v>
      </c>
      <c r="C18" s="8">
        <f t="shared" si="6"/>
        <v>3.0923764531200018</v>
      </c>
      <c r="D18" s="8"/>
      <c r="E18" s="8">
        <f t="shared" si="1"/>
        <v>0.30448186995485349</v>
      </c>
      <c r="F18">
        <v>-0.70432179199997336</v>
      </c>
      <c r="G18" s="8">
        <f t="shared" si="2"/>
        <v>-0.39983992204511987</v>
      </c>
      <c r="H18" s="8">
        <f t="shared" si="3"/>
        <v>-1.7014962724428437</v>
      </c>
      <c r="I18" s="8">
        <f t="shared" si="4"/>
        <v>-1.3016563503977239</v>
      </c>
      <c r="J18" s="8"/>
      <c r="K18" s="8"/>
      <c r="L18" s="8"/>
    </row>
    <row r="19" spans="1:12" x14ac:dyDescent="0.25">
      <c r="A19">
        <f t="shared" si="5"/>
        <v>14</v>
      </c>
      <c r="B19" s="8">
        <f t="shared" si="0"/>
        <v>-0.20710678118654768</v>
      </c>
      <c r="C19" s="8">
        <f t="shared" si="6"/>
        <v>2.4739011624960017</v>
      </c>
      <c r="D19" s="8"/>
      <c r="E19" s="8">
        <f t="shared" si="1"/>
        <v>1.1715728752538093</v>
      </c>
      <c r="F19">
        <v>-0.50664425543800462</v>
      </c>
      <c r="G19" s="8">
        <f t="shared" si="2"/>
        <v>0.66492861981580464</v>
      </c>
      <c r="H19" s="8">
        <f t="shared" si="3"/>
        <v>-0.82041492587523035</v>
      </c>
      <c r="I19" s="8">
        <f t="shared" si="4"/>
        <v>-1.4853435456910349</v>
      </c>
      <c r="J19" s="8"/>
      <c r="K19" s="8"/>
      <c r="L19" s="8"/>
    </row>
    <row r="20" spans="1:12" x14ac:dyDescent="0.25">
      <c r="A20">
        <f t="shared" si="5"/>
        <v>15</v>
      </c>
      <c r="B20" s="8">
        <f t="shared" si="0"/>
        <v>0.11731656763490961</v>
      </c>
      <c r="C20" s="8">
        <f t="shared" si="6"/>
        <v>1.9791209299968013</v>
      </c>
      <c r="D20" s="8"/>
      <c r="E20" s="8">
        <f t="shared" si="1"/>
        <v>2.4692662705396384</v>
      </c>
      <c r="F20">
        <v>-0.13529529496736359</v>
      </c>
      <c r="G20" s="8">
        <f t="shared" si="2"/>
        <v>2.3339709755722748</v>
      </c>
      <c r="H20" s="8">
        <f t="shared" si="3"/>
        <v>0.50310796726137053</v>
      </c>
      <c r="I20" s="8">
        <f t="shared" si="4"/>
        <v>-1.8308630083109043</v>
      </c>
      <c r="J20" s="8"/>
      <c r="K20" s="8"/>
      <c r="L20" s="8"/>
    </row>
    <row r="21" spans="1:12" x14ac:dyDescent="0.25">
      <c r="A21">
        <f t="shared" si="5"/>
        <v>16</v>
      </c>
      <c r="B21" s="8">
        <f t="shared" si="0"/>
        <v>0.49999999999999978</v>
      </c>
      <c r="C21" s="8">
        <f t="shared" si="6"/>
        <v>1.5832967439974412</v>
      </c>
      <c r="D21" s="8"/>
      <c r="E21" s="8">
        <f t="shared" si="1"/>
        <v>3.9999999999999991</v>
      </c>
      <c r="F21">
        <v>0.69036332206451334</v>
      </c>
      <c r="G21" s="8">
        <f t="shared" si="2"/>
        <v>4.6903633220645125</v>
      </c>
      <c r="H21" s="8">
        <f t="shared" si="3"/>
        <v>2.0664419572171213</v>
      </c>
      <c r="I21" s="7">
        <f t="shared" si="4"/>
        <v>-2.6239213648473911</v>
      </c>
      <c r="J21" s="8"/>
      <c r="K21" s="8"/>
      <c r="L21" s="8"/>
    </row>
    <row r="22" spans="1:12" x14ac:dyDescent="0.25">
      <c r="A22">
        <f t="shared" si="5"/>
        <v>17</v>
      </c>
      <c r="B22" s="8">
        <f t="shared" si="0"/>
        <v>0.88268343236508995</v>
      </c>
      <c r="C22" s="8">
        <f t="shared" si="6"/>
        <v>1.266637395197953</v>
      </c>
      <c r="D22" s="8"/>
      <c r="E22" s="8">
        <f t="shared" si="1"/>
        <v>5.5307337294603602</v>
      </c>
      <c r="F22">
        <v>-0.36145024751021992</v>
      </c>
      <c r="G22" s="8">
        <f t="shared" si="2"/>
        <v>5.1692834819501403</v>
      </c>
      <c r="H22" s="8">
        <f t="shared" si="3"/>
        <v>3.6306747460514064</v>
      </c>
      <c r="I22" s="8">
        <f t="shared" si="4"/>
        <v>-1.5386087358987339</v>
      </c>
      <c r="J22" s="8"/>
      <c r="K22" s="8"/>
      <c r="L22" s="8"/>
    </row>
    <row r="23" spans="1:12" x14ac:dyDescent="0.25">
      <c r="A23">
        <f t="shared" si="5"/>
        <v>18</v>
      </c>
      <c r="B23" s="8">
        <f t="shared" si="0"/>
        <v>1.2071067811865475</v>
      </c>
      <c r="C23" s="8">
        <f t="shared" si="6"/>
        <v>1.0133099161583625</v>
      </c>
      <c r="D23" s="8"/>
      <c r="E23" s="8">
        <f t="shared" si="1"/>
        <v>6.8284271247461898</v>
      </c>
      <c r="F23">
        <v>-0.22638403152086539</v>
      </c>
      <c r="G23" s="8">
        <f t="shared" si="2"/>
        <v>6.6020430932253245</v>
      </c>
      <c r="H23" s="8">
        <f t="shared" si="3"/>
        <v>4.9569389757675397</v>
      </c>
      <c r="I23" s="8">
        <f t="shared" si="4"/>
        <v>-1.6451041174577847</v>
      </c>
      <c r="J23" s="8"/>
      <c r="K23" s="8"/>
      <c r="L23" s="8"/>
    </row>
    <row r="24" spans="1:12" x14ac:dyDescent="0.25">
      <c r="A24">
        <f t="shared" si="5"/>
        <v>19</v>
      </c>
      <c r="B24" s="8">
        <f t="shared" si="0"/>
        <v>1.4238795325112865</v>
      </c>
      <c r="C24" s="8">
        <f t="shared" si="6"/>
        <v>0.81064793292669002</v>
      </c>
      <c r="D24" s="8"/>
      <c r="E24" s="8">
        <f t="shared" si="1"/>
        <v>7.6955181300451461</v>
      </c>
      <c r="F24">
        <v>-0.27706846594810486</v>
      </c>
      <c r="G24" s="8">
        <f t="shared" si="2"/>
        <v>7.4184496640970412</v>
      </c>
      <c r="H24" s="8">
        <f t="shared" si="3"/>
        <v>5.8427412634446574</v>
      </c>
      <c r="I24" s="8">
        <f t="shared" si="4"/>
        <v>-1.5757084006523838</v>
      </c>
      <c r="J24" s="8"/>
      <c r="K24" s="8"/>
      <c r="L24" s="8"/>
    </row>
    <row r="25" spans="1:12" x14ac:dyDescent="0.25">
      <c r="A25">
        <f t="shared" si="5"/>
        <v>20</v>
      </c>
      <c r="B25" s="8">
        <f t="shared" si="0"/>
        <v>1.5</v>
      </c>
      <c r="C25" s="8">
        <f t="shared" si="6"/>
        <v>0.64851834634135208</v>
      </c>
      <c r="D25" s="8"/>
      <c r="E25" s="8">
        <f t="shared" si="1"/>
        <v>8</v>
      </c>
      <c r="F25">
        <v>-0.75451680459082127</v>
      </c>
      <c r="G25" s="8">
        <f t="shared" si="2"/>
        <v>7.2454831954091787</v>
      </c>
      <c r="H25" s="8">
        <f t="shared" si="3"/>
        <v>6.1527608993522405</v>
      </c>
      <c r="I25" s="8">
        <f t="shared" si="4"/>
        <v>-1.0927222960569383</v>
      </c>
      <c r="J25" s="8"/>
      <c r="K25" s="8"/>
      <c r="L25" s="8"/>
    </row>
    <row r="26" spans="1:12" s="4" customFormat="1" x14ac:dyDescent="0.25">
      <c r="A26" s="4">
        <f t="shared" si="5"/>
        <v>21</v>
      </c>
      <c r="B26" s="7">
        <f t="shared" si="0"/>
        <v>1.4238795325112867</v>
      </c>
      <c r="C26" s="7">
        <f t="shared" si="6"/>
        <v>0.51881467707308171</v>
      </c>
      <c r="H26" s="7">
        <f>TREND(H6:H25,B6:C25,B26:C27)</f>
        <v>5.8394279312588271</v>
      </c>
    </row>
    <row r="27" spans="1:12" s="4" customFormat="1" x14ac:dyDescent="0.25">
      <c r="A27" s="4">
        <f t="shared" si="5"/>
        <v>22</v>
      </c>
      <c r="B27" s="7">
        <f t="shared" si="0"/>
        <v>1.2071067811865483</v>
      </c>
      <c r="C27" s="7">
        <f t="shared" si="6"/>
        <v>0.41505174165846537</v>
      </c>
      <c r="H27" s="7">
        <f>TREND(H7:H26,B7:C26,B27:C28)</f>
        <v>4.9501466447865914</v>
      </c>
    </row>
    <row r="28" spans="1:12" ht="15.75" thickBot="1" x14ac:dyDescent="0.3"/>
    <row r="29" spans="1:12" x14ac:dyDescent="0.25">
      <c r="A29" s="6" t="s">
        <v>28</v>
      </c>
      <c r="B29" s="6"/>
    </row>
    <row r="30" spans="1:12" x14ac:dyDescent="0.25">
      <c r="A30" t="s">
        <v>27</v>
      </c>
      <c r="B30">
        <v>0.99273480716756246</v>
      </c>
    </row>
    <row r="31" spans="1:12" x14ac:dyDescent="0.25">
      <c r="A31" s="4" t="s">
        <v>26</v>
      </c>
      <c r="B31" s="4">
        <v>0.98552239736201752</v>
      </c>
    </row>
    <row r="32" spans="1:12" x14ac:dyDescent="0.25">
      <c r="A32" t="s">
        <v>25</v>
      </c>
      <c r="B32">
        <v>0.98381914999284303</v>
      </c>
    </row>
    <row r="33" spans="1:9" x14ac:dyDescent="0.25">
      <c r="A33" s="4" t="s">
        <v>13</v>
      </c>
      <c r="B33" s="4">
        <v>0.38973153003739736</v>
      </c>
    </row>
    <row r="34" spans="1:9" ht="15.75" thickBot="1" x14ac:dyDescent="0.3">
      <c r="A34" s="1" t="s">
        <v>24</v>
      </c>
      <c r="B34" s="1">
        <v>20</v>
      </c>
    </row>
    <row r="36" spans="1:9" ht="15.75" thickBot="1" x14ac:dyDescent="0.3">
      <c r="A36" t="s">
        <v>23</v>
      </c>
    </row>
    <row r="37" spans="1:9" x14ac:dyDescent="0.25">
      <c r="A37" s="2"/>
      <c r="B37" s="2" t="s">
        <v>22</v>
      </c>
      <c r="C37" s="5" t="s">
        <v>21</v>
      </c>
      <c r="D37" s="5" t="s">
        <v>20</v>
      </c>
      <c r="E37" s="2" t="s">
        <v>19</v>
      </c>
      <c r="F37" s="2" t="s">
        <v>18</v>
      </c>
    </row>
    <row r="38" spans="1:9" x14ac:dyDescent="0.25">
      <c r="A38" t="s">
        <v>17</v>
      </c>
      <c r="B38">
        <v>2</v>
      </c>
      <c r="C38" s="4">
        <v>175.77206401703666</v>
      </c>
      <c r="D38" s="4">
        <v>87.886032008518328</v>
      </c>
      <c r="E38">
        <v>578.61377930072354</v>
      </c>
      <c r="F38">
        <v>2.3223172409322457E-16</v>
      </c>
    </row>
    <row r="39" spans="1:9" x14ac:dyDescent="0.25">
      <c r="A39" t="s">
        <v>16</v>
      </c>
      <c r="B39">
        <v>17</v>
      </c>
      <c r="C39" s="4">
        <v>2.5821413135899429</v>
      </c>
      <c r="D39" s="4">
        <v>0.15189066550529076</v>
      </c>
    </row>
    <row r="40" spans="1:9" ht="15.75" thickBot="1" x14ac:dyDescent="0.3">
      <c r="A40" s="1" t="s">
        <v>15</v>
      </c>
      <c r="B40" s="1">
        <v>19</v>
      </c>
      <c r="C40" s="1">
        <v>178.3542053306266</v>
      </c>
      <c r="D40" s="1"/>
      <c r="E40" s="1"/>
      <c r="F40" s="1"/>
    </row>
    <row r="41" spans="1:9" ht="15.75" thickBot="1" x14ac:dyDescent="0.3"/>
    <row r="42" spans="1:9" x14ac:dyDescent="0.25">
      <c r="A42" s="2"/>
      <c r="B42" s="2" t="s">
        <v>14</v>
      </c>
      <c r="C42" s="2" t="s">
        <v>13</v>
      </c>
      <c r="D42" s="2" t="s">
        <v>12</v>
      </c>
      <c r="E42" s="5" t="s">
        <v>11</v>
      </c>
      <c r="F42" s="2" t="s">
        <v>10</v>
      </c>
      <c r="G42" s="2" t="s">
        <v>9</v>
      </c>
      <c r="H42" s="2" t="s">
        <v>8</v>
      </c>
      <c r="I42" s="2" t="s">
        <v>7</v>
      </c>
    </row>
    <row r="43" spans="1:9" x14ac:dyDescent="0.25">
      <c r="A43" t="s">
        <v>6</v>
      </c>
      <c r="B43">
        <v>1.6686199844023766</v>
      </c>
      <c r="C43">
        <v>0.1279871715768163</v>
      </c>
      <c r="D43">
        <v>13.037400263204439</v>
      </c>
      <c r="E43" s="4">
        <v>2.8018911962177818E-10</v>
      </c>
      <c r="F43">
        <v>1.398590656046784</v>
      </c>
      <c r="G43">
        <v>1.9386493127579691</v>
      </c>
      <c r="H43">
        <v>1.398590656046784</v>
      </c>
      <c r="I43">
        <v>1.9386493127579691</v>
      </c>
    </row>
    <row r="44" spans="1:9" x14ac:dyDescent="0.25">
      <c r="A44" t="s">
        <v>5</v>
      </c>
      <c r="B44" s="4">
        <v>4.0969319592928564</v>
      </c>
      <c r="C44">
        <v>0.13465829421057238</v>
      </c>
      <c r="D44">
        <v>30.424653626506398</v>
      </c>
      <c r="E44" s="4">
        <v>2.8884504102068751E-16</v>
      </c>
      <c r="F44">
        <v>3.8128277924829286</v>
      </c>
      <c r="G44">
        <v>4.3810361261027841</v>
      </c>
      <c r="H44">
        <v>3.8128277924829286</v>
      </c>
      <c r="I44">
        <v>4.3810361261027841</v>
      </c>
    </row>
    <row r="45" spans="1:9" ht="15.75" thickBot="1" x14ac:dyDescent="0.3">
      <c r="A45" s="1" t="s">
        <v>4</v>
      </c>
      <c r="B45" s="3">
        <v>1.1353511360927179E-2</v>
      </c>
      <c r="C45" s="1">
        <v>7.6032780168684786E-3</v>
      </c>
      <c r="D45" s="1">
        <v>1.493239012928175</v>
      </c>
      <c r="E45" s="3">
        <v>0.15370202412606132</v>
      </c>
      <c r="F45" s="1">
        <v>-4.6880030416595452E-3</v>
      </c>
      <c r="G45" s="1">
        <v>2.7395025763513901E-2</v>
      </c>
      <c r="H45" s="1">
        <v>-4.6880030416595452E-3</v>
      </c>
      <c r="I45" s="1">
        <v>2.7395025763513901E-2</v>
      </c>
    </row>
    <row r="49" spans="1:3" x14ac:dyDescent="0.25">
      <c r="A49" t="s">
        <v>3</v>
      </c>
    </row>
    <row r="50" spans="1:3" ht="15.75" thickBot="1" x14ac:dyDescent="0.3"/>
    <row r="51" spans="1:3" x14ac:dyDescent="0.25">
      <c r="A51" s="2" t="s">
        <v>2</v>
      </c>
      <c r="B51" s="2" t="s">
        <v>1</v>
      </c>
      <c r="C51" s="2" t="s">
        <v>0</v>
      </c>
    </row>
    <row r="52" spans="1:3" x14ac:dyDescent="0.25">
      <c r="A52">
        <v>1</v>
      </c>
      <c r="B52">
        <v>5.7958219596389497</v>
      </c>
      <c r="C52">
        <v>-6.8690419247294798E-3</v>
      </c>
    </row>
    <row r="53" spans="1:3" x14ac:dyDescent="0.25">
      <c r="A53">
        <v>2</v>
      </c>
      <c r="B53">
        <v>7.0227807435180507</v>
      </c>
      <c r="C53">
        <v>-0.37159083034567164</v>
      </c>
    </row>
    <row r="54" spans="1:3" x14ac:dyDescent="0.25">
      <c r="A54">
        <v>3</v>
      </c>
      <c r="B54">
        <v>7.8291386745255416</v>
      </c>
      <c r="C54">
        <v>-1.7748077303580523E-2</v>
      </c>
    </row>
    <row r="55" spans="1:3" x14ac:dyDescent="0.25">
      <c r="A55">
        <v>4</v>
      </c>
      <c r="B55">
        <v>8.0756028250974232</v>
      </c>
      <c r="C55">
        <v>0.53842205917377939</v>
      </c>
    </row>
    <row r="56" spans="1:3" x14ac:dyDescent="0.25">
      <c r="A56">
        <v>5</v>
      </c>
      <c r="B56">
        <v>7.7114254687354489</v>
      </c>
      <c r="C56">
        <v>5.1905723142264826E-2</v>
      </c>
    </row>
    <row r="57" spans="1:3" x14ac:dyDescent="0.25">
      <c r="A57">
        <v>6</v>
      </c>
      <c r="B57">
        <v>6.7814686716483603</v>
      </c>
      <c r="C57">
        <v>0.47409240797009033</v>
      </c>
    </row>
    <row r="58" spans="1:3" x14ac:dyDescent="0.25">
      <c r="A58">
        <v>7</v>
      </c>
      <c r="B58">
        <v>5.4188454180961774</v>
      </c>
      <c r="C58">
        <v>-0.60879756405744079</v>
      </c>
    </row>
    <row r="59" spans="1:3" x14ac:dyDescent="0.25">
      <c r="A59">
        <v>8</v>
      </c>
      <c r="B59">
        <v>3.8242311398079654</v>
      </c>
      <c r="C59">
        <v>0.14562934264365701</v>
      </c>
    </row>
    <row r="60" spans="1:3" x14ac:dyDescent="0.25">
      <c r="A60">
        <v>9</v>
      </c>
      <c r="B60">
        <v>2.2349741203077107</v>
      </c>
      <c r="C60">
        <v>-2.3883268589407258E-2</v>
      </c>
    </row>
    <row r="61" spans="1:3" x14ac:dyDescent="0.25">
      <c r="A61">
        <v>10</v>
      </c>
      <c r="B61">
        <v>0.8886905060588004</v>
      </c>
      <c r="C61">
        <v>-0.12923810188773444</v>
      </c>
    </row>
    <row r="62" spans="1:3" x14ac:dyDescent="0.25">
      <c r="A62">
        <v>11</v>
      </c>
      <c r="B62">
        <v>-1.3127289244538383E-2</v>
      </c>
      <c r="C62">
        <v>0.22740888528268494</v>
      </c>
    </row>
    <row r="63" spans="1:3" x14ac:dyDescent="0.25">
      <c r="A63">
        <v>12</v>
      </c>
      <c r="B63">
        <v>-0.33595933125309957</v>
      </c>
      <c r="C63">
        <v>-2.4299478197797819E-2</v>
      </c>
    </row>
    <row r="64" spans="1:3" x14ac:dyDescent="0.25">
      <c r="A64">
        <v>13</v>
      </c>
      <c r="B64">
        <v>-3.2876288040467244E-2</v>
      </c>
      <c r="C64">
        <v>-0.36696363400465259</v>
      </c>
    </row>
    <row r="65" spans="1:3" x14ac:dyDescent="0.25">
      <c r="A65">
        <v>14</v>
      </c>
      <c r="B65">
        <v>0.84820505852714623</v>
      </c>
      <c r="C65">
        <v>-0.18327643871134158</v>
      </c>
    </row>
    <row r="66" spans="1:3" x14ac:dyDescent="0.25">
      <c r="A66">
        <v>15</v>
      </c>
      <c r="B66">
        <v>2.1717279516637475</v>
      </c>
      <c r="C66">
        <v>0.1622430239085273</v>
      </c>
    </row>
    <row r="67" spans="1:3" x14ac:dyDescent="0.25">
      <c r="A67">
        <v>16</v>
      </c>
      <c r="B67">
        <v>3.7350619416194979</v>
      </c>
      <c r="C67">
        <v>0.95530138044501456</v>
      </c>
    </row>
    <row r="68" spans="1:3" x14ac:dyDescent="0.25">
      <c r="A68">
        <v>17</v>
      </c>
      <c r="B68">
        <v>5.2992947304537834</v>
      </c>
      <c r="C68">
        <v>-0.1300112485036431</v>
      </c>
    </row>
    <row r="69" spans="1:3" x14ac:dyDescent="0.25">
      <c r="A69">
        <v>18</v>
      </c>
      <c r="B69">
        <v>6.6255589601699167</v>
      </c>
      <c r="C69">
        <v>-2.351586694459229E-2</v>
      </c>
    </row>
    <row r="70" spans="1:3" x14ac:dyDescent="0.25">
      <c r="A70">
        <v>19</v>
      </c>
      <c r="B70">
        <v>7.5113612478470344</v>
      </c>
      <c r="C70">
        <v>-9.2911583749993198E-2</v>
      </c>
    </row>
    <row r="71" spans="1:3" ht="15.75" thickBot="1" x14ac:dyDescent="0.3">
      <c r="A71" s="1">
        <v>20</v>
      </c>
      <c r="B71" s="1">
        <v>7.8213808837546166</v>
      </c>
      <c r="C71" s="1">
        <v>-0.57589768834543786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</dc:creator>
  <cp:lastModifiedBy>name</cp:lastModifiedBy>
  <dcterms:created xsi:type="dcterms:W3CDTF">2020-09-28T19:52:51Z</dcterms:created>
  <dcterms:modified xsi:type="dcterms:W3CDTF">2020-09-28T19:55:22Z</dcterms:modified>
</cp:coreProperties>
</file>