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file\code\SC-AE\UNR_AD\A4_PowerLLEL\"/>
    </mc:Choice>
  </mc:AlternateContent>
  <xr:revisionPtr revIDLastSave="0" documentId="13_ncr:1_{574B488C-B072-4C87-A6B0-60C15919F304}" xr6:coauthVersionLast="47" xr6:coauthVersionMax="47" xr10:uidLastSave="{00000000-0000-0000-0000-000000000000}"/>
  <bookViews>
    <workbookView xWindow="-98" yWindow="-98" windowWidth="28996" windowHeight="15675" xr2:uid="{8A4554E1-2FC5-4A60-BE7D-25510923E3BF}"/>
  </bookViews>
  <sheets>
    <sheet name="Speed" sheetId="1" r:id="rId1"/>
    <sheet name="Strong Scalability_Large_Case" sheetId="4" r:id="rId2"/>
    <sheet name="Strong Scalability_Small_Case" sheetId="5" r:id="rId3"/>
    <sheet name="Figure" sheetId="3" r:id="rId4"/>
  </sheets>
  <definedNames>
    <definedName name="_xlnm._FilterDatabase" localSheetId="0" hidden="1">Speed!$A$1:$K$6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D2" i="1" s="1"/>
  <c r="D21" i="1" s="1"/>
  <c r="J3" i="1"/>
  <c r="J22" i="1" s="1"/>
  <c r="J4" i="1"/>
  <c r="J23" i="1" s="1"/>
  <c r="J5" i="1"/>
  <c r="J24" i="1" s="1"/>
  <c r="J6" i="1"/>
  <c r="J25" i="1" s="1"/>
  <c r="J7" i="1"/>
  <c r="D7" i="1" s="1"/>
  <c r="D15" i="1" s="1"/>
  <c r="J8" i="1"/>
  <c r="J16" i="1" s="1"/>
  <c r="J9" i="1"/>
  <c r="J17" i="1" s="1"/>
  <c r="J10" i="1"/>
  <c r="D10" i="1" s="1"/>
  <c r="D18" i="1" s="1"/>
  <c r="J11" i="1"/>
  <c r="D11" i="1" s="1"/>
  <c r="D19" i="1" s="1"/>
  <c r="J12" i="1"/>
  <c r="D12" i="1" s="1"/>
  <c r="D20" i="1" s="1"/>
  <c r="F3" i="5"/>
  <c r="F4" i="5" s="1"/>
  <c r="F5" i="5" s="1"/>
  <c r="F6" i="5" s="1"/>
  <c r="D3" i="5"/>
  <c r="D4" i="5" s="1"/>
  <c r="D5" i="5" s="1"/>
  <c r="D6" i="5" s="1"/>
  <c r="B3" i="5"/>
  <c r="B4" i="5" s="1"/>
  <c r="B5" i="5" s="1"/>
  <c r="B6" i="5" s="1"/>
  <c r="B3" i="4"/>
  <c r="D3" i="4"/>
  <c r="F3" i="4"/>
  <c r="F4" i="4" s="1"/>
  <c r="F5" i="4" s="1"/>
  <c r="F6" i="4" s="1"/>
  <c r="B4" i="4"/>
  <c r="D4" i="4"/>
  <c r="B5" i="4"/>
  <c r="B6" i="4" s="1"/>
  <c r="D5" i="4"/>
  <c r="D6" i="4"/>
  <c r="E18" i="1"/>
  <c r="F18" i="1"/>
  <c r="G18" i="1"/>
  <c r="H18" i="1"/>
  <c r="I18" i="1"/>
  <c r="J18" i="1"/>
  <c r="K18" i="1"/>
  <c r="E19" i="1"/>
  <c r="F19" i="1"/>
  <c r="G19" i="1"/>
  <c r="H19" i="1"/>
  <c r="I19" i="1"/>
  <c r="K19" i="1"/>
  <c r="E20" i="1"/>
  <c r="F20" i="1"/>
  <c r="G20" i="1"/>
  <c r="H20" i="1"/>
  <c r="I20" i="1"/>
  <c r="K20" i="1"/>
  <c r="C19" i="1"/>
  <c r="C20" i="1"/>
  <c r="C18" i="1"/>
  <c r="J21" i="1"/>
  <c r="C15" i="1"/>
  <c r="E15" i="1"/>
  <c r="F15" i="1"/>
  <c r="G15" i="1"/>
  <c r="H15" i="1"/>
  <c r="I15" i="1"/>
  <c r="K15" i="1"/>
  <c r="C16" i="1"/>
  <c r="E16" i="1"/>
  <c r="F16" i="1"/>
  <c r="G16" i="1"/>
  <c r="H16" i="1"/>
  <c r="I16" i="1"/>
  <c r="K16" i="1"/>
  <c r="C17" i="1"/>
  <c r="E17" i="1"/>
  <c r="F17" i="1"/>
  <c r="G17" i="1"/>
  <c r="H17" i="1"/>
  <c r="I17" i="1"/>
  <c r="K17" i="1"/>
  <c r="C25" i="1"/>
  <c r="E25" i="1"/>
  <c r="F25" i="1"/>
  <c r="G25" i="1"/>
  <c r="H25" i="1"/>
  <c r="I25" i="1"/>
  <c r="K25" i="1"/>
  <c r="E24" i="1"/>
  <c r="F24" i="1"/>
  <c r="G24" i="1"/>
  <c r="H24" i="1"/>
  <c r="I24" i="1"/>
  <c r="K24" i="1"/>
  <c r="C24" i="1"/>
  <c r="C22" i="1"/>
  <c r="E22" i="1"/>
  <c r="F22" i="1"/>
  <c r="G22" i="1"/>
  <c r="H22" i="1"/>
  <c r="I22" i="1"/>
  <c r="K22" i="1"/>
  <c r="C23" i="1"/>
  <c r="E23" i="1"/>
  <c r="F23" i="1"/>
  <c r="G23" i="1"/>
  <c r="H23" i="1"/>
  <c r="I23" i="1"/>
  <c r="K23" i="1"/>
  <c r="E21" i="1"/>
  <c r="F21" i="1"/>
  <c r="G21" i="1"/>
  <c r="H21" i="1"/>
  <c r="I21" i="1"/>
  <c r="K21" i="1"/>
  <c r="C21" i="1"/>
  <c r="J20" i="1" l="1"/>
  <c r="J19" i="1"/>
  <c r="D9" i="1"/>
  <c r="D17" i="1" s="1"/>
  <c r="J15" i="1"/>
  <c r="D8" i="1"/>
  <c r="D16" i="1" s="1"/>
  <c r="D5" i="1"/>
  <c r="D24" i="1" s="1"/>
  <c r="D4" i="1"/>
  <c r="D23" i="1" s="1"/>
  <c r="D6" i="1"/>
  <c r="D25" i="1" s="1"/>
  <c r="D3" i="1"/>
  <c r="D22" i="1" s="1"/>
</calcChain>
</file>

<file path=xl/sharedStrings.xml><?xml version="1.0" encoding="utf-8"?>
<sst xmlns="http://schemas.openxmlformats.org/spreadsheetml/2006/main" count="89" uniqueCount="44">
  <si>
    <t>Main loop</t>
  </si>
  <si>
    <t>uvw1</t>
  </si>
  <si>
    <t>Update halo vel 1</t>
  </si>
  <si>
    <t>uvw2</t>
  </si>
  <si>
    <t>Update halo vel 2</t>
  </si>
  <si>
    <t>Solve trid</t>
  </si>
  <si>
    <t>HPC-IB</t>
    <phoneticPr fontId="1" type="noConversion"/>
  </si>
  <si>
    <t>HPC-RoCE</t>
    <phoneticPr fontId="1" type="noConversion"/>
  </si>
  <si>
    <t>HPC System</t>
    <phoneticPr fontId="1" type="noConversion"/>
  </si>
  <si>
    <t>行标签</t>
  </si>
  <si>
    <t>总计</t>
  </si>
  <si>
    <t>Other</t>
    <phoneticPr fontId="1" type="noConversion"/>
  </si>
  <si>
    <t>求和项:Other</t>
  </si>
  <si>
    <t>Optimization</t>
    <phoneticPr fontId="1" type="noConversion"/>
  </si>
  <si>
    <t>Baseline</t>
  </si>
  <si>
    <t>Baseline</t>
    <phoneticPr fontId="1" type="noConversion"/>
  </si>
  <si>
    <t>UNR</t>
  </si>
  <si>
    <t>UNR</t>
    <phoneticPr fontId="1" type="noConversion"/>
  </si>
  <si>
    <t>TH-XY</t>
    <phoneticPr fontId="1" type="noConversion"/>
  </si>
  <si>
    <t>TH-2A</t>
    <phoneticPr fontId="1" type="noConversion"/>
  </si>
  <si>
    <t>PPE Solver</t>
    <phoneticPr fontId="1" type="noConversion"/>
  </si>
  <si>
    <t>Velocity Update</t>
    <phoneticPr fontId="1" type="noConversion"/>
  </si>
  <si>
    <t>求和项:PPE Solver</t>
  </si>
  <si>
    <t>求和项:Velocity Update</t>
  </si>
  <si>
    <t>UNR 16_Thread</t>
  </si>
  <si>
    <t>UNR 16_Thread</t>
    <phoneticPr fontId="1" type="noConversion"/>
  </si>
  <si>
    <t>UNR 18_Thread</t>
  </si>
  <si>
    <t>UNR 18_Thread</t>
    <phoneticPr fontId="1" type="noConversion"/>
  </si>
  <si>
    <t>UNR Fallback</t>
  </si>
  <si>
    <t>UNR Fallback</t>
    <phoneticPr fontId="1" type="noConversion"/>
  </si>
  <si>
    <t>Ideal PPE Solver</t>
    <phoneticPr fontId="1" type="noConversion"/>
  </si>
  <si>
    <t>Ideal Velocity Update</t>
    <phoneticPr fontId="1" type="noConversion"/>
  </si>
  <si>
    <t>Total Time</t>
    <phoneticPr fontId="1" type="noConversion"/>
  </si>
  <si>
    <t>Ideal Total Time</t>
    <phoneticPr fontId="1" type="noConversion"/>
  </si>
  <si>
    <t>Nodes</t>
    <phoneticPr fontId="1" type="noConversion"/>
  </si>
  <si>
    <t>TH-2A (192)</t>
  </si>
  <si>
    <t>TH-2A (192)</t>
    <phoneticPr fontId="1" type="noConversion"/>
  </si>
  <si>
    <t>TH-XY (1728)</t>
  </si>
  <si>
    <t>TH-XY (1728)</t>
    <phoneticPr fontId="1" type="noConversion"/>
  </si>
  <si>
    <t>HPC-IB (24)</t>
  </si>
  <si>
    <t>HPC-IB (24)</t>
    <phoneticPr fontId="1" type="noConversion"/>
  </si>
  <si>
    <t>HPC-RoCE (12)</t>
  </si>
  <si>
    <t>HPC-RoCE (12)</t>
    <phoneticPr fontId="1" type="noConversion"/>
  </si>
  <si>
    <t>Dir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</si>
</sst>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[PowerLLEL.xlsx]Figure!数据透视表16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Linux Libertine" panose="02000503000000000000" pitchFamily="2" charset="0"/>
                  <a:ea typeface="Linux Libertine" panose="02000503000000000000" pitchFamily="2" charset="0"/>
                  <a:cs typeface="Linux Libertine" panose="02000503000000000000" pitchFamily="2" charset="0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Linux Libertine" panose="02000503000000000000" pitchFamily="2" charset="0"/>
                  <a:ea typeface="Linux Libertine" panose="02000503000000000000" pitchFamily="2" charset="0"/>
                  <a:cs typeface="Linux Libertine" panose="02000503000000000000" pitchFamily="2" charset="0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Linux Libertine" panose="02000503000000000000" pitchFamily="2" charset="0"/>
                  <a:ea typeface="Linux Libertine" panose="02000503000000000000" pitchFamily="2" charset="0"/>
                  <a:cs typeface="Linux Libertine" panose="02000503000000000000" pitchFamily="2" charset="0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Linux Libertine" panose="02000503000000000000" pitchFamily="2" charset="0"/>
                  <a:ea typeface="Linux Libertine" panose="02000503000000000000" pitchFamily="2" charset="0"/>
                  <a:cs typeface="Linux Libertine" panose="02000503000000000000" pitchFamily="2" charset="0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Linux Libertine" panose="02000503000000000000" pitchFamily="2" charset="0"/>
                  <a:ea typeface="Linux Libertine" panose="02000503000000000000" pitchFamily="2" charset="0"/>
                  <a:cs typeface="Linux Libertine" panose="02000503000000000000" pitchFamily="2" charset="0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Figure!$B$3</c:f>
              <c:strCache>
                <c:ptCount val="1"/>
                <c:pt idx="0">
                  <c:v>求和项:Other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Figure!$A$4:$A$19</c:f>
              <c:multiLvlStrCache>
                <c:ptCount val="11"/>
                <c:lvl>
                  <c:pt idx="0">
                    <c:v>Baseline</c:v>
                  </c:pt>
                  <c:pt idx="1">
                    <c:v>UNR</c:v>
                  </c:pt>
                  <c:pt idx="2">
                    <c:v>UNR Fallback</c:v>
                  </c:pt>
                  <c:pt idx="3">
                    <c:v>Baseline</c:v>
                  </c:pt>
                  <c:pt idx="4">
                    <c:v>UNR</c:v>
                  </c:pt>
                  <c:pt idx="5">
                    <c:v>UNR Fallback</c:v>
                  </c:pt>
                  <c:pt idx="6">
                    <c:v>Baseline</c:v>
                  </c:pt>
                  <c:pt idx="7">
                    <c:v>UNR 16_Thread</c:v>
                  </c:pt>
                  <c:pt idx="8">
                    <c:v>UNR 18_Thread</c:v>
                  </c:pt>
                  <c:pt idx="9">
                    <c:v>Baseline</c:v>
                  </c:pt>
                  <c:pt idx="10">
                    <c:v>UNR</c:v>
                  </c:pt>
                </c:lvl>
                <c:lvl>
                  <c:pt idx="0">
                    <c:v>TH-XY (1728)</c:v>
                  </c:pt>
                  <c:pt idx="3">
                    <c:v>TH-2A (192)</c:v>
                  </c:pt>
                  <c:pt idx="6">
                    <c:v>HPC-IB (24)</c:v>
                  </c:pt>
                  <c:pt idx="9">
                    <c:v>HPC-RoCE (12)</c:v>
                  </c:pt>
                </c:lvl>
              </c:multiLvlStrCache>
            </c:multiLvlStrRef>
          </c:cat>
          <c:val>
            <c:numRef>
              <c:f>Figure!$B$4:$B$19</c:f>
              <c:numCache>
                <c:formatCode>General</c:formatCode>
                <c:ptCount val="11"/>
                <c:pt idx="0">
                  <c:v>0.14813155300654177</c:v>
                </c:pt>
                <c:pt idx="1">
                  <c:v>7.1915046151088777E-2</c:v>
                </c:pt>
                <c:pt idx="2">
                  <c:v>0.17310392209576719</c:v>
                </c:pt>
                <c:pt idx="3">
                  <c:v>0.19133912391426608</c:v>
                </c:pt>
                <c:pt idx="4">
                  <c:v>0.16978066612510156</c:v>
                </c:pt>
                <c:pt idx="5">
                  <c:v>0.5412110229332</c:v>
                </c:pt>
                <c:pt idx="6">
                  <c:v>0.19491293020704792</c:v>
                </c:pt>
                <c:pt idx="7">
                  <c:v>0.16632387220622516</c:v>
                </c:pt>
                <c:pt idx="8">
                  <c:v>0.22716988893459478</c:v>
                </c:pt>
                <c:pt idx="9">
                  <c:v>0.16226719204646281</c:v>
                </c:pt>
                <c:pt idx="10">
                  <c:v>0.11084118884614046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2-417E-B82B-4FF0B99FBAA4}"/>
            </c:ext>
          </c:extLst>
        </c:ser>
        <c:ser>
          <c:idx val="1"/>
          <c:order val="1"/>
          <c:tx>
            <c:strRef>
              <c:f>Figure!$C$3</c:f>
              <c:strCache>
                <c:ptCount val="1"/>
                <c:pt idx="0">
                  <c:v>求和项:PPE Solver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Figure!$A$4:$A$19</c:f>
              <c:multiLvlStrCache>
                <c:ptCount val="11"/>
                <c:lvl>
                  <c:pt idx="0">
                    <c:v>Baseline</c:v>
                  </c:pt>
                  <c:pt idx="1">
                    <c:v>UNR</c:v>
                  </c:pt>
                  <c:pt idx="2">
                    <c:v>UNR Fallback</c:v>
                  </c:pt>
                  <c:pt idx="3">
                    <c:v>Baseline</c:v>
                  </c:pt>
                  <c:pt idx="4">
                    <c:v>UNR</c:v>
                  </c:pt>
                  <c:pt idx="5">
                    <c:v>UNR Fallback</c:v>
                  </c:pt>
                  <c:pt idx="6">
                    <c:v>Baseline</c:v>
                  </c:pt>
                  <c:pt idx="7">
                    <c:v>UNR 16_Thread</c:v>
                  </c:pt>
                  <c:pt idx="8">
                    <c:v>UNR 18_Thread</c:v>
                  </c:pt>
                  <c:pt idx="9">
                    <c:v>Baseline</c:v>
                  </c:pt>
                  <c:pt idx="10">
                    <c:v>UNR</c:v>
                  </c:pt>
                </c:lvl>
                <c:lvl>
                  <c:pt idx="0">
                    <c:v>TH-XY (1728)</c:v>
                  </c:pt>
                  <c:pt idx="3">
                    <c:v>TH-2A (192)</c:v>
                  </c:pt>
                  <c:pt idx="6">
                    <c:v>HPC-IB (24)</c:v>
                  </c:pt>
                  <c:pt idx="9">
                    <c:v>HPC-RoCE (12)</c:v>
                  </c:pt>
                </c:lvl>
              </c:multiLvlStrCache>
            </c:multiLvlStrRef>
          </c:cat>
          <c:val>
            <c:numRef>
              <c:f>Figure!$C$4:$C$19</c:f>
              <c:numCache>
                <c:formatCode>General</c:formatCode>
                <c:ptCount val="11"/>
                <c:pt idx="0">
                  <c:v>0.55818920452848231</c:v>
                </c:pt>
                <c:pt idx="1">
                  <c:v>0.309436329420199</c:v>
                </c:pt>
                <c:pt idx="2">
                  <c:v>0.36363772142067696</c:v>
                </c:pt>
                <c:pt idx="3">
                  <c:v>0.44304192963819283</c:v>
                </c:pt>
                <c:pt idx="4">
                  <c:v>0.24995313378741485</c:v>
                </c:pt>
                <c:pt idx="5">
                  <c:v>0.71167906017621696</c:v>
                </c:pt>
                <c:pt idx="6">
                  <c:v>0.55189908131084597</c:v>
                </c:pt>
                <c:pt idx="7">
                  <c:v>0.30285890580008223</c:v>
                </c:pt>
                <c:pt idx="8">
                  <c:v>0.31631930161341926</c:v>
                </c:pt>
                <c:pt idx="9">
                  <c:v>0.65085877899565669</c:v>
                </c:pt>
                <c:pt idx="10">
                  <c:v>0.33740153971925502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2-417E-B82B-4FF0B99FBAA4}"/>
            </c:ext>
          </c:extLst>
        </c:ser>
        <c:ser>
          <c:idx val="2"/>
          <c:order val="2"/>
          <c:tx>
            <c:strRef>
              <c:f>Figure!$D$3</c:f>
              <c:strCache>
                <c:ptCount val="1"/>
                <c:pt idx="0">
                  <c:v>求和项:Velocity 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Figure!$A$4:$A$19</c:f>
              <c:multiLvlStrCache>
                <c:ptCount val="11"/>
                <c:lvl>
                  <c:pt idx="0">
                    <c:v>Baseline</c:v>
                  </c:pt>
                  <c:pt idx="1">
                    <c:v>UNR</c:v>
                  </c:pt>
                  <c:pt idx="2">
                    <c:v>UNR Fallback</c:v>
                  </c:pt>
                  <c:pt idx="3">
                    <c:v>Baseline</c:v>
                  </c:pt>
                  <c:pt idx="4">
                    <c:v>UNR</c:v>
                  </c:pt>
                  <c:pt idx="5">
                    <c:v>UNR Fallback</c:v>
                  </c:pt>
                  <c:pt idx="6">
                    <c:v>Baseline</c:v>
                  </c:pt>
                  <c:pt idx="7">
                    <c:v>UNR 16_Thread</c:v>
                  </c:pt>
                  <c:pt idx="8">
                    <c:v>UNR 18_Thread</c:v>
                  </c:pt>
                  <c:pt idx="9">
                    <c:v>Baseline</c:v>
                  </c:pt>
                  <c:pt idx="10">
                    <c:v>UNR</c:v>
                  </c:pt>
                </c:lvl>
                <c:lvl>
                  <c:pt idx="0">
                    <c:v>TH-XY (1728)</c:v>
                  </c:pt>
                  <c:pt idx="3">
                    <c:v>TH-2A (192)</c:v>
                  </c:pt>
                  <c:pt idx="6">
                    <c:v>HPC-IB (24)</c:v>
                  </c:pt>
                  <c:pt idx="9">
                    <c:v>HPC-RoCE (12)</c:v>
                  </c:pt>
                </c:lvl>
              </c:multiLvlStrCache>
            </c:multiLvlStrRef>
          </c:cat>
          <c:val>
            <c:numRef>
              <c:f>Figure!$D$4:$D$19</c:f>
              <c:numCache>
                <c:formatCode>General</c:formatCode>
                <c:ptCount val="11"/>
                <c:pt idx="0">
                  <c:v>0.29367924246497601</c:v>
                </c:pt>
                <c:pt idx="1">
                  <c:v>0.26116438151566751</c:v>
                </c:pt>
                <c:pt idx="2">
                  <c:v>0.26328524061295816</c:v>
                </c:pt>
                <c:pt idx="3">
                  <c:v>0.36561894644754106</c:v>
                </c:pt>
                <c:pt idx="4">
                  <c:v>0.28944572892582637</c:v>
                </c:pt>
                <c:pt idx="5">
                  <c:v>0.35230894207336122</c:v>
                </c:pt>
                <c:pt idx="6">
                  <c:v>0.25318798848210611</c:v>
                </c:pt>
                <c:pt idx="7">
                  <c:v>0.21823437999908588</c:v>
                </c:pt>
                <c:pt idx="8">
                  <c:v>0.25230814936697288</c:v>
                </c:pt>
                <c:pt idx="9">
                  <c:v>0.18687402895788049</c:v>
                </c:pt>
                <c:pt idx="10">
                  <c:v>0.15733110163154448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2-417E-B82B-4FF0B99F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80462255"/>
        <c:axId val="1879738207"/>
      </c:barChart>
      <c:catAx>
        <c:axId val="188046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zh-CN"/>
          </a:p>
        </c:txPr>
        <c:crossAx val="1879738207"/>
        <c:crosses val="autoZero"/>
        <c:auto val="1"/>
        <c:lblAlgn val="ctr"/>
        <c:lblOffset val="100"/>
        <c:noMultiLvlLbl val="0"/>
      </c:catAx>
      <c:valAx>
        <c:axId val="1879738207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zh-CN"/>
          </a:p>
        </c:txPr>
        <c:crossAx val="188046225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Linux Libertine" panose="02000503000000000000" pitchFamily="2" charset="0"/>
          <a:ea typeface="Linux Libertine" panose="02000503000000000000" pitchFamily="2" charset="0"/>
          <a:cs typeface="Linux Libertine" panose="02000503000000000000" pitchFamily="2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7889434263757"/>
          <c:y val="0.19743375023529128"/>
          <c:w val="0.63282582516024999"/>
          <c:h val="0.54884029990862648"/>
        </c:manualLayout>
      </c:layout>
      <c:scatterChart>
        <c:scatterStyle val="lineMarker"/>
        <c:varyColors val="0"/>
        <c:ser>
          <c:idx val="6"/>
          <c:order val="0"/>
          <c:tx>
            <c:strRef>
              <c:f>'Strong Scalability_Large_Case'!$B$1</c:f>
              <c:strCache>
                <c:ptCount val="1"/>
                <c:pt idx="0">
                  <c:v>Ideal Total Time</c:v>
                </c:pt>
              </c:strCache>
            </c:strRef>
          </c:tx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'Strong Scalability_Large_Case'!$A$2:$A$6</c:f>
              <c:numCache>
                <c:formatCode>General</c:formatCode>
                <c:ptCount val="5"/>
                <c:pt idx="0">
                  <c:v>288</c:v>
                </c:pt>
                <c:pt idx="1">
                  <c:v>432</c:v>
                </c:pt>
                <c:pt idx="2">
                  <c:v>576</c:v>
                </c:pt>
                <c:pt idx="3">
                  <c:v>864</c:v>
                </c:pt>
                <c:pt idx="4">
                  <c:v>1728</c:v>
                </c:pt>
              </c:numCache>
            </c:numRef>
          </c:xVal>
          <c:yVal>
            <c:numRef>
              <c:f>'Strong Scalability_Large_Case'!$B$2:$B$6</c:f>
              <c:numCache>
                <c:formatCode>General</c:formatCode>
                <c:ptCount val="5"/>
                <c:pt idx="0">
                  <c:v>219.483</c:v>
                </c:pt>
                <c:pt idx="1">
                  <c:v>146.322</c:v>
                </c:pt>
                <c:pt idx="2">
                  <c:v>109.7415</c:v>
                </c:pt>
                <c:pt idx="3">
                  <c:v>73.161000000000001</c:v>
                </c:pt>
                <c:pt idx="4">
                  <c:v>36.580500000000001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B2E-4EE9-8F5F-52B3204A0092}"/>
            </c:ext>
          </c:extLst>
        </c:ser>
        <c:ser>
          <c:idx val="7"/>
          <c:order val="1"/>
          <c:tx>
            <c:strRef>
              <c:f>'Strong Scalability_Large_Case'!$C$1</c:f>
              <c:strCache>
                <c:ptCount val="1"/>
                <c:pt idx="0">
                  <c:v>Total Time</c:v>
                </c:pt>
              </c:strCache>
            </c:strRef>
          </c:tx>
          <c:marker>
            <c:symbol val="none"/>
          </c:marker>
          <c:xVal>
            <c:numRef>
              <c:f>'Strong Scalability_Large_Case'!$A$2:$A$6</c:f>
              <c:numCache>
                <c:formatCode>General</c:formatCode>
                <c:ptCount val="5"/>
                <c:pt idx="0">
                  <c:v>288</c:v>
                </c:pt>
                <c:pt idx="1">
                  <c:v>432</c:v>
                </c:pt>
                <c:pt idx="2">
                  <c:v>576</c:v>
                </c:pt>
                <c:pt idx="3">
                  <c:v>864</c:v>
                </c:pt>
                <c:pt idx="4">
                  <c:v>1728</c:v>
                </c:pt>
              </c:numCache>
            </c:numRef>
          </c:xVal>
          <c:yVal>
            <c:numRef>
              <c:f>'Strong Scalability_Large_Case'!$C$2:$C$6</c:f>
              <c:numCache>
                <c:formatCode>General</c:formatCode>
                <c:ptCount val="5"/>
                <c:pt idx="0">
                  <c:v>219.483</c:v>
                </c:pt>
                <c:pt idx="1">
                  <c:v>152.43</c:v>
                </c:pt>
                <c:pt idx="2">
                  <c:v>113.098</c:v>
                </c:pt>
                <c:pt idx="3">
                  <c:v>75.983999999999995</c:v>
                </c:pt>
                <c:pt idx="4">
                  <c:v>43.018999999999998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B2E-4EE9-8F5F-52B3204A0092}"/>
            </c:ext>
          </c:extLst>
        </c:ser>
        <c:ser>
          <c:idx val="8"/>
          <c:order val="2"/>
          <c:tx>
            <c:strRef>
              <c:f>'Strong Scalability_Large_Case'!$D$1</c:f>
              <c:strCache>
                <c:ptCount val="1"/>
                <c:pt idx="0">
                  <c:v>Ideal Velocity Update</c:v>
                </c:pt>
              </c:strCache>
            </c:strRef>
          </c:tx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'Strong Scalability_Large_Case'!$A$2:$A$6</c:f>
              <c:numCache>
                <c:formatCode>General</c:formatCode>
                <c:ptCount val="5"/>
                <c:pt idx="0">
                  <c:v>288</c:v>
                </c:pt>
                <c:pt idx="1">
                  <c:v>432</c:v>
                </c:pt>
                <c:pt idx="2">
                  <c:v>576</c:v>
                </c:pt>
                <c:pt idx="3">
                  <c:v>864</c:v>
                </c:pt>
                <c:pt idx="4">
                  <c:v>1728</c:v>
                </c:pt>
              </c:numCache>
            </c:numRef>
          </c:xVal>
          <c:yVal>
            <c:numRef>
              <c:f>'Strong Scalability_Large_Case'!$D$2:$D$6</c:f>
              <c:numCache>
                <c:formatCode>General</c:formatCode>
                <c:ptCount val="5"/>
                <c:pt idx="0">
                  <c:v>105.60599999999999</c:v>
                </c:pt>
                <c:pt idx="1">
                  <c:v>70.403999999999996</c:v>
                </c:pt>
                <c:pt idx="2">
                  <c:v>52.802999999999997</c:v>
                </c:pt>
                <c:pt idx="3">
                  <c:v>35.201999999999998</c:v>
                </c:pt>
                <c:pt idx="4">
                  <c:v>17.600999999999999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B2E-4EE9-8F5F-52B3204A0092}"/>
            </c:ext>
          </c:extLst>
        </c:ser>
        <c:ser>
          <c:idx val="9"/>
          <c:order val="3"/>
          <c:tx>
            <c:strRef>
              <c:f>'Strong Scalability_Large_Case'!$E$1</c:f>
              <c:strCache>
                <c:ptCount val="1"/>
                <c:pt idx="0">
                  <c:v>Velocity Update</c:v>
                </c:pt>
              </c:strCache>
            </c:strRef>
          </c:tx>
          <c:marker>
            <c:symbol val="none"/>
          </c:marker>
          <c:xVal>
            <c:numRef>
              <c:f>'Strong Scalability_Large_Case'!$A$2:$A$6</c:f>
              <c:numCache>
                <c:formatCode>General</c:formatCode>
                <c:ptCount val="5"/>
                <c:pt idx="0">
                  <c:v>288</c:v>
                </c:pt>
                <c:pt idx="1">
                  <c:v>432</c:v>
                </c:pt>
                <c:pt idx="2">
                  <c:v>576</c:v>
                </c:pt>
                <c:pt idx="3">
                  <c:v>864</c:v>
                </c:pt>
                <c:pt idx="4">
                  <c:v>1728</c:v>
                </c:pt>
              </c:numCache>
            </c:numRef>
          </c:xVal>
          <c:yVal>
            <c:numRef>
              <c:f>'Strong Scalability_Large_Case'!$E$2:$E$6</c:f>
              <c:numCache>
                <c:formatCode>General</c:formatCode>
                <c:ptCount val="5"/>
                <c:pt idx="0">
                  <c:v>105.60599999999999</c:v>
                </c:pt>
                <c:pt idx="1">
                  <c:v>69.579000000000008</c:v>
                </c:pt>
                <c:pt idx="2">
                  <c:v>52.290000000000006</c:v>
                </c:pt>
                <c:pt idx="3">
                  <c:v>34.899000000000001</c:v>
                </c:pt>
                <c:pt idx="4">
                  <c:v>17.486000000000001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B2E-4EE9-8F5F-52B3204A0092}"/>
            </c:ext>
          </c:extLst>
        </c:ser>
        <c:ser>
          <c:idx val="10"/>
          <c:order val="4"/>
          <c:tx>
            <c:strRef>
              <c:f>'Strong Scalability_Large_Case'!$F$1</c:f>
              <c:strCache>
                <c:ptCount val="1"/>
                <c:pt idx="0">
                  <c:v>Ideal PPE Solver</c:v>
                </c:pt>
              </c:strCache>
            </c:strRef>
          </c:tx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'Strong Scalability_Large_Case'!$A$2:$A$6</c:f>
              <c:numCache>
                <c:formatCode>General</c:formatCode>
                <c:ptCount val="5"/>
                <c:pt idx="0">
                  <c:v>288</c:v>
                </c:pt>
                <c:pt idx="1">
                  <c:v>432</c:v>
                </c:pt>
                <c:pt idx="2">
                  <c:v>576</c:v>
                </c:pt>
                <c:pt idx="3">
                  <c:v>864</c:v>
                </c:pt>
                <c:pt idx="4">
                  <c:v>1728</c:v>
                </c:pt>
              </c:numCache>
            </c:numRef>
          </c:xVal>
          <c:yVal>
            <c:numRef>
              <c:f>'Strong Scalability_Large_Case'!$F$2:$F$6</c:f>
              <c:numCache>
                <c:formatCode>General</c:formatCode>
                <c:ptCount val="5"/>
                <c:pt idx="0">
                  <c:v>90.700999999999993</c:v>
                </c:pt>
                <c:pt idx="1">
                  <c:v>60.467333333333329</c:v>
                </c:pt>
                <c:pt idx="2">
                  <c:v>45.350499999999997</c:v>
                </c:pt>
                <c:pt idx="3">
                  <c:v>30.233666666666664</c:v>
                </c:pt>
                <c:pt idx="4">
                  <c:v>15.116833333333332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B2E-4EE9-8F5F-52B3204A0092}"/>
            </c:ext>
          </c:extLst>
        </c:ser>
        <c:ser>
          <c:idx val="11"/>
          <c:order val="5"/>
          <c:tx>
            <c:strRef>
              <c:f>'Strong Scalability_Large_Case'!$G$1</c:f>
              <c:strCache>
                <c:ptCount val="1"/>
                <c:pt idx="0">
                  <c:v>PPE Solver</c:v>
                </c:pt>
              </c:strCache>
            </c:strRef>
          </c:tx>
          <c:marker>
            <c:symbol val="none"/>
          </c:marker>
          <c:xVal>
            <c:numRef>
              <c:f>'Strong Scalability_Large_Case'!$A$2:$A$6</c:f>
              <c:numCache>
                <c:formatCode>General</c:formatCode>
                <c:ptCount val="5"/>
                <c:pt idx="0">
                  <c:v>288</c:v>
                </c:pt>
                <c:pt idx="1">
                  <c:v>432</c:v>
                </c:pt>
                <c:pt idx="2">
                  <c:v>576</c:v>
                </c:pt>
                <c:pt idx="3">
                  <c:v>864</c:v>
                </c:pt>
                <c:pt idx="4">
                  <c:v>1728</c:v>
                </c:pt>
              </c:numCache>
            </c:numRef>
          </c:xVal>
          <c:yVal>
            <c:numRef>
              <c:f>'Strong Scalability_Large_Case'!$G$2:$G$6</c:f>
              <c:numCache>
                <c:formatCode>General</c:formatCode>
                <c:ptCount val="5"/>
                <c:pt idx="0">
                  <c:v>90.700999999999993</c:v>
                </c:pt>
                <c:pt idx="1">
                  <c:v>66.347999999999999</c:v>
                </c:pt>
                <c:pt idx="2">
                  <c:v>49.604999999999997</c:v>
                </c:pt>
                <c:pt idx="3">
                  <c:v>33.429000000000002</c:v>
                </c:pt>
                <c:pt idx="4">
                  <c:v>20.718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B2E-4EE9-8F5F-52B3204A0092}"/>
            </c:ext>
          </c:extLst>
        </c:ser>
        <c:ser>
          <c:idx val="0"/>
          <c:order val="6"/>
          <c:tx>
            <c:strRef>
              <c:f>'Strong Scalability_Large_Case'!$B$1</c:f>
              <c:strCache>
                <c:ptCount val="1"/>
                <c:pt idx="0">
                  <c:v>Ideal Total Time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'Strong Scalability_Large_Case'!$A$2:$A$6</c:f>
              <c:numCache>
                <c:formatCode>General</c:formatCode>
                <c:ptCount val="5"/>
                <c:pt idx="0">
                  <c:v>288</c:v>
                </c:pt>
                <c:pt idx="1">
                  <c:v>432</c:v>
                </c:pt>
                <c:pt idx="2">
                  <c:v>576</c:v>
                </c:pt>
                <c:pt idx="3">
                  <c:v>864</c:v>
                </c:pt>
                <c:pt idx="4">
                  <c:v>1728</c:v>
                </c:pt>
              </c:numCache>
            </c:numRef>
          </c:xVal>
          <c:yVal>
            <c:numRef>
              <c:f>'Strong Scalability_Large_Case'!$B$2:$B$6</c:f>
              <c:numCache>
                <c:formatCode>General</c:formatCode>
                <c:ptCount val="5"/>
                <c:pt idx="0">
                  <c:v>219.483</c:v>
                </c:pt>
                <c:pt idx="1">
                  <c:v>146.322</c:v>
                </c:pt>
                <c:pt idx="2">
                  <c:v>109.7415</c:v>
                </c:pt>
                <c:pt idx="3">
                  <c:v>73.161000000000001</c:v>
                </c:pt>
                <c:pt idx="4">
                  <c:v>36.580500000000001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2E-4EE9-8F5F-52B3204A0092}"/>
            </c:ext>
          </c:extLst>
        </c:ser>
        <c:ser>
          <c:idx val="1"/>
          <c:order val="7"/>
          <c:tx>
            <c:strRef>
              <c:f>'Strong Scalability_Large_Case'!$C$1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Scalability_Large_Case'!$A$2:$A$6</c:f>
              <c:numCache>
                <c:formatCode>General</c:formatCode>
                <c:ptCount val="5"/>
                <c:pt idx="0">
                  <c:v>288</c:v>
                </c:pt>
                <c:pt idx="1">
                  <c:v>432</c:v>
                </c:pt>
                <c:pt idx="2">
                  <c:v>576</c:v>
                </c:pt>
                <c:pt idx="3">
                  <c:v>864</c:v>
                </c:pt>
                <c:pt idx="4">
                  <c:v>1728</c:v>
                </c:pt>
              </c:numCache>
            </c:numRef>
          </c:xVal>
          <c:yVal>
            <c:numRef>
              <c:f>'Strong Scalability_Large_Case'!$C$2:$C$6</c:f>
              <c:numCache>
                <c:formatCode>General</c:formatCode>
                <c:ptCount val="5"/>
                <c:pt idx="0">
                  <c:v>219.483</c:v>
                </c:pt>
                <c:pt idx="1">
                  <c:v>152.43</c:v>
                </c:pt>
                <c:pt idx="2">
                  <c:v>113.098</c:v>
                </c:pt>
                <c:pt idx="3">
                  <c:v>75.983999999999995</c:v>
                </c:pt>
                <c:pt idx="4">
                  <c:v>43.018999999999998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2E-4EE9-8F5F-52B3204A0092}"/>
            </c:ext>
          </c:extLst>
        </c:ser>
        <c:ser>
          <c:idx val="2"/>
          <c:order val="8"/>
          <c:tx>
            <c:strRef>
              <c:f>'Strong Scalability_Large_Case'!$D$1</c:f>
              <c:strCache>
                <c:ptCount val="1"/>
                <c:pt idx="0">
                  <c:v>Ideal Velocity Update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'Strong Scalability_Large_Case'!$A$2:$A$6</c:f>
              <c:numCache>
                <c:formatCode>General</c:formatCode>
                <c:ptCount val="5"/>
                <c:pt idx="0">
                  <c:v>288</c:v>
                </c:pt>
                <c:pt idx="1">
                  <c:v>432</c:v>
                </c:pt>
                <c:pt idx="2">
                  <c:v>576</c:v>
                </c:pt>
                <c:pt idx="3">
                  <c:v>864</c:v>
                </c:pt>
                <c:pt idx="4">
                  <c:v>1728</c:v>
                </c:pt>
              </c:numCache>
            </c:numRef>
          </c:xVal>
          <c:yVal>
            <c:numRef>
              <c:f>'Strong Scalability_Large_Case'!$D$2:$D$6</c:f>
              <c:numCache>
                <c:formatCode>General</c:formatCode>
                <c:ptCount val="5"/>
                <c:pt idx="0">
                  <c:v>105.60599999999999</c:v>
                </c:pt>
                <c:pt idx="1">
                  <c:v>70.403999999999996</c:v>
                </c:pt>
                <c:pt idx="2">
                  <c:v>52.802999999999997</c:v>
                </c:pt>
                <c:pt idx="3">
                  <c:v>35.201999999999998</c:v>
                </c:pt>
                <c:pt idx="4">
                  <c:v>17.600999999999999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B2E-4EE9-8F5F-52B3204A0092}"/>
            </c:ext>
          </c:extLst>
        </c:ser>
        <c:ser>
          <c:idx val="3"/>
          <c:order val="9"/>
          <c:tx>
            <c:strRef>
              <c:f>'Strong Scalability_Large_Case'!$E$1</c:f>
              <c:strCache>
                <c:ptCount val="1"/>
                <c:pt idx="0">
                  <c:v>Velocity Update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'Strong Scalability_Large_Case'!$A$2:$A$6</c:f>
              <c:numCache>
                <c:formatCode>General</c:formatCode>
                <c:ptCount val="5"/>
                <c:pt idx="0">
                  <c:v>288</c:v>
                </c:pt>
                <c:pt idx="1">
                  <c:v>432</c:v>
                </c:pt>
                <c:pt idx="2">
                  <c:v>576</c:v>
                </c:pt>
                <c:pt idx="3">
                  <c:v>864</c:v>
                </c:pt>
                <c:pt idx="4">
                  <c:v>1728</c:v>
                </c:pt>
              </c:numCache>
            </c:numRef>
          </c:xVal>
          <c:yVal>
            <c:numRef>
              <c:f>'Strong Scalability_Large_Case'!$E$2:$E$6</c:f>
              <c:numCache>
                <c:formatCode>General</c:formatCode>
                <c:ptCount val="5"/>
                <c:pt idx="0">
                  <c:v>105.60599999999999</c:v>
                </c:pt>
                <c:pt idx="1">
                  <c:v>69.579000000000008</c:v>
                </c:pt>
                <c:pt idx="2">
                  <c:v>52.290000000000006</c:v>
                </c:pt>
                <c:pt idx="3">
                  <c:v>34.899000000000001</c:v>
                </c:pt>
                <c:pt idx="4">
                  <c:v>17.486000000000001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2E-4EE9-8F5F-52B3204A0092}"/>
            </c:ext>
          </c:extLst>
        </c:ser>
        <c:ser>
          <c:idx val="4"/>
          <c:order val="10"/>
          <c:tx>
            <c:strRef>
              <c:f>'Strong Scalability_Large_Case'!$F$1</c:f>
              <c:strCache>
                <c:ptCount val="1"/>
                <c:pt idx="0">
                  <c:v>Ideal PPE Solver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'Strong Scalability_Large_Case'!$A$2:$A$6</c:f>
              <c:numCache>
                <c:formatCode>General</c:formatCode>
                <c:ptCount val="5"/>
                <c:pt idx="0">
                  <c:v>288</c:v>
                </c:pt>
                <c:pt idx="1">
                  <c:v>432</c:v>
                </c:pt>
                <c:pt idx="2">
                  <c:v>576</c:v>
                </c:pt>
                <c:pt idx="3">
                  <c:v>864</c:v>
                </c:pt>
                <c:pt idx="4">
                  <c:v>1728</c:v>
                </c:pt>
              </c:numCache>
            </c:numRef>
          </c:xVal>
          <c:yVal>
            <c:numRef>
              <c:f>'Strong Scalability_Large_Case'!$F$2:$F$6</c:f>
              <c:numCache>
                <c:formatCode>General</c:formatCode>
                <c:ptCount val="5"/>
                <c:pt idx="0">
                  <c:v>90.700999999999993</c:v>
                </c:pt>
                <c:pt idx="1">
                  <c:v>60.467333333333329</c:v>
                </c:pt>
                <c:pt idx="2">
                  <c:v>45.350499999999997</c:v>
                </c:pt>
                <c:pt idx="3">
                  <c:v>30.233666666666664</c:v>
                </c:pt>
                <c:pt idx="4">
                  <c:v>15.116833333333332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B2E-4EE9-8F5F-52B3204A0092}"/>
            </c:ext>
          </c:extLst>
        </c:ser>
        <c:ser>
          <c:idx val="5"/>
          <c:order val="11"/>
          <c:tx>
            <c:strRef>
              <c:f>'Strong Scalability_Large_Case'!$G$1</c:f>
              <c:strCache>
                <c:ptCount val="1"/>
                <c:pt idx="0">
                  <c:v>PPE Solver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'Strong Scalability_Large_Case'!$A$2:$A$6</c:f>
              <c:numCache>
                <c:formatCode>General</c:formatCode>
                <c:ptCount val="5"/>
                <c:pt idx="0">
                  <c:v>288</c:v>
                </c:pt>
                <c:pt idx="1">
                  <c:v>432</c:v>
                </c:pt>
                <c:pt idx="2">
                  <c:v>576</c:v>
                </c:pt>
                <c:pt idx="3">
                  <c:v>864</c:v>
                </c:pt>
                <c:pt idx="4">
                  <c:v>1728</c:v>
                </c:pt>
              </c:numCache>
            </c:numRef>
          </c:xVal>
          <c:yVal>
            <c:numRef>
              <c:f>'Strong Scalability_Large_Case'!$G$2:$G$6</c:f>
              <c:numCache>
                <c:formatCode>General</c:formatCode>
                <c:ptCount val="5"/>
                <c:pt idx="0">
                  <c:v>90.700999999999993</c:v>
                </c:pt>
                <c:pt idx="1">
                  <c:v>66.347999999999999</c:v>
                </c:pt>
                <c:pt idx="2">
                  <c:v>49.604999999999997</c:v>
                </c:pt>
                <c:pt idx="3">
                  <c:v>33.429000000000002</c:v>
                </c:pt>
                <c:pt idx="4">
                  <c:v>20.718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B2E-4EE9-8F5F-52B3204A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4223"/>
        <c:axId val="166874639"/>
      </c:scatterChart>
      <c:valAx>
        <c:axId val="166874223"/>
        <c:scaling>
          <c:logBase val="2"/>
          <c:orientation val="minMax"/>
          <c:max val="1728"/>
          <c:min val="28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zh-CN"/>
          </a:p>
        </c:txPr>
        <c:crossAx val="166874639"/>
        <c:crosses val="autoZero"/>
        <c:crossBetween val="midCat"/>
      </c:valAx>
      <c:valAx>
        <c:axId val="166874639"/>
        <c:scaling>
          <c:logBase val="2"/>
          <c:orientation val="minMax"/>
          <c:max val="24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zh-CN"/>
          </a:p>
        </c:txPr>
        <c:crossAx val="166874223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Linux Libertine" panose="02000503000000000000" pitchFamily="2" charset="0"/>
          <a:ea typeface="Linux Libertine" panose="02000503000000000000" pitchFamily="2" charset="0"/>
          <a:cs typeface="Linux Libertine" panose="02000503000000000000" pitchFamily="2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7889434263757"/>
          <c:y val="0.19743375023529128"/>
          <c:w val="0.63282582516024999"/>
          <c:h val="0.54884029990862648"/>
        </c:manualLayout>
      </c:layout>
      <c:scatterChart>
        <c:scatterStyle val="lineMarker"/>
        <c:varyColors val="0"/>
        <c:ser>
          <c:idx val="6"/>
          <c:order val="0"/>
          <c:tx>
            <c:strRef>
              <c:f>'Strong Scalability_Small_Case'!$B$1</c:f>
              <c:strCache>
                <c:ptCount val="1"/>
                <c:pt idx="0">
                  <c:v>Ideal Total Time</c:v>
                </c:pt>
              </c:strCache>
            </c:strRef>
          </c:tx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'Strong Scalability_Small_Case'!$A$2:$A$6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</c:numCache>
            </c:numRef>
          </c:xVal>
          <c:yVal>
            <c:numRef>
              <c:f>'Strong Scalability_Small_Case'!$B$2:$B$6</c:f>
              <c:numCache>
                <c:formatCode>General</c:formatCode>
                <c:ptCount val="5"/>
                <c:pt idx="0">
                  <c:v>172.21700000000001</c:v>
                </c:pt>
                <c:pt idx="1">
                  <c:v>86.108500000000006</c:v>
                </c:pt>
                <c:pt idx="2">
                  <c:v>43.054250000000003</c:v>
                </c:pt>
                <c:pt idx="3">
                  <c:v>21.527125000000002</c:v>
                </c:pt>
                <c:pt idx="4">
                  <c:v>10.763562500000001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B2E-4EE9-8F5F-52B3204A0092}"/>
            </c:ext>
          </c:extLst>
        </c:ser>
        <c:ser>
          <c:idx val="7"/>
          <c:order val="1"/>
          <c:tx>
            <c:strRef>
              <c:f>'Strong Scalability_Small_Case'!$C$1</c:f>
              <c:strCache>
                <c:ptCount val="1"/>
                <c:pt idx="0">
                  <c:v>Total Time</c:v>
                </c:pt>
              </c:strCache>
            </c:strRef>
          </c:tx>
          <c:marker>
            <c:symbol val="circle"/>
            <c:size val="6"/>
          </c:marker>
          <c:xVal>
            <c:numRef>
              <c:f>'Strong Scalability_Small_Case'!$A$2:$A$6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</c:numCache>
            </c:numRef>
          </c:xVal>
          <c:yVal>
            <c:numRef>
              <c:f>'Strong Scalability_Small_Case'!$C$2:$C$6</c:f>
              <c:numCache>
                <c:formatCode>General</c:formatCode>
                <c:ptCount val="5"/>
                <c:pt idx="0">
                  <c:v>172.21700000000001</c:v>
                </c:pt>
                <c:pt idx="1">
                  <c:v>87.653000000000006</c:v>
                </c:pt>
                <c:pt idx="2">
                  <c:v>44.713999999999999</c:v>
                </c:pt>
                <c:pt idx="3">
                  <c:v>22.411999999999999</c:v>
                </c:pt>
                <c:pt idx="4">
                  <c:v>11.349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B2E-4EE9-8F5F-52B3204A0092}"/>
            </c:ext>
          </c:extLst>
        </c:ser>
        <c:ser>
          <c:idx val="8"/>
          <c:order val="2"/>
          <c:tx>
            <c:strRef>
              <c:f>'Strong Scalability_Small_Case'!$D$1</c:f>
              <c:strCache>
                <c:ptCount val="1"/>
                <c:pt idx="0">
                  <c:v>Ideal Velocity Update</c:v>
                </c:pt>
              </c:strCache>
            </c:strRef>
          </c:tx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'Strong Scalability_Small_Case'!$A$2:$A$6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</c:numCache>
            </c:numRef>
          </c:xVal>
          <c:yVal>
            <c:numRef>
              <c:f>'Strong Scalability_Small_Case'!$D$2:$D$6</c:f>
              <c:numCache>
                <c:formatCode>General</c:formatCode>
                <c:ptCount val="5"/>
                <c:pt idx="0">
                  <c:v>71.024000000000001</c:v>
                </c:pt>
                <c:pt idx="1">
                  <c:v>35.512</c:v>
                </c:pt>
                <c:pt idx="2">
                  <c:v>17.756</c:v>
                </c:pt>
                <c:pt idx="3">
                  <c:v>8.8780000000000001</c:v>
                </c:pt>
                <c:pt idx="4">
                  <c:v>4.4390000000000001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B2E-4EE9-8F5F-52B3204A0092}"/>
            </c:ext>
          </c:extLst>
        </c:ser>
        <c:ser>
          <c:idx val="9"/>
          <c:order val="3"/>
          <c:tx>
            <c:strRef>
              <c:f>'Strong Scalability_Small_Case'!$E$1</c:f>
              <c:strCache>
                <c:ptCount val="1"/>
                <c:pt idx="0">
                  <c:v>Velocity Update</c:v>
                </c:pt>
              </c:strCache>
            </c:strRef>
          </c:tx>
          <c:marker>
            <c:symbol val="circle"/>
            <c:size val="6"/>
          </c:marker>
          <c:xVal>
            <c:numRef>
              <c:f>'Strong Scalability_Small_Case'!$A$2:$A$6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</c:numCache>
            </c:numRef>
          </c:xVal>
          <c:yVal>
            <c:numRef>
              <c:f>'Strong Scalability_Small_Case'!$E$2:$E$6</c:f>
              <c:numCache>
                <c:formatCode>General</c:formatCode>
                <c:ptCount val="5"/>
                <c:pt idx="0">
                  <c:v>71.024000000000001</c:v>
                </c:pt>
                <c:pt idx="1">
                  <c:v>35.918999999999997</c:v>
                </c:pt>
                <c:pt idx="2">
                  <c:v>18.612000000000002</c:v>
                </c:pt>
                <c:pt idx="3">
                  <c:v>9.2240000000000002</c:v>
                </c:pt>
                <c:pt idx="4">
                  <c:v>4.6319999999999997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B2E-4EE9-8F5F-52B3204A0092}"/>
            </c:ext>
          </c:extLst>
        </c:ser>
        <c:ser>
          <c:idx val="10"/>
          <c:order val="4"/>
          <c:tx>
            <c:strRef>
              <c:f>'Strong Scalability_Small_Case'!$F$1</c:f>
              <c:strCache>
                <c:ptCount val="1"/>
                <c:pt idx="0">
                  <c:v>Ideal PPE Solver</c:v>
                </c:pt>
              </c:strCache>
            </c:strRef>
          </c:tx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'Strong Scalability_Small_Case'!$A$2:$A$6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</c:numCache>
            </c:numRef>
          </c:xVal>
          <c:yVal>
            <c:numRef>
              <c:f>'Strong Scalability_Small_Case'!$F$2:$F$6</c:f>
              <c:numCache>
                <c:formatCode>General</c:formatCode>
                <c:ptCount val="5"/>
                <c:pt idx="0">
                  <c:v>66.870999999999995</c:v>
                </c:pt>
                <c:pt idx="1">
                  <c:v>33.435499999999998</c:v>
                </c:pt>
                <c:pt idx="2">
                  <c:v>16.717749999999999</c:v>
                </c:pt>
                <c:pt idx="3">
                  <c:v>8.3588749999999994</c:v>
                </c:pt>
                <c:pt idx="4">
                  <c:v>4.1794374999999997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B2E-4EE9-8F5F-52B3204A0092}"/>
            </c:ext>
          </c:extLst>
        </c:ser>
        <c:ser>
          <c:idx val="11"/>
          <c:order val="5"/>
          <c:tx>
            <c:strRef>
              <c:f>'Strong Scalability_Small_Case'!$G$1</c:f>
              <c:strCache>
                <c:ptCount val="1"/>
                <c:pt idx="0">
                  <c:v>PPE Solver</c:v>
                </c:pt>
              </c:strCache>
            </c:strRef>
          </c:tx>
          <c:marker>
            <c:symbol val="circle"/>
            <c:size val="6"/>
          </c:marker>
          <c:xVal>
            <c:numRef>
              <c:f>'Strong Scalability_Small_Case'!$A$2:$A$6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</c:numCache>
            </c:numRef>
          </c:xVal>
          <c:yVal>
            <c:numRef>
              <c:f>'Strong Scalability_Small_Case'!$G$2:$G$6</c:f>
              <c:numCache>
                <c:formatCode>General</c:formatCode>
                <c:ptCount val="5"/>
                <c:pt idx="0">
                  <c:v>66.870999999999995</c:v>
                </c:pt>
                <c:pt idx="1">
                  <c:v>33.612000000000002</c:v>
                </c:pt>
                <c:pt idx="2">
                  <c:v>16.663</c:v>
                </c:pt>
                <c:pt idx="3">
                  <c:v>8.2270000000000003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B2E-4EE9-8F5F-52B3204A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4223"/>
        <c:axId val="166874639"/>
      </c:scatterChart>
      <c:valAx>
        <c:axId val="166874223"/>
        <c:scaling>
          <c:logBase val="2"/>
          <c:orientation val="minMax"/>
          <c:max val="192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zh-CN"/>
          </a:p>
        </c:txPr>
        <c:crossAx val="166874639"/>
        <c:crosses val="autoZero"/>
        <c:crossBetween val="midCat"/>
      </c:valAx>
      <c:valAx>
        <c:axId val="166874639"/>
        <c:scaling>
          <c:logBase val="2"/>
          <c:orientation val="minMax"/>
          <c:max val="25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zh-CN"/>
          </a:p>
        </c:txPr>
        <c:crossAx val="166874223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Linux Libertine" panose="02000503000000000000" pitchFamily="2" charset="0"/>
          <a:ea typeface="Linux Libertine" panose="02000503000000000000" pitchFamily="2" charset="0"/>
          <a:cs typeface="Linux Libertine" panose="02000503000000000000" pitchFamily="2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11905</xdr:colOff>
      <xdr:row>28</xdr:row>
      <xdr:rowOff>66675</xdr:rowOff>
    </xdr:from>
    <xdr:to>
      <xdr:col>10</xdr:col>
      <xdr:colOff>619125</xdr:colOff>
      <xdr:row>46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B93D01-A5AC-4D0E-84D9-E29E509D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645046</xdr:colOff>
      <xdr:row>23</xdr:row>
      <xdr:rowOff>73348</xdr:rowOff>
    </xdr:from>
    <xdr:to>
      <xdr:col>18</xdr:col>
      <xdr:colOff>43011</xdr:colOff>
      <xdr:row>51</xdr:row>
      <xdr:rowOff>170397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DA24E319-AE66-4AB6-B13F-557A4DAB4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525056</xdr:colOff>
      <xdr:row>23</xdr:row>
      <xdr:rowOff>73348</xdr:rowOff>
    </xdr:from>
    <xdr:to>
      <xdr:col>23</xdr:col>
      <xdr:colOff>572453</xdr:colOff>
      <xdr:row>51</xdr:row>
      <xdr:rowOff>170397</xdr:rowOff>
    </xdr:to>
    <xdr:graphicFrame macro="">
      <xdr:nvGraphicFramePr>
        <xdr:cNvPr id="5" name="图表 1">
          <a:extLst>
            <a:ext uri="{FF2B5EF4-FFF2-40B4-BE49-F238E27FC236}">
              <a16:creationId xmlns:a16="http://schemas.microsoft.com/office/drawing/2014/main" id="{3EA7F467-45AF-45F6-8EA7-308465DB3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0.30504</cdr:x>
      <cdr:y>0.76666</cdr:y>
    </cdr:from>
    <cdr:to>
      <cdr:x>0.40129</cdr:x>
      <cdr:y>0.80726</cdr:y>
    </cdr:to>
    <cdr:sp macro="" textlink="">
      <cdr:nvSpPr>
        <cdr:cNvPr id="2" name="文本框 5">
          <a:extLst xmlns:a="http://schemas.openxmlformats.org/drawingml/2006/main">
            <a:ext uri="{FF2B5EF4-FFF2-40B4-BE49-F238E27FC236}">
              <a16:creationId xmlns:a16="http://schemas.microsoft.com/office/drawing/2014/main" id="{8CA1D36C-5A9F-4CC8-8ADC-F949E3E72AEF}"/>
            </a:ext>
          </a:extLst>
        </cdr:cNvPr>
        <cdr:cNvSpPr txBox="1"/>
      </cdr:nvSpPr>
      <cdr:spPr>
        <a:xfrm xmlns:a="http://schemas.openxmlformats.org/drawingml/2006/main">
          <a:off x="1396941" y="3877513"/>
          <a:ext cx="440783" cy="205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>
              <a:solidFill>
                <a:schemeClr val="tx1">
                  <a:lumMod val="65000"/>
                  <a:lumOff val="35000"/>
                </a:schemeClr>
              </a:solidFill>
              <a:latin typeface="Linux Libertine" panose="02000503000000000000" pitchFamily="2" charset="0"/>
              <a:ea typeface="Linux Libertine" panose="02000503000000000000" pitchFamily="2" charset="0"/>
              <a:cs typeface="Linux Libertine" panose="02000503000000000000" pitchFamily="2" charset="0"/>
            </a:rPr>
            <a:t>576</a:t>
          </a:r>
          <a:endParaRPr lang="zh-CN" altLang="en-US" sz="1400">
            <a:solidFill>
              <a:schemeClr val="tx1">
                <a:lumMod val="65000"/>
                <a:lumOff val="35000"/>
              </a:schemeClr>
            </a:solidFill>
            <a:latin typeface="Linux Libertine" panose="02000503000000000000" pitchFamily="2" charset="0"/>
            <a:cs typeface="Linux Libertine" panose="02000503000000000000" pitchFamily="2" charset="0"/>
          </a:endParaRPr>
        </a:p>
      </cdr:txBody>
    </cdr:sp>
  </cdr:relSizeAnchor>
  <cdr:relSizeAnchor xmlns:cdr="http://schemas.openxmlformats.org/drawingml/2006/chartDrawing">
    <cdr:from>
      <cdr:x>0.68633</cdr:x>
      <cdr:y>0.76716</cdr:y>
    </cdr:from>
    <cdr:to>
      <cdr:x>0.78258</cdr:x>
      <cdr:y>0.80776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0F0603DF-2F4F-42B9-936E-22C36E95D6FC}"/>
            </a:ext>
          </a:extLst>
        </cdr:cNvPr>
        <cdr:cNvSpPr txBox="1"/>
      </cdr:nvSpPr>
      <cdr:spPr>
        <a:xfrm xmlns:a="http://schemas.openxmlformats.org/drawingml/2006/main">
          <a:off x="3143094" y="3880041"/>
          <a:ext cx="440783" cy="2053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>
              <a:solidFill>
                <a:schemeClr val="tx1">
                  <a:lumMod val="65000"/>
                  <a:lumOff val="35000"/>
                </a:schemeClr>
              </a:solidFill>
              <a:latin typeface="Linux Libertine" panose="02000503000000000000" pitchFamily="2" charset="0"/>
              <a:ea typeface="Linux Libertine" panose="02000503000000000000" pitchFamily="2" charset="0"/>
              <a:cs typeface="Linux Libertine" panose="02000503000000000000" pitchFamily="2" charset="0"/>
            </a:rPr>
            <a:t>1728</a:t>
          </a:r>
          <a:endParaRPr lang="zh-CN" altLang="en-US" sz="1400">
            <a:solidFill>
              <a:schemeClr val="tx1">
                <a:lumMod val="65000"/>
                <a:lumOff val="35000"/>
              </a:schemeClr>
            </a:solidFill>
            <a:latin typeface="Linux Libertine" panose="02000503000000000000" pitchFamily="2" charset="0"/>
            <a:cs typeface="Linux Libertine" panose="02000503000000000000" pitchFamily="2" charset="0"/>
          </a:endParaRPr>
        </a:p>
      </cdr:txBody>
    </cdr:sp>
  </cdr:relSizeAnchor>
  <cdr:relSizeAnchor xmlns:cdr="http://schemas.openxmlformats.org/drawingml/2006/chartDrawing">
    <cdr:from>
      <cdr:x>0.20065</cdr:x>
      <cdr:y>0.76729</cdr:y>
    </cdr:from>
    <cdr:to>
      <cdr:x>0.2969</cdr:x>
      <cdr:y>0.80789</cdr:y>
    </cdr:to>
    <cdr:sp macro="" textlink="">
      <cdr:nvSpPr>
        <cdr:cNvPr id="4" name="文本框 5">
          <a:extLst xmlns:a="http://schemas.openxmlformats.org/drawingml/2006/main">
            <a:ext uri="{FF2B5EF4-FFF2-40B4-BE49-F238E27FC236}">
              <a16:creationId xmlns:a16="http://schemas.microsoft.com/office/drawing/2014/main" id="{4D1608B1-D8C9-49E0-90AB-3FA221C245E0}"/>
            </a:ext>
          </a:extLst>
        </cdr:cNvPr>
        <cdr:cNvSpPr txBox="1"/>
      </cdr:nvSpPr>
      <cdr:spPr>
        <a:xfrm xmlns:a="http://schemas.openxmlformats.org/drawingml/2006/main">
          <a:off x="918901" y="3880699"/>
          <a:ext cx="440783" cy="205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>
              <a:solidFill>
                <a:schemeClr val="tx1">
                  <a:lumMod val="65000"/>
                  <a:lumOff val="35000"/>
                </a:schemeClr>
              </a:solidFill>
              <a:latin typeface="Linux Libertine" panose="02000503000000000000" pitchFamily="2" charset="0"/>
              <a:cs typeface="Linux Libertine" panose="02000503000000000000" pitchFamily="2" charset="0"/>
            </a:rPr>
            <a:t>432</a:t>
          </a:r>
          <a:endParaRPr lang="zh-CN" altLang="en-US" sz="1400">
            <a:solidFill>
              <a:schemeClr val="tx1">
                <a:lumMod val="65000"/>
                <a:lumOff val="35000"/>
              </a:schemeClr>
            </a:solidFill>
            <a:latin typeface="Linux Libertine" panose="02000503000000000000" pitchFamily="2" charset="0"/>
            <a:cs typeface="Linux Libertine" panose="02000503000000000000" pitchFamily="2" charset="0"/>
          </a:endParaRPr>
        </a:p>
      </cdr:txBody>
    </cdr:sp>
  </cdr:relSizeAnchor>
  <cdr:relSizeAnchor xmlns:cdr="http://schemas.openxmlformats.org/drawingml/2006/chartDrawing">
    <cdr:from>
      <cdr:x>0.44397</cdr:x>
      <cdr:y>0.76666</cdr:y>
    </cdr:from>
    <cdr:to>
      <cdr:x>0.54023</cdr:x>
      <cdr:y>0.80726</cdr:y>
    </cdr:to>
    <cdr:sp macro="" textlink="">
      <cdr:nvSpPr>
        <cdr:cNvPr id="5" name="文本框 5">
          <a:extLst xmlns:a="http://schemas.openxmlformats.org/drawingml/2006/main">
            <a:ext uri="{FF2B5EF4-FFF2-40B4-BE49-F238E27FC236}">
              <a16:creationId xmlns:a16="http://schemas.microsoft.com/office/drawing/2014/main" id="{79243432-4F39-4D4A-9041-F1CDD5A0E058}"/>
            </a:ext>
          </a:extLst>
        </cdr:cNvPr>
        <cdr:cNvSpPr txBox="1"/>
      </cdr:nvSpPr>
      <cdr:spPr>
        <a:xfrm xmlns:a="http://schemas.openxmlformats.org/drawingml/2006/main">
          <a:off x="2033190" y="3877513"/>
          <a:ext cx="440829" cy="205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>
              <a:solidFill>
                <a:schemeClr val="tx1">
                  <a:lumMod val="65000"/>
                  <a:lumOff val="35000"/>
                </a:schemeClr>
              </a:solidFill>
              <a:latin typeface="Linux Libertine" panose="02000503000000000000" pitchFamily="2" charset="0"/>
              <a:cs typeface="Linux Libertine" panose="02000503000000000000" pitchFamily="2" charset="0"/>
            </a:rPr>
            <a:t>864</a:t>
          </a:r>
          <a:endParaRPr lang="zh-CN" altLang="en-US" sz="1400">
            <a:solidFill>
              <a:schemeClr val="tx1">
                <a:lumMod val="65000"/>
                <a:lumOff val="35000"/>
              </a:schemeClr>
            </a:solidFill>
            <a:latin typeface="Linux Libertine" panose="02000503000000000000" pitchFamily="2" charset="0"/>
            <a:cs typeface="Linux Libertine" panose="02000503000000000000" pitchFamily="2" charset="0"/>
          </a:endParaRPr>
        </a:p>
      </cdr:txBody>
    </cdr:sp>
  </cdr:relSizeAnchor>
  <cdr:relSizeAnchor xmlns:cdr="http://schemas.openxmlformats.org/drawingml/2006/chartDrawing">
    <cdr:from>
      <cdr:x>0.24858</cdr:x>
      <cdr:y>0.19755</cdr:y>
    </cdr:from>
    <cdr:to>
      <cdr:x>0.24858</cdr:x>
      <cdr:y>0.7448</cdr:y>
    </cdr:to>
    <cdr:cxnSp macro="">
      <cdr:nvCxnSpPr>
        <cdr:cNvPr id="7" name="直接连接符 6">
          <a:extLst xmlns:a="http://schemas.openxmlformats.org/drawingml/2006/main">
            <a:ext uri="{FF2B5EF4-FFF2-40B4-BE49-F238E27FC236}">
              <a16:creationId xmlns:a16="http://schemas.microsoft.com/office/drawing/2014/main" id="{E30BAC72-4842-4547-9E6A-C299361C4CDB}"/>
            </a:ext>
          </a:extLst>
        </cdr:cNvPr>
        <cdr:cNvCxnSpPr/>
      </cdr:nvCxnSpPr>
      <cdr:spPr>
        <a:xfrm xmlns:a="http://schemas.openxmlformats.org/drawingml/2006/main" flipV="1">
          <a:off x="1138401" y="999167"/>
          <a:ext cx="0" cy="2767786"/>
        </a:xfrm>
        <a:prstGeom xmlns:a="http://schemas.openxmlformats.org/drawingml/2006/main" prst="line">
          <a:avLst/>
        </a:prstGeom>
        <a:ln xmlns:a="http://schemas.openxmlformats.org/drawingml/2006/main" w="3175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0.4938</cdr:x>
      <cdr:y>0.19793</cdr:y>
    </cdr:from>
    <cdr:to>
      <cdr:x>0.4938</cdr:x>
      <cdr:y>0.74381</cdr:y>
    </cdr:to>
    <cdr:cxnSp macro="">
      <cdr:nvCxnSpPr>
        <cdr:cNvPr id="17" name="直接连接符 16">
          <a:extLst xmlns:a="http://schemas.openxmlformats.org/drawingml/2006/main">
            <a:ext uri="{FF2B5EF4-FFF2-40B4-BE49-F238E27FC236}">
              <a16:creationId xmlns:a16="http://schemas.microsoft.com/office/drawing/2014/main" id="{0102D4EA-98A4-4939-BD6F-B1F077580477}"/>
            </a:ext>
          </a:extLst>
        </cdr:cNvPr>
        <cdr:cNvCxnSpPr/>
      </cdr:nvCxnSpPr>
      <cdr:spPr>
        <a:xfrm xmlns:a="http://schemas.openxmlformats.org/drawingml/2006/main" flipV="1">
          <a:off x="2261372" y="1001072"/>
          <a:ext cx="0" cy="2760874"/>
        </a:xfrm>
        <a:prstGeom xmlns:a="http://schemas.openxmlformats.org/drawingml/2006/main" prst="line">
          <a:avLst/>
        </a:prstGeom>
        <a:ln xmlns:a="http://schemas.openxmlformats.org/drawingml/2006/main" w="3175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0.20652</cdr:x>
      <cdr:y>0.7677</cdr:y>
    </cdr:from>
    <cdr:to>
      <cdr:x>0.30274</cdr:x>
      <cdr:y>0.8083</cdr:y>
    </cdr:to>
    <cdr:sp macro="" textlink="">
      <cdr:nvSpPr>
        <cdr:cNvPr id="16" name="文本框 5">
          <a:extLst xmlns:a="http://schemas.openxmlformats.org/drawingml/2006/main">
            <a:ext uri="{FF2B5EF4-FFF2-40B4-BE49-F238E27FC236}">
              <a16:creationId xmlns:a16="http://schemas.microsoft.com/office/drawing/2014/main" id="{7EB6B136-6DD8-40E1-810A-5848BA155B35}"/>
            </a:ext>
          </a:extLst>
        </cdr:cNvPr>
        <cdr:cNvSpPr txBox="1"/>
      </cdr:nvSpPr>
      <cdr:spPr>
        <a:xfrm xmlns:a="http://schemas.openxmlformats.org/drawingml/2006/main">
          <a:off x="947209" y="3854412"/>
          <a:ext cx="441276" cy="2038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>
              <a:solidFill>
                <a:schemeClr val="tx1">
                  <a:lumMod val="65000"/>
                  <a:lumOff val="35000"/>
                </a:schemeClr>
              </a:solidFill>
              <a:latin typeface="Linux Libertine" panose="02000503000000000000" pitchFamily="2" charset="0"/>
              <a:cs typeface="Linux Libertine" panose="02000503000000000000" pitchFamily="2" charset="0"/>
            </a:rPr>
            <a:t>24</a:t>
          </a:r>
          <a:endParaRPr lang="zh-CN" altLang="en-US" sz="1400">
            <a:solidFill>
              <a:schemeClr val="tx1">
                <a:lumMod val="65000"/>
                <a:lumOff val="35000"/>
              </a:schemeClr>
            </a:solidFill>
            <a:latin typeface="Linux Libertine" panose="02000503000000000000" pitchFamily="2" charset="0"/>
            <a:cs typeface="Linux Libertine" panose="02000503000000000000" pitchFamily="2" charset="0"/>
          </a:endParaRPr>
        </a:p>
      </cdr:txBody>
    </cdr:sp>
  </cdr:relSizeAnchor>
  <cdr:relSizeAnchor xmlns:cdr="http://schemas.openxmlformats.org/drawingml/2006/chartDrawing">
    <cdr:from>
      <cdr:x>0.53082</cdr:x>
      <cdr:y>0.7677</cdr:y>
    </cdr:from>
    <cdr:to>
      <cdr:x>0.62704</cdr:x>
      <cdr:y>0.8083</cdr:y>
    </cdr:to>
    <cdr:sp macro="" textlink="">
      <cdr:nvSpPr>
        <cdr:cNvPr id="18" name="文本框 5">
          <a:extLst xmlns:a="http://schemas.openxmlformats.org/drawingml/2006/main">
            <a:ext uri="{FF2B5EF4-FFF2-40B4-BE49-F238E27FC236}">
              <a16:creationId xmlns:a16="http://schemas.microsoft.com/office/drawing/2014/main" id="{F78D59A3-9711-4C60-982A-5CE9C3E87C12}"/>
            </a:ext>
          </a:extLst>
        </cdr:cNvPr>
        <cdr:cNvSpPr txBox="1"/>
      </cdr:nvSpPr>
      <cdr:spPr>
        <a:xfrm xmlns:a="http://schemas.openxmlformats.org/drawingml/2006/main">
          <a:off x="2434574" y="3854412"/>
          <a:ext cx="441276" cy="2038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>
              <a:solidFill>
                <a:schemeClr val="tx1">
                  <a:lumMod val="65000"/>
                  <a:lumOff val="35000"/>
                </a:schemeClr>
              </a:solidFill>
              <a:latin typeface="Linux Libertine" panose="02000503000000000000" pitchFamily="2" charset="0"/>
              <a:cs typeface="Linux Libertine" panose="02000503000000000000" pitchFamily="2" charset="0"/>
            </a:rPr>
            <a:t>96</a:t>
          </a:r>
          <a:endParaRPr lang="zh-CN" altLang="en-US" sz="1400">
            <a:solidFill>
              <a:schemeClr val="tx1">
                <a:lumMod val="65000"/>
                <a:lumOff val="35000"/>
              </a:schemeClr>
            </a:solidFill>
            <a:latin typeface="Linux Libertine" panose="02000503000000000000" pitchFamily="2" charset="0"/>
            <a:cs typeface="Linux Libertine" panose="02000503000000000000" pitchFamily="2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丰光南" refreshedDate="45375.413158101852" createdVersion="7" refreshedVersion="7" minRefreshableVersion="3" recordCount="11" xr:uid="{A045BCBE-5A6C-43E7-8C5A-22A9B823015C}">
  <cacheSource type="worksheet">
    <worksheetSource ref="A14:K25" sheet="Speed"/>
  </cacheSource>
  <cacheFields count="14">
    <cacheField name="HPC System" numFmtId="0">
      <sharedItems count="8">
        <s v="TH-XY (1728)"/>
        <s v="TH-2A (192)"/>
        <s v="HPC-IB (24)"/>
        <s v="HPC-RoCE (12)"/>
        <s v="HPC-IB" u="1"/>
        <s v="TH-2A" u="1"/>
        <s v="HPC-RoCE" u="1"/>
        <s v="TH-XY" u="1"/>
      </sharedItems>
    </cacheField>
    <cacheField name="Optimization" numFmtId="0">
      <sharedItems count="14">
        <s v="UNR"/>
        <s v="UNR Fallback"/>
        <s v="Baseline"/>
        <s v="UNR 16_Thread"/>
        <s v="UNR 18_Thread"/>
        <s v="th2a/inter_mpi_intra_mpi" u="1"/>
        <s v="thxy/strong_5760x5760x4320_native_mpi" u="1"/>
        <s v="thxy/strong_5760x5760x4320_inter_glex_intra_glex" u="1"/>
        <s v="UNR 16 Thread" u="1"/>
        <s v="UNR 18 Thread" u="1"/>
        <s v="th2a/native_mpi" u="1"/>
        <s v="thxy/strong_5760x5760x4320_inter_mpi_intra_mpi" u="1"/>
        <s v="th2a/inter_glex_intra_glex" u="1"/>
        <s v="UNR-Fallback" u="1"/>
      </sharedItems>
    </cacheField>
    <cacheField name="Num procs" numFmtId="0">
      <sharedItems containsSemiMixedTypes="0" containsString="0" containsNumber="1" containsInteger="1" minValue="24" maxValue="3456"/>
    </cacheField>
    <cacheField name="Num threads" numFmtId="0">
      <sharedItems containsSemiMixedTypes="0" containsString="0" containsNumber="1" containsInteger="1" minValue="12" maxValue="18"/>
    </cacheField>
    <cacheField name="Test i" numFmtId="0">
      <sharedItems containsSemiMixedTypes="0" containsString="0" containsNumber="1" containsInteger="1" minValue="1" maxValue="3"/>
    </cacheField>
    <cacheField name="Main loop" numFmtId="0">
      <sharedItems containsSemiMixedTypes="0" containsString="0" containsNumber="1" minValue="0.60557383019694" maxValue="1.6051990251827781"/>
    </cacheField>
    <cacheField name="Other" numFmtId="0">
      <sharedItems containsSemiMixedTypes="0" containsString="0" containsNumber="1" minValue="7.1915046151088777E-2" maxValue="0.5412110229332"/>
    </cacheField>
    <cacheField name="uvw1" numFmtId="0">
      <sharedItems containsSemiMixedTypes="0" containsString="0" containsNumber="1" minValue="7.8376901886485412E-2" maxValue="0.19146410048115978"/>
    </cacheField>
    <cacheField name="Update halo vel 1" numFmtId="0">
      <sharedItems containsSemiMixedTypes="0" containsString="0" containsNumber="1" minValue="4.4806882337126991E-5" maxValue="4.5991376616884336E-2"/>
    </cacheField>
    <cacheField name="uvw2" numFmtId="0">
      <sharedItems containsSemiMixedTypes="0" containsString="0" containsNumber="1" minValue="7.8954199745059073E-2" maxValue="0.17415484596638131"/>
    </cacheField>
    <cacheField name="Update halo vel 2" numFmtId="0">
      <sharedItems containsSemiMixedTypes="0" containsString="0" containsNumber="1" minValue="4.4806882337126991E-5" maxValue="4.8053489970630504E-2"/>
    </cacheField>
    <cacheField name="PPE Solver" numFmtId="0">
      <sharedItems containsSemiMixedTypes="0" containsString="0" containsNumber="1" minValue="0.24995313378741485" maxValue="0.71167906017621696"/>
    </cacheField>
    <cacheField name="Velocity Update" numFmtId="0">
      <sharedItems containsSemiMixedTypes="0" containsString="0" containsNumber="1" minValue="0.15733110163154448" maxValue="0.36561894644754106"/>
    </cacheField>
    <cacheField name="Solve trid" numFmtId="0">
      <sharedItems containsSemiMixedTypes="0" containsString="0" containsNumber="1" minValue="2.2478119305792035E-2" maxValue="0.109104542898206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3456"/>
    <n v="12"/>
    <n v="1"/>
    <n v="0.6425157570869553"/>
    <n v="7.1915046151088777E-2"/>
    <n v="0.12992502315022256"/>
    <n v="4.4806882337126991E-5"/>
    <n v="0.13123935836544495"/>
    <n v="4.4806882337126991E-5"/>
    <n v="0.309436329420199"/>
    <n v="0.26116438151566751"/>
    <n v="2.2478119305792035E-2"/>
  </r>
  <r>
    <x v="0"/>
    <x v="1"/>
    <n v="3456"/>
    <n v="12"/>
    <n v="1"/>
    <n v="0.80002688412940237"/>
    <n v="0.17310392209576719"/>
    <n v="0.13141858589479344"/>
    <n v="4.4806882337126985E-4"/>
    <n v="0.13186665471816472"/>
    <n v="3.7339068614272491E-4"/>
    <n v="0.36363772142067696"/>
    <n v="0.26328524061295816"/>
    <n v="4.2910057651521949E-2"/>
  </r>
  <r>
    <x v="0"/>
    <x v="2"/>
    <n v="3456"/>
    <n v="12"/>
    <n v="1"/>
    <n v="1"/>
    <n v="0.14813155300654177"/>
    <n v="0.14704125220300507"/>
    <n v="1.5577859425874481E-2"/>
    <n v="0.14663799026197091"/>
    <n v="1.4846013681034742E-2"/>
    <n v="0.55818920452848231"/>
    <n v="0.29367924246497601"/>
    <n v="5.036293574693073E-2"/>
  </r>
  <r>
    <x v="1"/>
    <x v="0"/>
    <n v="384"/>
    <n v="12"/>
    <n v="3"/>
    <n v="0.70917952883834279"/>
    <n v="0.16978066612510156"/>
    <n v="0.15440854839717552"/>
    <n v="2.4995313378741487E-4"/>
    <n v="0.13503718052865088"/>
    <n v="2.4995313378741487E-4"/>
    <n v="0.24995313378741485"/>
    <n v="0.28944572892582637"/>
    <n v="5.3302505780166216E-2"/>
  </r>
  <r>
    <x v="1"/>
    <x v="1"/>
    <n v="384"/>
    <n v="12"/>
    <n v="1"/>
    <n v="1.6051990251827781"/>
    <n v="0.5412110229332"/>
    <n v="0.18546522527026182"/>
    <n v="1.0060613634943448E-2"/>
    <n v="0.16684371680309942"/>
    <n v="1.0810473036305692E-2"/>
    <n v="0.71167906017621696"/>
    <n v="0.35230894207336122"/>
    <n v="0.10910454289820659"/>
  </r>
  <r>
    <x v="1"/>
    <x v="2"/>
    <n v="384"/>
    <n v="12"/>
    <n v="2"/>
    <n v="1"/>
    <n v="0.19133912391426608"/>
    <n v="0.19146410048115978"/>
    <n v="4.5991376616884336E-2"/>
    <n v="0.17415484596638131"/>
    <n v="4.8053489970630504E-2"/>
    <n v="0.44304192963819283"/>
    <n v="0.36561894644754106"/>
    <n v="6.598762731987752E-2"/>
  </r>
  <r>
    <x v="2"/>
    <x v="3"/>
    <n v="48"/>
    <n v="16"/>
    <n v="1"/>
    <n v="0.68741715800539327"/>
    <n v="0.16632387220622516"/>
    <n v="0.10889437360025594"/>
    <n v="3.382238676356323E-3"/>
    <n v="0.10934000639882993"/>
    <n v="3.0165912518853697E-3"/>
    <n v="0.30285890580008223"/>
    <n v="0.21823437999908588"/>
    <n v="7.8339960692901861E-2"/>
  </r>
  <r>
    <x v="2"/>
    <x v="4"/>
    <n v="48"/>
    <n v="18"/>
    <n v="1"/>
    <n v="0.79579733991498691"/>
    <n v="0.22716988893459478"/>
    <n v="0.12669683257918551"/>
    <n v="3.2222679281502806E-3"/>
    <n v="0.12561131678778736"/>
    <n v="2.6737967914438501E-3"/>
    <n v="0.31631930161341926"/>
    <n v="0.25230814936697288"/>
    <n v="8.9400795283148218E-2"/>
  </r>
  <r>
    <x v="2"/>
    <x v="2"/>
    <n v="48"/>
    <n v="18"/>
    <n v="1"/>
    <n v="1"/>
    <n v="0.19491293020704792"/>
    <n v="0.12557703734174322"/>
    <n v="1.9105077928607338E-2"/>
    <n v="0.12761095114036289"/>
    <n v="2.0521961698432286E-2"/>
    <n v="0.55189908131084597"/>
    <n v="0.25318798848210611"/>
    <n v="9.0006398829928239E-2"/>
  </r>
  <r>
    <x v="3"/>
    <x v="0"/>
    <n v="24"/>
    <n v="16"/>
    <n v="1"/>
    <n v="0.60557383019694"/>
    <n v="0.11084118884614046"/>
    <n v="7.8376901886485412E-2"/>
    <n v="8.0976679491202991E-3"/>
    <n v="7.8954199745059073E-2"/>
    <n v="8.0046803745849465E-3"/>
    <n v="0.33740153971925502"/>
    <n v="0.15733110163154448"/>
    <n v="5.2623218222465025E-2"/>
  </r>
  <r>
    <x v="3"/>
    <x v="2"/>
    <n v="24"/>
    <n v="18"/>
    <n v="1"/>
    <n v="1"/>
    <n v="0.16226719204646281"/>
    <n v="9.1333170605077896E-2"/>
    <n v="2.0228671943711522E-2"/>
    <n v="9.5540858352802613E-2"/>
    <n v="2.3975296301031776E-2"/>
    <n v="0.65085877899565669"/>
    <n v="0.18687402895788049"/>
    <n v="7.850863428374384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06BC3-6F16-4DE5-A2C8-5487745A3C7A}" name="数据透视表16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3:D19" firstHeaderRow="0" firstDataRow="1" firstDataCol="1"/>
  <pivotFields count="14">
    <pivotField axis="axisRow" showAll="0">
      <items count="9">
        <item m="1" x="7"/>
        <item m="1" x="5"/>
        <item m="1" x="4"/>
        <item m="1" x="6"/>
        <item x="0"/>
        <item x="1"/>
        <item x="2"/>
        <item x="3"/>
        <item t="default"/>
      </items>
    </pivotField>
    <pivotField axis="axisRow" showAll="0">
      <items count="15">
        <item x="2"/>
        <item x="0"/>
        <item m="1" x="8"/>
        <item m="1" x="9"/>
        <item m="1" x="7"/>
        <item m="1" x="11"/>
        <item m="1" x="6"/>
        <item m="1" x="12"/>
        <item m="1" x="5"/>
        <item m="1" x="10"/>
        <item m="1" x="13"/>
        <item x="3"/>
        <item x="4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0"/>
    <field x="1"/>
  </rowFields>
  <rowItems count="16">
    <i>
      <x v="4"/>
    </i>
    <i r="1">
      <x/>
    </i>
    <i r="1">
      <x v="1"/>
    </i>
    <i r="1">
      <x v="13"/>
    </i>
    <i>
      <x v="5"/>
    </i>
    <i r="1">
      <x/>
    </i>
    <i r="1">
      <x v="1"/>
    </i>
    <i r="1">
      <x v="13"/>
    </i>
    <i>
      <x v="6"/>
    </i>
    <i r="1">
      <x/>
    </i>
    <i r="1">
      <x v="11"/>
    </i>
    <i r="1">
      <x v="12"/>
    </i>
    <i>
      <x v="7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Other" fld="6" baseField="0" baseItem="0"/>
    <dataField name="求和项:PPE Solver" fld="11" baseField="0" baseItem="0"/>
    <dataField name="求和项:Velocity Update" fld="12" baseField="0" baseItem="9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5DBF-1E73-457C-9BB1-F67A049E1EF1}">
  <dimension ref="A1:K25"/>
  <sheetViews>
    <sheetView tabSelected="1" workbookViewId="0">
      <selection activeCell="H27" sqref="H27"/>
    </sheetView>
  </sheetViews>
  <sheetFormatPr defaultRowHeight="13.9" x14ac:dyDescent="0.4"/>
  <cols>
    <col min="1" max="1" width="19" customWidth="1"/>
    <col min="2" max="2" width="31.19921875" customWidth="1"/>
  </cols>
  <sheetData>
    <row r="1" spans="1:11" x14ac:dyDescent="0.4">
      <c r="A1" t="s">
        <v>8</v>
      </c>
      <c r="B1" t="s">
        <v>43</v>
      </c>
      <c r="C1" t="s">
        <v>0</v>
      </c>
      <c r="D1" t="s">
        <v>11</v>
      </c>
      <c r="E1" t="s">
        <v>1</v>
      </c>
      <c r="F1" t="s">
        <v>2</v>
      </c>
      <c r="G1" t="s">
        <v>3</v>
      </c>
      <c r="H1" t="s">
        <v>4</v>
      </c>
      <c r="I1" t="s">
        <v>20</v>
      </c>
      <c r="J1" t="s">
        <v>21</v>
      </c>
      <c r="K1" t="s">
        <v>5</v>
      </c>
    </row>
    <row r="2" spans="1:11" x14ac:dyDescent="0.4">
      <c r="A2" t="s">
        <v>6</v>
      </c>
      <c r="C2">
        <v>60.16</v>
      </c>
      <c r="D2">
        <f>C2-I2-J2</f>
        <v>14.556000000000001</v>
      </c>
      <c r="E2">
        <v>9.5299999999999994</v>
      </c>
      <c r="F2">
        <v>0.29599999999999999</v>
      </c>
      <c r="G2">
        <v>9.5690000000000008</v>
      </c>
      <c r="H2">
        <v>0.26400000000000001</v>
      </c>
      <c r="I2">
        <v>26.504999999999999</v>
      </c>
      <c r="J2">
        <f>E2+G2</f>
        <v>19.099</v>
      </c>
      <c r="K2">
        <v>6.8559999999999999</v>
      </c>
    </row>
    <row r="3" spans="1:11" x14ac:dyDescent="0.4">
      <c r="A3" t="s">
        <v>6</v>
      </c>
      <c r="C3">
        <v>69.644999999999996</v>
      </c>
      <c r="D3">
        <f t="shared" ref="D3:D12" si="0">C3-I3-J3</f>
        <v>19.880999999999997</v>
      </c>
      <c r="E3">
        <v>11.087999999999999</v>
      </c>
      <c r="F3">
        <v>0.28199999999999997</v>
      </c>
      <c r="G3">
        <v>10.993</v>
      </c>
      <c r="H3">
        <v>0.23400000000000001</v>
      </c>
      <c r="I3">
        <v>27.683</v>
      </c>
      <c r="J3">
        <f t="shared" ref="J3:J12" si="1">E3+G3</f>
        <v>22.081</v>
      </c>
      <c r="K3">
        <v>7.8239999999999998</v>
      </c>
    </row>
    <row r="4" spans="1:11" x14ac:dyDescent="0.4">
      <c r="A4" t="s">
        <v>6</v>
      </c>
      <c r="C4">
        <v>87.516000000000005</v>
      </c>
      <c r="D4">
        <f t="shared" si="0"/>
        <v>17.058000000000007</v>
      </c>
      <c r="E4">
        <v>10.99</v>
      </c>
      <c r="F4">
        <v>1.6719999999999999</v>
      </c>
      <c r="G4">
        <v>11.167999999999999</v>
      </c>
      <c r="H4">
        <v>1.796</v>
      </c>
      <c r="I4">
        <v>48.3</v>
      </c>
      <c r="J4">
        <f t="shared" si="1"/>
        <v>22.158000000000001</v>
      </c>
      <c r="K4">
        <v>7.8769999999999998</v>
      </c>
    </row>
    <row r="5" spans="1:11" x14ac:dyDescent="0.4">
      <c r="A5" t="s">
        <v>7</v>
      </c>
      <c r="C5">
        <v>156.298</v>
      </c>
      <c r="D5">
        <f t="shared" si="0"/>
        <v>28.608000000000004</v>
      </c>
      <c r="E5">
        <v>20.228999999999999</v>
      </c>
      <c r="F5">
        <v>2.09</v>
      </c>
      <c r="G5">
        <v>20.378</v>
      </c>
      <c r="H5">
        <v>2.0659999999999998</v>
      </c>
      <c r="I5">
        <v>87.082999999999998</v>
      </c>
      <c r="J5">
        <f t="shared" si="1"/>
        <v>40.606999999999999</v>
      </c>
      <c r="K5">
        <v>13.582000000000001</v>
      </c>
    </row>
    <row r="6" spans="1:11" x14ac:dyDescent="0.4">
      <c r="A6" t="s">
        <v>7</v>
      </c>
      <c r="C6">
        <v>258.09899999999999</v>
      </c>
      <c r="D6">
        <f t="shared" si="0"/>
        <v>41.881</v>
      </c>
      <c r="E6">
        <v>23.573</v>
      </c>
      <c r="F6">
        <v>5.2210000000000001</v>
      </c>
      <c r="G6">
        <v>24.658999999999999</v>
      </c>
      <c r="H6">
        <v>6.1879999999999997</v>
      </c>
      <c r="I6">
        <v>167.98599999999999</v>
      </c>
      <c r="J6">
        <f t="shared" si="1"/>
        <v>48.231999999999999</v>
      </c>
      <c r="K6">
        <v>20.263000000000002</v>
      </c>
    </row>
    <row r="7" spans="1:11" x14ac:dyDescent="0.4">
      <c r="A7" t="s">
        <v>18</v>
      </c>
      <c r="C7">
        <v>43.018999999999998</v>
      </c>
      <c r="D7">
        <f t="shared" si="0"/>
        <v>4.8149999999999977</v>
      </c>
      <c r="E7">
        <v>8.6989999999999998</v>
      </c>
      <c r="F7">
        <v>3.0000000000000001E-3</v>
      </c>
      <c r="G7">
        <v>8.7870000000000008</v>
      </c>
      <c r="H7">
        <v>3.0000000000000001E-3</v>
      </c>
      <c r="I7">
        <v>20.718</v>
      </c>
      <c r="J7">
        <f t="shared" si="1"/>
        <v>17.486000000000001</v>
      </c>
      <c r="K7">
        <v>1.5049999999999999</v>
      </c>
    </row>
    <row r="8" spans="1:11" x14ac:dyDescent="0.4">
      <c r="A8" t="s">
        <v>18</v>
      </c>
      <c r="C8">
        <v>53.564999999999998</v>
      </c>
      <c r="D8">
        <f t="shared" si="0"/>
        <v>11.589999999999996</v>
      </c>
      <c r="E8">
        <v>8.7989999999999995</v>
      </c>
      <c r="F8">
        <v>0.03</v>
      </c>
      <c r="G8">
        <v>8.8290000000000006</v>
      </c>
      <c r="H8">
        <v>2.5000000000000001E-2</v>
      </c>
      <c r="I8">
        <v>24.347000000000001</v>
      </c>
      <c r="J8">
        <f t="shared" si="1"/>
        <v>17.628</v>
      </c>
      <c r="K8">
        <v>2.8730000000000002</v>
      </c>
    </row>
    <row r="9" spans="1:11" x14ac:dyDescent="0.4">
      <c r="A9" t="s">
        <v>18</v>
      </c>
      <c r="C9">
        <v>66.953999999999994</v>
      </c>
      <c r="D9">
        <f t="shared" si="0"/>
        <v>9.9179999999999957</v>
      </c>
      <c r="E9">
        <v>9.8450000000000006</v>
      </c>
      <c r="F9">
        <v>1.0429999999999999</v>
      </c>
      <c r="G9">
        <v>9.8179999999999996</v>
      </c>
      <c r="H9">
        <v>0.99399999999999999</v>
      </c>
      <c r="I9">
        <v>37.372999999999998</v>
      </c>
      <c r="J9">
        <f t="shared" si="1"/>
        <v>19.663</v>
      </c>
      <c r="K9">
        <v>3.3719999999999999</v>
      </c>
    </row>
    <row r="10" spans="1:11" x14ac:dyDescent="0.4">
      <c r="A10" t="s">
        <v>19</v>
      </c>
      <c r="C10">
        <v>11.349</v>
      </c>
      <c r="D10">
        <f t="shared" si="0"/>
        <v>2.7170000000000005</v>
      </c>
      <c r="E10">
        <v>2.4710000000000001</v>
      </c>
      <c r="F10">
        <v>4.0000000000000001E-3</v>
      </c>
      <c r="G10">
        <v>2.161</v>
      </c>
      <c r="H10">
        <v>4.0000000000000001E-3</v>
      </c>
      <c r="I10">
        <v>4</v>
      </c>
      <c r="J10">
        <f t="shared" si="1"/>
        <v>4.6319999999999997</v>
      </c>
      <c r="K10">
        <v>0.85299999999999998</v>
      </c>
    </row>
    <row r="11" spans="1:11" x14ac:dyDescent="0.4">
      <c r="A11" t="s">
        <v>19</v>
      </c>
      <c r="C11">
        <v>25.687999999999999</v>
      </c>
      <c r="D11">
        <f t="shared" si="0"/>
        <v>8.6609999999999996</v>
      </c>
      <c r="E11">
        <v>2.968</v>
      </c>
      <c r="F11">
        <v>0.161</v>
      </c>
      <c r="G11">
        <v>2.67</v>
      </c>
      <c r="H11">
        <v>0.17299999999999999</v>
      </c>
      <c r="I11">
        <v>11.388999999999999</v>
      </c>
      <c r="J11">
        <f t="shared" si="1"/>
        <v>5.6379999999999999</v>
      </c>
      <c r="K11">
        <v>1.746</v>
      </c>
    </row>
    <row r="12" spans="1:11" x14ac:dyDescent="0.4">
      <c r="A12" t="s">
        <v>19</v>
      </c>
      <c r="C12">
        <v>16.003</v>
      </c>
      <c r="D12">
        <f t="shared" si="0"/>
        <v>3.0620000000000003</v>
      </c>
      <c r="E12">
        <v>3.0640000000000001</v>
      </c>
      <c r="F12">
        <v>0.73599999999999999</v>
      </c>
      <c r="G12">
        <v>2.7869999999999999</v>
      </c>
      <c r="H12">
        <v>0.76900000000000002</v>
      </c>
      <c r="I12">
        <v>7.09</v>
      </c>
      <c r="J12">
        <f t="shared" si="1"/>
        <v>5.851</v>
      </c>
      <c r="K12">
        <v>1.056</v>
      </c>
    </row>
    <row r="14" spans="1:11" x14ac:dyDescent="0.4">
      <c r="A14" t="s">
        <v>8</v>
      </c>
      <c r="B14" t="s">
        <v>13</v>
      </c>
      <c r="C14" t="s">
        <v>0</v>
      </c>
      <c r="D14" t="s">
        <v>11</v>
      </c>
      <c r="E14" t="s">
        <v>1</v>
      </c>
      <c r="F14" t="s">
        <v>2</v>
      </c>
      <c r="G14" t="s">
        <v>3</v>
      </c>
      <c r="H14" t="s">
        <v>4</v>
      </c>
      <c r="I14" t="s">
        <v>20</v>
      </c>
      <c r="J14" t="s">
        <v>21</v>
      </c>
      <c r="K14" t="s">
        <v>5</v>
      </c>
    </row>
    <row r="15" spans="1:11" x14ac:dyDescent="0.4">
      <c r="A15" t="s">
        <v>38</v>
      </c>
      <c r="B15" t="s">
        <v>17</v>
      </c>
      <c r="C15">
        <f>C7/66.954</f>
        <v>0.6425157570869553</v>
      </c>
      <c r="D15">
        <f>D7/66.954</f>
        <v>7.1915046151088777E-2</v>
      </c>
      <c r="E15">
        <f>E7/66.954</f>
        <v>0.12992502315022256</v>
      </c>
      <c r="F15">
        <f>F7/66.954</f>
        <v>4.4806882337126991E-5</v>
      </c>
      <c r="G15">
        <f>G7/66.954</f>
        <v>0.13123935836544495</v>
      </c>
      <c r="H15">
        <f>H7/66.954</f>
        <v>4.4806882337126991E-5</v>
      </c>
      <c r="I15">
        <f>I7/66.954</f>
        <v>0.309436329420199</v>
      </c>
      <c r="J15">
        <f>J7/66.954</f>
        <v>0.26116438151566751</v>
      </c>
      <c r="K15">
        <f>K7/66.954</f>
        <v>2.2478119305792035E-2</v>
      </c>
    </row>
    <row r="16" spans="1:11" x14ac:dyDescent="0.4">
      <c r="A16" t="s">
        <v>38</v>
      </c>
      <c r="B16" t="s">
        <v>29</v>
      </c>
      <c r="C16">
        <f>C8/66.954</f>
        <v>0.80002688412940237</v>
      </c>
      <c r="D16">
        <f>D8/66.954</f>
        <v>0.17310392209576719</v>
      </c>
      <c r="E16">
        <f>E8/66.954</f>
        <v>0.13141858589479344</v>
      </c>
      <c r="F16">
        <f>F8/66.954</f>
        <v>4.4806882337126985E-4</v>
      </c>
      <c r="G16">
        <f>G8/66.954</f>
        <v>0.13186665471816472</v>
      </c>
      <c r="H16">
        <f>H8/66.954</f>
        <v>3.7339068614272491E-4</v>
      </c>
      <c r="I16">
        <f>I8/66.954</f>
        <v>0.36363772142067696</v>
      </c>
      <c r="J16">
        <f>J8/66.954</f>
        <v>0.26328524061295816</v>
      </c>
      <c r="K16">
        <f>K8/66.954</f>
        <v>4.2910057651521949E-2</v>
      </c>
    </row>
    <row r="17" spans="1:11" x14ac:dyDescent="0.4">
      <c r="A17" t="s">
        <v>38</v>
      </c>
      <c r="B17" t="s">
        <v>15</v>
      </c>
      <c r="C17">
        <f>C9/66.954</f>
        <v>1</v>
      </c>
      <c r="D17">
        <f>D9/66.954</f>
        <v>0.14813155300654177</v>
      </c>
      <c r="E17">
        <f>E9/66.954</f>
        <v>0.14704125220300507</v>
      </c>
      <c r="F17">
        <f>F9/66.954</f>
        <v>1.5577859425874481E-2</v>
      </c>
      <c r="G17">
        <f>G9/66.954</f>
        <v>0.14663799026197091</v>
      </c>
      <c r="H17">
        <f>H9/66.954</f>
        <v>1.4846013681034742E-2</v>
      </c>
      <c r="I17">
        <f>I9/66.954</f>
        <v>0.55818920452848231</v>
      </c>
      <c r="J17">
        <f>J9/66.954</f>
        <v>0.29367924246497601</v>
      </c>
      <c r="K17">
        <f>K9/66.954</f>
        <v>5.036293574693073E-2</v>
      </c>
    </row>
    <row r="18" spans="1:11" x14ac:dyDescent="0.4">
      <c r="A18" t="s">
        <v>36</v>
      </c>
      <c r="B18" t="s">
        <v>17</v>
      </c>
      <c r="C18">
        <f>C10/16.003</f>
        <v>0.70917952883834279</v>
      </c>
      <c r="D18">
        <f>D10/16.003</f>
        <v>0.16978066612510156</v>
      </c>
      <c r="E18">
        <f>E10/16.003</f>
        <v>0.15440854839717552</v>
      </c>
      <c r="F18">
        <f>F10/16.003</f>
        <v>2.4995313378741487E-4</v>
      </c>
      <c r="G18">
        <f>G10/16.003</f>
        <v>0.13503718052865088</v>
      </c>
      <c r="H18">
        <f>H10/16.003</f>
        <v>2.4995313378741487E-4</v>
      </c>
      <c r="I18">
        <f>I10/16.003</f>
        <v>0.24995313378741485</v>
      </c>
      <c r="J18">
        <f>J10/16.003</f>
        <v>0.28944572892582637</v>
      </c>
      <c r="K18">
        <f>K10/16.003</f>
        <v>5.3302505780166216E-2</v>
      </c>
    </row>
    <row r="19" spans="1:11" x14ac:dyDescent="0.4">
      <c r="A19" t="s">
        <v>36</v>
      </c>
      <c r="B19" t="s">
        <v>29</v>
      </c>
      <c r="C19">
        <f>C11/16.003</f>
        <v>1.6051990251827781</v>
      </c>
      <c r="D19">
        <f>D11/16.003</f>
        <v>0.5412110229332</v>
      </c>
      <c r="E19">
        <f>E11/16.003</f>
        <v>0.18546522527026182</v>
      </c>
      <c r="F19">
        <f>F11/16.003</f>
        <v>1.0060613634943448E-2</v>
      </c>
      <c r="G19">
        <f>G11/16.003</f>
        <v>0.16684371680309942</v>
      </c>
      <c r="H19">
        <f>H11/16.003</f>
        <v>1.0810473036305692E-2</v>
      </c>
      <c r="I19">
        <f>I11/16.003</f>
        <v>0.71167906017621696</v>
      </c>
      <c r="J19">
        <f>J11/16.003</f>
        <v>0.35230894207336122</v>
      </c>
      <c r="K19">
        <f>K11/16.003</f>
        <v>0.10910454289820659</v>
      </c>
    </row>
    <row r="20" spans="1:11" x14ac:dyDescent="0.4">
      <c r="A20" t="s">
        <v>36</v>
      </c>
      <c r="B20" t="s">
        <v>15</v>
      </c>
      <c r="C20">
        <f>C12/16.003</f>
        <v>1</v>
      </c>
      <c r="D20">
        <f>D12/16.003</f>
        <v>0.19133912391426608</v>
      </c>
      <c r="E20">
        <f>E12/16.003</f>
        <v>0.19146410048115978</v>
      </c>
      <c r="F20">
        <f>F12/16.003</f>
        <v>4.5991376616884336E-2</v>
      </c>
      <c r="G20">
        <f>G12/16.003</f>
        <v>0.17415484596638131</v>
      </c>
      <c r="H20">
        <f>H12/16.003</f>
        <v>4.8053489970630504E-2</v>
      </c>
      <c r="I20">
        <f>I12/16.003</f>
        <v>0.44304192963819283</v>
      </c>
      <c r="J20">
        <f>J12/16.003</f>
        <v>0.36561894644754106</v>
      </c>
      <c r="K20">
        <f>K12/16.003</f>
        <v>6.598762731987752E-2</v>
      </c>
    </row>
    <row r="21" spans="1:11" x14ac:dyDescent="0.4">
      <c r="A21" t="s">
        <v>40</v>
      </c>
      <c r="B21" t="s">
        <v>25</v>
      </c>
      <c r="C21">
        <f>C2/87.516</f>
        <v>0.68741715800539327</v>
      </c>
      <c r="D21">
        <f>D2/87.516</f>
        <v>0.16632387220622516</v>
      </c>
      <c r="E21">
        <f>E2/87.516</f>
        <v>0.10889437360025594</v>
      </c>
      <c r="F21">
        <f>F2/87.516</f>
        <v>3.382238676356323E-3</v>
      </c>
      <c r="G21">
        <f>G2/87.516</f>
        <v>0.10934000639882993</v>
      </c>
      <c r="H21">
        <f>H2/87.516</f>
        <v>3.0165912518853697E-3</v>
      </c>
      <c r="I21">
        <f>I2/87.516</f>
        <v>0.30285890580008223</v>
      </c>
      <c r="J21">
        <f>J2/87.516</f>
        <v>0.21823437999908588</v>
      </c>
      <c r="K21">
        <f>K2/87.516</f>
        <v>7.8339960692901861E-2</v>
      </c>
    </row>
    <row r="22" spans="1:11" x14ac:dyDescent="0.4">
      <c r="A22" t="s">
        <v>40</v>
      </c>
      <c r="B22" t="s">
        <v>27</v>
      </c>
      <c r="C22">
        <f>C3/87.516</f>
        <v>0.79579733991498691</v>
      </c>
      <c r="D22">
        <f>D3/87.516</f>
        <v>0.22716988893459478</v>
      </c>
      <c r="E22">
        <f>E3/87.516</f>
        <v>0.12669683257918551</v>
      </c>
      <c r="F22">
        <f>F3/87.516</f>
        <v>3.2222679281502806E-3</v>
      </c>
      <c r="G22">
        <f>G3/87.516</f>
        <v>0.12561131678778736</v>
      </c>
      <c r="H22">
        <f>H3/87.516</f>
        <v>2.6737967914438501E-3</v>
      </c>
      <c r="I22">
        <f>I3/87.516</f>
        <v>0.31631930161341926</v>
      </c>
      <c r="J22">
        <f>J3/87.516</f>
        <v>0.25230814936697288</v>
      </c>
      <c r="K22">
        <f>K3/87.516</f>
        <v>8.9400795283148218E-2</v>
      </c>
    </row>
    <row r="23" spans="1:11" x14ac:dyDescent="0.4">
      <c r="A23" t="s">
        <v>40</v>
      </c>
      <c r="B23" t="s">
        <v>15</v>
      </c>
      <c r="C23">
        <f>C4/87.516</f>
        <v>1</v>
      </c>
      <c r="D23">
        <f>D4/87.516</f>
        <v>0.19491293020704792</v>
      </c>
      <c r="E23">
        <f>E4/87.516</f>
        <v>0.12557703734174322</v>
      </c>
      <c r="F23">
        <f>F4/87.516</f>
        <v>1.9105077928607338E-2</v>
      </c>
      <c r="G23">
        <f>G4/87.516</f>
        <v>0.12761095114036289</v>
      </c>
      <c r="H23">
        <f>H4/87.516</f>
        <v>2.0521961698432286E-2</v>
      </c>
      <c r="I23">
        <f>I4/87.516</f>
        <v>0.55189908131084597</v>
      </c>
      <c r="J23">
        <f>J4/87.516</f>
        <v>0.25318798848210611</v>
      </c>
      <c r="K23">
        <f>K4/87.516</f>
        <v>9.0006398829928239E-2</v>
      </c>
    </row>
    <row r="24" spans="1:11" x14ac:dyDescent="0.4">
      <c r="A24" t="s">
        <v>42</v>
      </c>
      <c r="B24" t="s">
        <v>17</v>
      </c>
      <c r="C24">
        <f>C5/258.099</f>
        <v>0.60557383019694</v>
      </c>
      <c r="D24">
        <f>D5/258.099</f>
        <v>0.11084118884614046</v>
      </c>
      <c r="E24">
        <f>E5/258.099</f>
        <v>7.8376901886485412E-2</v>
      </c>
      <c r="F24">
        <f>F5/258.099</f>
        <v>8.0976679491202991E-3</v>
      </c>
      <c r="G24">
        <f>G5/258.099</f>
        <v>7.8954199745059073E-2</v>
      </c>
      <c r="H24">
        <f>H5/258.099</f>
        <v>8.0046803745849465E-3</v>
      </c>
      <c r="I24">
        <f>I5/258.099</f>
        <v>0.33740153971925502</v>
      </c>
      <c r="J24">
        <f>J5/258.099</f>
        <v>0.15733110163154448</v>
      </c>
      <c r="K24">
        <f>K5/258.099</f>
        <v>5.2623218222465025E-2</v>
      </c>
    </row>
    <row r="25" spans="1:11" x14ac:dyDescent="0.4">
      <c r="A25" t="s">
        <v>42</v>
      </c>
      <c r="B25" t="s">
        <v>15</v>
      </c>
      <c r="C25">
        <f>C6/258.099</f>
        <v>1</v>
      </c>
      <c r="D25">
        <f>D6/258.099</f>
        <v>0.16226719204646281</v>
      </c>
      <c r="E25">
        <f>E6/258.099</f>
        <v>9.1333170605077896E-2</v>
      </c>
      <c r="F25">
        <f>F6/258.099</f>
        <v>2.0228671943711522E-2</v>
      </c>
      <c r="G25">
        <f>G6/258.099</f>
        <v>9.5540858352802613E-2</v>
      </c>
      <c r="H25">
        <f>H6/258.099</f>
        <v>2.3975296301031776E-2</v>
      </c>
      <c r="I25">
        <f>I6/258.099</f>
        <v>0.65085877899565669</v>
      </c>
      <c r="J25">
        <f>J6/258.099</f>
        <v>0.18687402895788049</v>
      </c>
      <c r="K25">
        <f>K6/258.099</f>
        <v>7.8508634283743842E-2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C42E-0860-4600-9DBB-5C33041C4E83}">
  <dimension ref="A1:G6"/>
  <sheetViews>
    <sheetView zoomScale="130" zoomScaleNormal="130" workbookViewId="0">
      <selection activeCell="H11" sqref="H11"/>
    </sheetView>
  </sheetViews>
  <sheetFormatPr defaultRowHeight="13.9" x14ac:dyDescent="0.4"/>
  <cols>
    <col min="1" max="7" width="13.3984375" customWidth="1"/>
  </cols>
  <sheetData>
    <row r="1" spans="1:7" x14ac:dyDescent="0.4">
      <c r="A1" t="s">
        <v>34</v>
      </c>
      <c r="B1" t="s">
        <v>33</v>
      </c>
      <c r="C1" t="s">
        <v>32</v>
      </c>
      <c r="D1" t="s">
        <v>31</v>
      </c>
      <c r="E1" t="s">
        <v>21</v>
      </c>
      <c r="F1" t="s">
        <v>30</v>
      </c>
      <c r="G1" t="s">
        <v>20</v>
      </c>
    </row>
    <row r="2" spans="1:7" x14ac:dyDescent="0.4">
      <c r="A2">
        <v>288</v>
      </c>
      <c r="B2">
        <v>219.483</v>
      </c>
      <c r="C2">
        <v>219.483</v>
      </c>
      <c r="D2">
        <v>105.60599999999999</v>
      </c>
      <c r="E2">
        <v>105.60599999999999</v>
      </c>
      <c r="F2">
        <v>90.700999999999993</v>
      </c>
      <c r="G2">
        <v>90.700999999999993</v>
      </c>
    </row>
    <row r="3" spans="1:7" x14ac:dyDescent="0.4">
      <c r="A3">
        <v>432</v>
      </c>
      <c r="B3">
        <f>B2*$A2/$A3</f>
        <v>146.322</v>
      </c>
      <c r="C3">
        <v>152.43</v>
      </c>
      <c r="D3">
        <f>D2*$A2/$A3</f>
        <v>70.403999999999996</v>
      </c>
      <c r="E3">
        <v>69.579000000000008</v>
      </c>
      <c r="F3">
        <f>F2*$A2/$A3</f>
        <v>60.467333333333329</v>
      </c>
      <c r="G3">
        <v>66.347999999999999</v>
      </c>
    </row>
    <row r="4" spans="1:7" x14ac:dyDescent="0.4">
      <c r="A4">
        <v>576</v>
      </c>
      <c r="B4">
        <f>B3*$A3/$A4</f>
        <v>109.7415</v>
      </c>
      <c r="C4">
        <v>113.098</v>
      </c>
      <c r="D4">
        <f>D3*$A3/$A4</f>
        <v>52.802999999999997</v>
      </c>
      <c r="E4">
        <v>52.290000000000006</v>
      </c>
      <c r="F4">
        <f>F3*$A3/$A4</f>
        <v>45.350499999999997</v>
      </c>
      <c r="G4">
        <v>49.604999999999997</v>
      </c>
    </row>
    <row r="5" spans="1:7" x14ac:dyDescent="0.4">
      <c r="A5">
        <v>864</v>
      </c>
      <c r="B5">
        <f>B4*$A4/$A5</f>
        <v>73.161000000000001</v>
      </c>
      <c r="C5">
        <v>75.983999999999995</v>
      </c>
      <c r="D5">
        <f>D4*$A4/$A5</f>
        <v>35.201999999999998</v>
      </c>
      <c r="E5">
        <v>34.899000000000001</v>
      </c>
      <c r="F5">
        <f>F4*$A4/$A5</f>
        <v>30.233666666666664</v>
      </c>
      <c r="G5">
        <v>33.429000000000002</v>
      </c>
    </row>
    <row r="6" spans="1:7" x14ac:dyDescent="0.4">
      <c r="A6">
        <v>1728</v>
      </c>
      <c r="B6">
        <f>B5*$A5/$A6</f>
        <v>36.580500000000001</v>
      </c>
      <c r="C6">
        <v>43.018999999999998</v>
      </c>
      <c r="D6">
        <f>D5*$A5/$A6</f>
        <v>17.600999999999999</v>
      </c>
      <c r="E6">
        <v>17.486000000000001</v>
      </c>
      <c r="F6">
        <f>F5*$A5/$A6</f>
        <v>15.116833333333332</v>
      </c>
      <c r="G6">
        <v>20.718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1F80-2383-44B4-8032-77B7910273B4}">
  <dimension ref="A1:G6"/>
  <sheetViews>
    <sheetView zoomScale="130" zoomScaleNormal="130" workbookViewId="0">
      <selection activeCell="B11" sqref="B11"/>
    </sheetView>
  </sheetViews>
  <sheetFormatPr defaultRowHeight="13.9" x14ac:dyDescent="0.4"/>
  <cols>
    <col min="1" max="7" width="13.3984375" customWidth="1"/>
  </cols>
  <sheetData>
    <row r="1" spans="1:7" x14ac:dyDescent="0.4">
      <c r="A1" t="s">
        <v>34</v>
      </c>
      <c r="B1" t="s">
        <v>33</v>
      </c>
      <c r="C1" t="s">
        <v>32</v>
      </c>
      <c r="D1" t="s">
        <v>31</v>
      </c>
      <c r="E1" t="s">
        <v>21</v>
      </c>
      <c r="F1" t="s">
        <v>30</v>
      </c>
      <c r="G1" t="s">
        <v>20</v>
      </c>
    </row>
    <row r="2" spans="1:7" x14ac:dyDescent="0.4">
      <c r="A2">
        <v>12</v>
      </c>
      <c r="B2">
        <v>172.21700000000001</v>
      </c>
      <c r="C2">
        <v>172.21700000000001</v>
      </c>
      <c r="D2">
        <v>71.024000000000001</v>
      </c>
      <c r="E2">
        <v>71.024000000000001</v>
      </c>
      <c r="F2">
        <v>66.870999999999995</v>
      </c>
      <c r="G2">
        <v>66.870999999999995</v>
      </c>
    </row>
    <row r="3" spans="1:7" x14ac:dyDescent="0.4">
      <c r="A3">
        <v>24</v>
      </c>
      <c r="B3">
        <f>B2*$A2/$A3</f>
        <v>86.108500000000006</v>
      </c>
      <c r="C3">
        <v>87.653000000000006</v>
      </c>
      <c r="D3">
        <f>D2*$A2/$A3</f>
        <v>35.512</v>
      </c>
      <c r="E3">
        <v>35.918999999999997</v>
      </c>
      <c r="F3">
        <f>F2*$A2/$A3</f>
        <v>33.435499999999998</v>
      </c>
      <c r="G3">
        <v>33.612000000000002</v>
      </c>
    </row>
    <row r="4" spans="1:7" x14ac:dyDescent="0.4">
      <c r="A4">
        <v>48</v>
      </c>
      <c r="B4">
        <f>B3*$A3/$A4</f>
        <v>43.054250000000003</v>
      </c>
      <c r="C4">
        <v>44.713999999999999</v>
      </c>
      <c r="D4">
        <f>D3*$A3/$A4</f>
        <v>17.756</v>
      </c>
      <c r="E4">
        <v>18.612000000000002</v>
      </c>
      <c r="F4">
        <f>F3*$A3/$A4</f>
        <v>16.717749999999999</v>
      </c>
      <c r="G4">
        <v>16.663</v>
      </c>
    </row>
    <row r="5" spans="1:7" x14ac:dyDescent="0.4">
      <c r="A5">
        <v>96</v>
      </c>
      <c r="B5">
        <f>B4*$A4/$A5</f>
        <v>21.527125000000002</v>
      </c>
      <c r="C5">
        <v>22.411999999999999</v>
      </c>
      <c r="D5">
        <f>D4*$A4/$A5</f>
        <v>8.8780000000000001</v>
      </c>
      <c r="E5">
        <v>9.2240000000000002</v>
      </c>
      <c r="F5">
        <f>F4*$A4/$A5</f>
        <v>8.3588749999999994</v>
      </c>
      <c r="G5">
        <v>8.2270000000000003</v>
      </c>
    </row>
    <row r="6" spans="1:7" x14ac:dyDescent="0.4">
      <c r="A6">
        <v>192</v>
      </c>
      <c r="B6">
        <f>B5*$A5/$A6</f>
        <v>10.763562500000001</v>
      </c>
      <c r="C6">
        <v>11.349</v>
      </c>
      <c r="D6">
        <f>D5*$A5/$A6</f>
        <v>4.4390000000000001</v>
      </c>
      <c r="E6">
        <v>4.6319999999999997</v>
      </c>
      <c r="F6">
        <f>F5*$A5/$A6</f>
        <v>4.1794374999999997</v>
      </c>
      <c r="G6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6149-86B5-4DEA-AC3D-9285C4369701}">
  <dimension ref="A3:D19"/>
  <sheetViews>
    <sheetView zoomScale="70" zoomScaleNormal="70" workbookViewId="0">
      <selection activeCell="D13" sqref="D13"/>
    </sheetView>
  </sheetViews>
  <sheetFormatPr defaultRowHeight="13.9" x14ac:dyDescent="0.4"/>
  <cols>
    <col min="1" max="1" width="18.33203125" bestFit="1" customWidth="1"/>
    <col min="2" max="2" width="13.53125" bestFit="1" customWidth="1"/>
    <col min="3" max="3" width="17.53125" bestFit="1" customWidth="1"/>
    <col min="4" max="4" width="22.6640625" bestFit="1" customWidth="1"/>
  </cols>
  <sheetData>
    <row r="3" spans="1:4" x14ac:dyDescent="0.4">
      <c r="A3" s="1" t="s">
        <v>9</v>
      </c>
      <c r="B3" t="s">
        <v>12</v>
      </c>
      <c r="C3" t="s">
        <v>22</v>
      </c>
      <c r="D3" t="s">
        <v>23</v>
      </c>
    </row>
    <row r="4" spans="1:4" x14ac:dyDescent="0.4">
      <c r="A4" s="2" t="s">
        <v>37</v>
      </c>
      <c r="B4" s="4">
        <v>0.39315052125339772</v>
      </c>
      <c r="C4" s="4">
        <v>1.2312632553693583</v>
      </c>
      <c r="D4" s="4">
        <v>0.81812886459360179</v>
      </c>
    </row>
    <row r="5" spans="1:4" x14ac:dyDescent="0.4">
      <c r="A5" s="3" t="s">
        <v>14</v>
      </c>
      <c r="B5" s="4">
        <v>0.14813155300654177</v>
      </c>
      <c r="C5" s="4">
        <v>0.55818920452848231</v>
      </c>
      <c r="D5" s="4">
        <v>0.29367924246497601</v>
      </c>
    </row>
    <row r="6" spans="1:4" x14ac:dyDescent="0.4">
      <c r="A6" s="3" t="s">
        <v>16</v>
      </c>
      <c r="B6" s="4">
        <v>7.1915046151088777E-2</v>
      </c>
      <c r="C6" s="4">
        <v>0.309436329420199</v>
      </c>
      <c r="D6" s="4">
        <v>0.26116438151566751</v>
      </c>
    </row>
    <row r="7" spans="1:4" x14ac:dyDescent="0.4">
      <c r="A7" s="3" t="s">
        <v>28</v>
      </c>
      <c r="B7" s="4">
        <v>0.17310392209576719</v>
      </c>
      <c r="C7" s="4">
        <v>0.36363772142067696</v>
      </c>
      <c r="D7" s="4">
        <v>0.26328524061295816</v>
      </c>
    </row>
    <row r="8" spans="1:4" x14ac:dyDescent="0.4">
      <c r="A8" s="2" t="s">
        <v>35</v>
      </c>
      <c r="B8" s="4">
        <v>0.90233081297256768</v>
      </c>
      <c r="C8" s="4">
        <v>1.4046741236018248</v>
      </c>
      <c r="D8" s="4">
        <v>1.0073736174467287</v>
      </c>
    </row>
    <row r="9" spans="1:4" x14ac:dyDescent="0.4">
      <c r="A9" s="3" t="s">
        <v>14</v>
      </c>
      <c r="B9" s="4">
        <v>0.19133912391426608</v>
      </c>
      <c r="C9" s="4">
        <v>0.44304192963819283</v>
      </c>
      <c r="D9" s="4">
        <v>0.36561894644754106</v>
      </c>
    </row>
    <row r="10" spans="1:4" x14ac:dyDescent="0.4">
      <c r="A10" s="3" t="s">
        <v>16</v>
      </c>
      <c r="B10" s="4">
        <v>0.16978066612510156</v>
      </c>
      <c r="C10" s="4">
        <v>0.24995313378741485</v>
      </c>
      <c r="D10" s="4">
        <v>0.28944572892582637</v>
      </c>
    </row>
    <row r="11" spans="1:4" x14ac:dyDescent="0.4">
      <c r="A11" s="3" t="s">
        <v>28</v>
      </c>
      <c r="B11" s="4">
        <v>0.5412110229332</v>
      </c>
      <c r="C11" s="4">
        <v>0.71167906017621696</v>
      </c>
      <c r="D11" s="4">
        <v>0.35230894207336122</v>
      </c>
    </row>
    <row r="12" spans="1:4" x14ac:dyDescent="0.4">
      <c r="A12" s="2" t="s">
        <v>39</v>
      </c>
      <c r="B12" s="4">
        <v>0.58840669134786783</v>
      </c>
      <c r="C12" s="4">
        <v>1.1710772887243475</v>
      </c>
      <c r="D12" s="4">
        <v>0.72373051784816489</v>
      </c>
    </row>
    <row r="13" spans="1:4" x14ac:dyDescent="0.4">
      <c r="A13" s="3" t="s">
        <v>14</v>
      </c>
      <c r="B13" s="4">
        <v>0.19491293020704792</v>
      </c>
      <c r="C13" s="4">
        <v>0.55189908131084597</v>
      </c>
      <c r="D13" s="4">
        <v>0.25318798848210611</v>
      </c>
    </row>
    <row r="14" spans="1:4" x14ac:dyDescent="0.4">
      <c r="A14" s="3" t="s">
        <v>24</v>
      </c>
      <c r="B14" s="4">
        <v>0.16632387220622516</v>
      </c>
      <c r="C14" s="4">
        <v>0.30285890580008223</v>
      </c>
      <c r="D14" s="4">
        <v>0.21823437999908588</v>
      </c>
    </row>
    <row r="15" spans="1:4" x14ac:dyDescent="0.4">
      <c r="A15" s="3" t="s">
        <v>26</v>
      </c>
      <c r="B15" s="4">
        <v>0.22716988893459478</v>
      </c>
      <c r="C15" s="4">
        <v>0.31631930161341926</v>
      </c>
      <c r="D15" s="4">
        <v>0.25230814936697288</v>
      </c>
    </row>
    <row r="16" spans="1:4" x14ac:dyDescent="0.4">
      <c r="A16" s="2" t="s">
        <v>41</v>
      </c>
      <c r="B16" s="4">
        <v>0.27310838089260325</v>
      </c>
      <c r="C16" s="4">
        <v>0.98826031871491171</v>
      </c>
      <c r="D16" s="4">
        <v>0.34420513058942498</v>
      </c>
    </row>
    <row r="17" spans="1:4" x14ac:dyDescent="0.4">
      <c r="A17" s="3" t="s">
        <v>14</v>
      </c>
      <c r="B17" s="4">
        <v>0.16226719204646281</v>
      </c>
      <c r="C17" s="4">
        <v>0.65085877899565669</v>
      </c>
      <c r="D17" s="4">
        <v>0.18687402895788049</v>
      </c>
    </row>
    <row r="18" spans="1:4" x14ac:dyDescent="0.4">
      <c r="A18" s="3" t="s">
        <v>16</v>
      </c>
      <c r="B18" s="4">
        <v>0.11084118884614046</v>
      </c>
      <c r="C18" s="4">
        <v>0.33740153971925502</v>
      </c>
      <c r="D18" s="4">
        <v>0.15733110163154448</v>
      </c>
    </row>
    <row r="19" spans="1:4" x14ac:dyDescent="0.4">
      <c r="A19" s="2" t="s">
        <v>10</v>
      </c>
      <c r="B19" s="4">
        <v>2.156996406466436</v>
      </c>
      <c r="C19" s="4">
        <v>4.7952749864104423</v>
      </c>
      <c r="D19" s="4">
        <v>2.8934381304779202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Speed</vt:lpstr>
      <vt:lpstr>Strong Scalability_Large_Case</vt:lpstr>
      <vt:lpstr>Strong Scalability_Small_Case</vt:lpstr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光南 丰</dc:creator>
  <cp:lastModifiedBy>光南 丰</cp:lastModifiedBy>
  <cp:lastPrinted>2024-03-24T02:11:00Z</cp:lastPrinted>
  <dcterms:created xsi:type="dcterms:W3CDTF">2024-03-24T00:22:49Z</dcterms:created>
  <dcterms:modified xsi:type="dcterms:W3CDTF">2024-06-26T13:30:12Z</dcterms:modified>
</cp:coreProperties>
</file>