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0" yWindow="156" windowWidth="24912" windowHeight="12072"/>
  </bookViews>
  <sheets>
    <sheet name="AgriLand" sheetId="4" r:id="rId1"/>
  </sheets>
  <calcPr calcId="145621"/>
</workbook>
</file>

<file path=xl/calcChain.xml><?xml version="1.0" encoding="utf-8"?>
<calcChain xmlns="http://schemas.openxmlformats.org/spreadsheetml/2006/main">
  <c r="I11" i="4" l="1"/>
  <c r="H11" i="4"/>
  <c r="G11" i="4"/>
  <c r="F11" i="4"/>
  <c r="E11" i="4"/>
  <c r="D11" i="4"/>
  <c r="C11" i="4"/>
  <c r="B11" i="4"/>
</calcChain>
</file>

<file path=xl/sharedStrings.xml><?xml version="1.0" encoding="utf-8"?>
<sst xmlns="http://schemas.openxmlformats.org/spreadsheetml/2006/main" count="537" uniqueCount="255">
  <si>
    <t xml:space="preserve">        </t>
  </si>
  <si>
    <t xml:space="preserve">                  </t>
  </si>
  <si>
    <t>Environmental Indicators: Land and Agriculture</t>
  </si>
  <si>
    <t>Agricultural Land</t>
  </si>
  <si>
    <t>Choose a country from the following drop-down list:</t>
  </si>
  <si>
    <t>Libya</t>
  </si>
  <si>
    <t>Country</t>
  </si>
  <si>
    <r>
      <t>km</t>
    </r>
    <r>
      <rPr>
        <i/>
        <vertAlign val="superscript"/>
        <sz val="7"/>
        <rFont val="Arial"/>
        <family val="2"/>
      </rPr>
      <t>2</t>
    </r>
  </si>
  <si>
    <t>%</t>
  </si>
  <si>
    <t>website: http://unstats.un.org/unsd/ENVIRONMENT/qindicators.htm</t>
  </si>
  <si>
    <t>Afghanistan</t>
  </si>
  <si>
    <t>Albania</t>
  </si>
  <si>
    <t>Algeria</t>
  </si>
  <si>
    <t>...</t>
  </si>
  <si>
    <t>American Samoa</t>
  </si>
  <si>
    <t>Andorra</t>
  </si>
  <si>
    <t>Angola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</si>
  <si>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</si>
  <si>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</si>
  <si>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</si>
  <si>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</si>
  <si>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</si>
  <si>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</si>
  <si>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</si>
  <si>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</si>
  <si>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</si>
  <si>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</si>
  <si>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</si>
  <si>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</si>
  <si>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</si>
  <si>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</si>
  <si>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</si>
  <si>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</si>
  <si>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</si>
  <si>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</si>
  <si>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</si>
  <si>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</si>
  <si>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</si>
  <si>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</si>
  <si>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</si>
  <si>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</si>
  <si>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</si>
  <si>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</si>
  <si>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</si>
  <si>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</si>
  <si>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</si>
  <si>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</si>
  <si>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Cayman Islands</t>
  </si>
  <si>
    <t>Central African Republic</t>
  </si>
  <si>
    <t>Chad</t>
  </si>
  <si>
    <t>Channel Islands</t>
  </si>
  <si>
    <t>Chile</t>
  </si>
  <si>
    <t>China</t>
  </si>
  <si>
    <t>China, Hong Kong Special Administrative Region</t>
  </si>
  <si>
    <t>Colombia</t>
  </si>
  <si>
    <t>Comoros</t>
  </si>
  <si>
    <t>Congo</t>
  </si>
  <si>
    <t>Cook Islands</t>
  </si>
  <si>
    <t>Costa Rica</t>
  </si>
  <si>
    <t>Côte d'Ivoire</t>
  </si>
  <si>
    <t>Croatia</t>
  </si>
  <si>
    <t>Cuba</t>
  </si>
  <si>
    <t>Cyprus</t>
  </si>
  <si>
    <t>Czech Republic</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</si>
  <si>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</si>
  <si>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</si>
  <si>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</si>
  <si>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</si>
  <si>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</si>
  <si>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</si>
  <si>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</si>
  <si>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</si>
  <si>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</si>
  <si>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</si>
  <si>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</si>
  <si>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</si>
  <si>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Ethiopia</t>
  </si>
  <si>
    <t>Faeroe Islands</t>
  </si>
  <si>
    <t>Falkland Islands (Malvinas)</t>
  </si>
  <si>
    <t>Fiji</t>
  </si>
  <si>
    <t>Finland</t>
  </si>
  <si>
    <t>France</t>
  </si>
  <si>
    <t>French Guiana</t>
  </si>
  <si>
    <t>French Polynesia</t>
  </si>
  <si>
    <t>Gabon</t>
  </si>
  <si>
    <t>Gambia</t>
  </si>
  <si>
    <t>Georgia</t>
  </si>
  <si>
    <t>Germany</t>
  </si>
  <si>
    <t>Ghana</t>
  </si>
  <si>
    <t>Greece</t>
  </si>
  <si>
    <t>Greenland</t>
  </si>
  <si>
    <t>Grenada</t>
  </si>
  <si>
    <t>Guadeloupe</t>
  </si>
  <si>
    <t>Guam</t>
  </si>
  <si>
    <t>Guatemala</t>
  </si>
  <si>
    <t>Guinea</t>
  </si>
  <si>
    <t>Guinea-Bissau</t>
  </si>
  <si>
    <t>Guyana</t>
  </si>
  <si>
    <t>Haiti</t>
  </si>
  <si>
    <t>Honduras</t>
  </si>
  <si>
    <t>Hungary</t>
  </si>
  <si>
    <t>Iceland</t>
  </si>
  <si>
    <t>India</t>
  </si>
  <si>
    <t>Indonesia</t>
  </si>
  <si>
    <t>Iran (Islamic Republic of)</t>
  </si>
  <si>
    <t>Iraq</t>
  </si>
  <si>
    <t>Ireland</t>
  </si>
  <si>
    <t>Isle of Man</t>
  </si>
  <si>
    <t>Israel</t>
  </si>
  <si>
    <t>Italy</t>
  </si>
  <si>
    <t>Jamaica</t>
  </si>
  <si>
    <t>Japan</t>
  </si>
  <si>
    <t>Jordan</t>
  </si>
  <si>
    <t>Kazakhstan</t>
  </si>
  <si>
    <t>Kenya</t>
  </si>
  <si>
    <t>Kiribati</t>
  </si>
  <si>
    <t>Kuwait</t>
  </si>
  <si>
    <t>Kyrgyzstan</t>
  </si>
  <si>
    <t>Lao People's Democratic Republic</t>
  </si>
  <si>
    <t>Latvia</t>
  </si>
  <si>
    <t>Lebanon</t>
  </si>
  <si>
    <t>Lesotho</t>
  </si>
  <si>
    <t>Liberia</t>
  </si>
  <si>
    <t>Liechtenstein</t>
  </si>
  <si>
    <t>Lithuania</t>
  </si>
  <si>
    <t>Luxembourg</t>
  </si>
  <si>
    <t>Madagascar</t>
  </si>
  <si>
    <t>Malawi</t>
  </si>
  <si>
    <t>Malaysia</t>
  </si>
  <si>
    <t>Maldives</t>
  </si>
  <si>
    <t>Mali</t>
  </si>
  <si>
    <t>Malta</t>
  </si>
  <si>
    <t>Marshall Islands</t>
  </si>
  <si>
    <t>Martinique</t>
  </si>
  <si>
    <t>Mauritania</t>
  </si>
  <si>
    <t>Mauritius</t>
  </si>
  <si>
    <t>Mayotte</t>
  </si>
  <si>
    <t>Mexico</t>
  </si>
  <si>
    <t>Micronesia (Federated States of)</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</si>
  <si>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</si>
  <si>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</si>
  <si>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</si>
  <si>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</si>
  <si>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</si>
  <si>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</si>
  <si>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</si>
  <si>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</si>
  <si>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</si>
  <si>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</si>
  <si>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</si>
  <si>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</si>
  <si>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</si>
  <si>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</si>
  <si>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</si>
  <si>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</si>
  <si>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Norfolk Island</t>
  </si>
  <si>
    <t>Northern Mariana Islands</t>
  </si>
  <si>
    <t>Norway</t>
  </si>
  <si>
    <t>Oman</t>
  </si>
  <si>
    <t>Pakistan</t>
  </si>
  <si>
    <t>Palau</t>
  </si>
  <si>
    <t>Panama</t>
  </si>
  <si>
    <t>Papua New Guinea</t>
  </si>
  <si>
    <t>Paraguay</t>
  </si>
  <si>
    <t>Peru</t>
  </si>
  <si>
    <t>Philippines</t>
  </si>
  <si>
    <t>Poland</t>
  </si>
  <si>
    <t>Portugal</t>
  </si>
  <si>
    <t>Puerto Rico</t>
  </si>
  <si>
    <t>Qatar</t>
  </si>
  <si>
    <t>Republic of Korea</t>
  </si>
  <si>
    <t>Republic of Moldova</t>
  </si>
  <si>
    <t>Réunion</t>
  </si>
  <si>
    <t>Romania</t>
  </si>
  <si>
    <t>Russian Federation</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</si>
  <si>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</si>
  <si>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</si>
  <si>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</si>
  <si>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</si>
  <si>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</si>
  <si>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</si>
  <si>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</si>
  <si>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</si>
  <si>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</si>
  <si>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</si>
  <si>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</si>
  <si>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</si>
  <si>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</si>
  <si>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</si>
  <si>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</si>
  <si>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</si>
  <si>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</si>
  <si>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</si>
  <si>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</si>
  <si>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</si>
  <si>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</si>
  <si>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</si>
  <si>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</si>
  <si>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</si>
  <si>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</si>
  <si>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</si>
  <si>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Swaziland</t>
  </si>
  <si>
    <t>Sweden</t>
  </si>
  <si>
    <t>Switzerland</t>
  </si>
  <si>
    <t>Syrian Arab Republic</t>
  </si>
  <si>
    <t>Tajikistan</t>
  </si>
  <si>
    <t>Thailand</t>
  </si>
  <si>
    <t>The former Yugoslav Republic of Macedonia</t>
  </si>
  <si>
    <t>Timor-Leste</t>
  </si>
  <si>
    <t>Togo</t>
  </si>
  <si>
    <t>Tokelau</t>
  </si>
  <si>
    <t>Tonga</t>
  </si>
  <si>
    <t>Trinidad and Tobago</t>
  </si>
  <si>
    <t>Tunisia</t>
  </si>
  <si>
    <t>Turkey</t>
  </si>
  <si>
    <t>Turkmenistan</t>
  </si>
  <si>
    <t>Turks and Caicos Islands</t>
  </si>
  <si>
    <t>Tuvalu</t>
  </si>
  <si>
    <t>Uganda</t>
  </si>
  <si>
    <t>Ukraine</t>
  </si>
  <si>
    <t>United Arab Emirates</t>
  </si>
  <si>
    <t>United Kingdom of Great Britain and Northern Ireland</t>
  </si>
  <si>
    <t>United Republic of Tanzania</t>
  </si>
  <si>
    <t>United States of America</t>
  </si>
  <si>
    <t>United States Virgin Islands</t>
  </si>
  <si>
    <t>Uruguay</t>
  </si>
  <si>
    <t>Uzbekistan</t>
  </si>
  <si>
    <t>Vanuatu</t>
  </si>
  <si>
    <t>Venezuela (Bolivarian Republic of)</t>
  </si>
  <si>
    <t>Viet Nam</t>
  </si>
  <si>
    <t>Wallis and Futuna Islands</t>
  </si>
  <si>
    <t>Western Sahara</t>
  </si>
  <si>
    <t>Yemen</t>
  </si>
  <si>
    <t>Zambia</t>
  </si>
  <si>
    <t>Zimbabwe</t>
  </si>
  <si>
    <t>Source:</t>
  </si>
  <si>
    <t>Food and Agriculture Organization of the United Nations (FAO).</t>
  </si>
  <si>
    <t>Definitions &amp; Technical notes:</t>
  </si>
  <si>
    <r>
      <t>Last update:</t>
    </r>
    <r>
      <rPr>
        <sz val="9"/>
        <rFont val="Arial"/>
        <family val="2"/>
      </rPr>
      <t xml:space="preserve"> January 2016</t>
    </r>
  </si>
  <si>
    <t>Agricultural area in 2013</t>
  </si>
  <si>
    <t>Arable land in 2013</t>
  </si>
  <si>
    <r>
      <t xml:space="preserve">Available at: </t>
    </r>
    <r>
      <rPr>
        <u/>
        <sz val="8"/>
        <color rgb="FF0000FF"/>
        <rFont val="Arial"/>
        <family val="2"/>
      </rPr>
      <t>http://faostat3.fao.org/home/E</t>
    </r>
    <r>
      <rPr>
        <sz val="8"/>
        <rFont val="Arial"/>
        <family val="2"/>
      </rPr>
      <t>.</t>
    </r>
  </si>
  <si>
    <r>
      <rPr>
        <u/>
        <sz val="8"/>
        <rFont val="Arial"/>
        <family val="2"/>
      </rPr>
      <t>Arable land</t>
    </r>
    <r>
      <rPr>
        <sz val="8"/>
        <rFont val="Arial"/>
        <family val="2"/>
      </rPr>
      <t xml:space="preserve"> is the land under temporary agricultural crops (multiple-cropped areas are counted only once), temporary meadows for mowing or pasture, land under market and kitchen gardens and land temporarily fallow (less than five years). The abandoned land resulting from shifting cultivation is not included in this category. Data for “Arable land” are not meant to indicate the amount of land that is potentially cultivable.</t>
    </r>
  </si>
  <si>
    <r>
      <t xml:space="preserve">Crops are divided into temporary and permanent crops. </t>
    </r>
    <r>
      <rPr>
        <u/>
        <sz val="8"/>
        <rFont val="Arial"/>
        <family val="2"/>
      </rPr>
      <t>Permanent crops</t>
    </r>
    <r>
      <rPr>
        <sz val="8"/>
        <rFont val="Arial"/>
        <family val="2"/>
      </rPr>
      <t xml:space="preserve"> are sown or planted once, and then occupy the land for some years and need not be replanted after each annual harvest, such as cocoa, coffee and rubber. This category includes flowering shrubs, fruit trees, nut trees and vines, but excludes trees grown for wood or timber.</t>
    </r>
  </si>
  <si>
    <r>
      <rPr>
        <u/>
        <sz val="8"/>
        <rFont val="Arial"/>
        <family val="2"/>
      </rPr>
      <t>Permanent meadows and pastures</t>
    </r>
    <r>
      <rPr>
        <sz val="8"/>
        <rFont val="Arial"/>
        <family val="2"/>
      </rPr>
      <t xml:space="preserve"> is the land used permanently (for a period of five years or more) for herbaceous forage crops, either cultivated or naturally growing. A period of five years or more is used to differentiate between permanent and temporary meadows.</t>
    </r>
  </si>
  <si>
    <t>% change of agricultural area since 1990</t>
  </si>
  <si>
    <r>
      <rPr>
        <u/>
        <sz val="8"/>
        <rFont val="Arial"/>
        <family val="2"/>
      </rPr>
      <t>% change of agriculture area since 1990</t>
    </r>
    <r>
      <rPr>
        <b/>
        <sz val="8"/>
        <rFont val="Arial"/>
        <family val="2"/>
      </rPr>
      <t xml:space="preserve"> </t>
    </r>
    <r>
      <rPr>
        <sz val="8"/>
        <rFont val="Arial"/>
        <family val="2"/>
      </rPr>
      <t>and</t>
    </r>
    <r>
      <rPr>
        <b/>
        <sz val="8"/>
        <rFont val="Arial"/>
        <family val="2"/>
      </rPr>
      <t xml:space="preserve"> </t>
    </r>
    <r>
      <rPr>
        <u/>
        <sz val="8"/>
        <rFont val="Arial"/>
        <family val="2"/>
      </rPr>
      <t>% total land area (covered by agriculture land)</t>
    </r>
    <r>
      <rPr>
        <b/>
        <sz val="8"/>
        <rFont val="Arial"/>
        <family val="2"/>
      </rPr>
      <t xml:space="preserve"> </t>
    </r>
    <r>
      <rPr>
        <sz val="8"/>
        <rFont val="Arial"/>
        <family val="2"/>
      </rPr>
      <t>are calculated by UNSD based on FAO data.</t>
    </r>
  </si>
  <si>
    <t>% of total land area covered by agricultural area in 2013</t>
  </si>
  <si>
    <t>… denotes no data available.</t>
  </si>
  <si>
    <t>Permanent crops in 2013</t>
  </si>
  <si>
    <t>Permanent meadows and pastures in 2013</t>
  </si>
  <si>
    <r>
      <rPr>
        <u/>
        <sz val="8"/>
        <rFont val="Arial"/>
        <family val="2"/>
      </rPr>
      <t>Agricultural area</t>
    </r>
    <r>
      <rPr>
        <sz val="8"/>
        <rFont val="Arial"/>
        <family val="2"/>
      </rPr>
      <t xml:space="preserve"> is the sum of areas under (a) arable land - land under temporary agricultural crops (multiple-cropped areas are counted only once), temporary meadows for mowing or pasture, land under market and kitchen gardens and land temporarily fallow (less than five years). The abandoned land resulting from shifting cultivation is not included in this category. Data for “Arable land” are not meant to indicate the amount of land that is potentially cultivable; (b) permanent crops - land cultivated with long-term crops which do not have to be replanted for several years (such as cocoa and coffee); land under trees and shrubs producing flowers, such as roses and jasmine; and nurseries (except those for forest trees, which should be classified under "forest"); and (c) permanent meadows and pastures - land used permanently (five years or more) to grow herbaceous forage crops, either cultivated or growing wild (wild prairie or grazing land). Data are expressed in 1000 hectares.</t>
    </r>
  </si>
  <si>
    <t>Agricultural area actually irrigated in 2013</t>
  </si>
  <si>
    <r>
      <t xml:space="preserve">The total </t>
    </r>
    <r>
      <rPr>
        <u/>
        <sz val="8"/>
        <rFont val="Arial"/>
        <family val="2"/>
      </rPr>
      <t>agricultural area that is actually irrigated</t>
    </r>
    <r>
      <rPr>
        <sz val="8"/>
        <rFont val="Arial"/>
        <family val="2"/>
      </rPr>
      <t xml:space="preserve"> in a given year. It refers to physical area: if the area is cultivated and irrigated more than once a year it is counted only once.</t>
    </r>
  </si>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</sst>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 ###\ ###\ ##0"/>
  </numFmts>
  <fonts count="28" x14ac:knownFonts="1">
    <font>
      <sz val="11"/>
      <color theme="1"/>
      <name val="Calibri"/>
      <family val="2"/>
      <scheme val="minor"/>
    </font>
    <font>
      <sz val="11"/>
      <color theme="1"/>
      <name val="Calibri"/>
      <family val="2"/>
      <scheme val="minor"/>
    </font>
    <font>
      <sz val="10"/>
      <name val="Arial"/>
      <family val="2"/>
    </font>
    <font>
      <b/>
      <sz val="15"/>
      <name val="Arial"/>
      <family val="2"/>
    </font>
    <font>
      <b/>
      <sz val="10"/>
      <name val="Arial"/>
      <family val="2"/>
    </font>
    <font>
      <b/>
      <sz val="13"/>
      <name val="Arial"/>
      <family val="2"/>
    </font>
    <font>
      <i/>
      <sz val="12"/>
      <name val="Arial"/>
      <family val="2"/>
    </font>
    <font>
      <sz val="9"/>
      <name val="Arial"/>
      <family val="2"/>
    </font>
    <font>
      <i/>
      <sz val="9"/>
      <name val="Arial"/>
      <family val="2"/>
    </font>
    <font>
      <b/>
      <sz val="10"/>
      <color indexed="12"/>
      <name val="Arial"/>
      <family val="2"/>
    </font>
    <font>
      <sz val="10"/>
      <color indexed="8"/>
      <name val="Arial"/>
      <family val="2"/>
    </font>
    <font>
      <b/>
      <sz val="8"/>
      <color indexed="8"/>
      <name val="Arial"/>
      <family val="2"/>
    </font>
    <font>
      <b/>
      <sz val="8"/>
      <name val="Arial"/>
      <family val="2"/>
    </font>
    <font>
      <b/>
      <sz val="7"/>
      <name val="Arial"/>
      <family val="2"/>
    </font>
    <font>
      <i/>
      <sz val="7"/>
      <name val="Arial"/>
      <family val="2"/>
    </font>
    <font>
      <i/>
      <vertAlign val="superscript"/>
      <sz val="7"/>
      <name val="Arial"/>
      <family val="2"/>
    </font>
    <font>
      <i/>
      <sz val="8"/>
      <color indexed="55"/>
      <name val="Arial"/>
      <family val="2"/>
    </font>
    <font>
      <sz val="7"/>
      <name val="Arial"/>
      <family val="2"/>
    </font>
    <font>
      <sz val="8"/>
      <name val="Arial"/>
      <family val="2"/>
    </font>
    <font>
      <b/>
      <i/>
      <u/>
      <sz val="9"/>
      <name val="Arial"/>
      <family val="2"/>
    </font>
    <font>
      <i/>
      <sz val="10"/>
      <name val="Arial"/>
      <family val="2"/>
    </font>
    <font>
      <i/>
      <vertAlign val="superscript"/>
      <sz val="8"/>
      <name val="Arial"/>
      <family val="2"/>
    </font>
    <font>
      <i/>
      <sz val="8"/>
      <name val="Arial"/>
      <family val="2"/>
    </font>
    <font>
      <b/>
      <u/>
      <sz val="9"/>
      <name val="Arial"/>
      <family val="2"/>
    </font>
    <font>
      <b/>
      <i/>
      <sz val="9"/>
      <name val="Arial"/>
      <family val="2"/>
    </font>
    <font>
      <sz val="8"/>
      <color rgb="FFFF0000"/>
      <name val="Arial"/>
      <family val="2"/>
    </font>
    <font>
      <u/>
      <sz val="8"/>
      <name val="Arial"/>
      <family val="2"/>
    </font>
    <font>
      <u/>
      <sz val="8"/>
      <color rgb="FF0000FF"/>
      <name val="Arial"/>
      <family val="2"/>
    </font>
  </fonts>
  <fills count="7">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55"/>
        <bgColor indexed="64"/>
      </patternFill>
    </fill>
    <fill>
      <patternFill patternType="solid">
        <fgColor indexed="22"/>
        <bgColor indexed="64"/>
      </patternFill>
    </fill>
    <fill>
      <patternFill patternType="solid">
        <fgColor indexed="26"/>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11">
    <xf numFmtId="0" fontId="0" fillId="0" borderId="0"/>
    <xf numFmtId="0" fontId="2" fillId="0" borderId="0"/>
    <xf numFmtId="0" fontId="10"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81">
    <xf numFmtId="0" fontId="0" fillId="0" borderId="0" xfId="0"/>
    <xf numFmtId="0" fontId="2" fillId="0" borderId="0" xfId="1" applyProtection="1">
      <protection locked="0"/>
    </xf>
    <xf numFmtId="164" fontId="2" fillId="0" borderId="0" xfId="1" applyNumberFormat="1" applyProtection="1">
      <protection locked="0"/>
    </xf>
    <xf numFmtId="0" fontId="2" fillId="2" borderId="0" xfId="1" applyFill="1" applyProtection="1">
      <protection locked="0"/>
    </xf>
    <xf numFmtId="164" fontId="2" fillId="2" borderId="0" xfId="1" applyNumberFormat="1" applyFill="1" applyProtection="1">
      <protection locked="0"/>
    </xf>
    <xf numFmtId="0" fontId="3" fillId="2" borderId="0" xfId="1" applyFont="1" applyFill="1" applyAlignment="1" applyProtection="1">
      <alignment horizontal="left"/>
      <protection locked="0"/>
    </xf>
    <xf numFmtId="0" fontId="4" fillId="2" borderId="0" xfId="1" applyFont="1" applyFill="1" applyProtection="1">
      <protection locked="0"/>
    </xf>
    <xf numFmtId="0" fontId="5" fillId="2" borderId="0" xfId="1" applyFont="1" applyFill="1" applyProtection="1">
      <protection locked="0"/>
    </xf>
    <xf numFmtId="0" fontId="6" fillId="2" borderId="0" xfId="1" applyFont="1" applyFill="1" applyAlignment="1" applyProtection="1">
      <alignment horizontal="right"/>
      <protection locked="0"/>
    </xf>
    <xf numFmtId="49" fontId="7" fillId="2" borderId="0" xfId="1" applyNumberFormat="1" applyFont="1" applyFill="1" applyAlignment="1" applyProtection="1">
      <protection locked="0"/>
    </xf>
    <xf numFmtId="49" fontId="8" fillId="2" borderId="0" xfId="1" applyNumberFormat="1" applyFont="1" applyFill="1" applyAlignment="1" applyProtection="1">
      <alignment horizontal="right"/>
      <protection locked="0"/>
    </xf>
    <xf numFmtId="0" fontId="9" fillId="2" borderId="0" xfId="1" applyFont="1" applyFill="1" applyProtection="1">
      <protection locked="0"/>
    </xf>
    <xf numFmtId="0" fontId="11" fillId="4" borderId="4" xfId="2" applyFont="1" applyFill="1" applyBorder="1" applyAlignment="1" applyProtection="1">
      <alignment horizontal="left" vertical="center"/>
      <protection hidden="1"/>
    </xf>
    <xf numFmtId="0" fontId="12" fillId="4" borderId="0" xfId="1" applyFont="1" applyFill="1" applyBorder="1" applyAlignment="1" applyProtection="1">
      <alignment horizontal="right" vertical="center" wrapText="1"/>
      <protection locked="0"/>
    </xf>
    <xf numFmtId="164" fontId="12" fillId="4" borderId="0" xfId="1" applyNumberFormat="1" applyFont="1" applyFill="1" applyBorder="1" applyAlignment="1" applyProtection="1">
      <alignment horizontal="right" vertical="center" wrapText="1"/>
      <protection locked="0"/>
    </xf>
    <xf numFmtId="0" fontId="12" fillId="4" borderId="0" xfId="1" applyFont="1" applyFill="1" applyAlignment="1" applyProtection="1">
      <alignment horizontal="right" vertical="center" wrapText="1"/>
      <protection locked="0"/>
    </xf>
    <xf numFmtId="0" fontId="13" fillId="5" borderId="5" xfId="1" applyFont="1" applyFill="1" applyBorder="1" applyAlignment="1" applyProtection="1">
      <alignment horizontal="center" vertical="center"/>
      <protection hidden="1"/>
    </xf>
    <xf numFmtId="0" fontId="14" fillId="5" borderId="2" xfId="1" applyFont="1" applyFill="1" applyBorder="1" applyAlignment="1" applyProtection="1">
      <alignment horizontal="right" vertical="center" wrapText="1"/>
      <protection hidden="1"/>
    </xf>
    <xf numFmtId="164" fontId="14" fillId="5" borderId="2" xfId="1" applyNumberFormat="1" applyFont="1" applyFill="1" applyBorder="1" applyAlignment="1" applyProtection="1">
      <alignment horizontal="right" vertical="center" wrapText="1"/>
      <protection hidden="1"/>
    </xf>
    <xf numFmtId="0" fontId="14" fillId="5" borderId="2" xfId="1" applyFont="1" applyFill="1" applyBorder="1" applyAlignment="1" applyProtection="1">
      <alignment horizontal="right"/>
      <protection hidden="1"/>
    </xf>
    <xf numFmtId="0" fontId="14" fillId="5" borderId="6" xfId="1" applyFont="1" applyFill="1" applyBorder="1" applyAlignment="1" applyProtection="1">
      <alignment horizontal="right" vertical="center" wrapText="1"/>
      <protection hidden="1"/>
    </xf>
    <xf numFmtId="0" fontId="16" fillId="2" borderId="0" xfId="1" applyFont="1" applyFill="1" applyAlignment="1" applyProtection="1">
      <alignment horizontal="right"/>
      <protection locked="0"/>
    </xf>
    <xf numFmtId="0" fontId="8" fillId="2" borderId="0" xfId="1" applyFont="1" applyFill="1" applyAlignment="1" applyProtection="1">
      <alignment horizontal="center"/>
      <protection locked="0"/>
    </xf>
    <xf numFmtId="164" fontId="2" fillId="0" borderId="0" xfId="1" applyNumberFormat="1" applyFont="1" applyFill="1" applyBorder="1" applyAlignment="1" applyProtection="1">
      <alignment horizontal="left"/>
      <protection locked="0"/>
    </xf>
    <xf numFmtId="0" fontId="2" fillId="0" borderId="0" xfId="1" applyFont="1" applyFill="1" applyBorder="1" applyAlignment="1" applyProtection="1">
      <alignment horizontal="left"/>
      <protection locked="0"/>
    </xf>
    <xf numFmtId="0" fontId="2" fillId="0" borderId="0" xfId="1" applyFont="1" applyFill="1" applyBorder="1" applyProtection="1">
      <protection locked="0"/>
    </xf>
    <xf numFmtId="0" fontId="2" fillId="0" borderId="0" xfId="1" applyFill="1" applyBorder="1" applyProtection="1">
      <protection locked="0"/>
    </xf>
    <xf numFmtId="0" fontId="2" fillId="4" borderId="0" xfId="1" applyFill="1" applyProtection="1">
      <protection locked="0"/>
    </xf>
    <xf numFmtId="0" fontId="11" fillId="4" borderId="0" xfId="2" applyFont="1" applyFill="1" applyBorder="1" applyAlignment="1" applyProtection="1">
      <alignment horizontal="left" vertical="center"/>
      <protection locked="0"/>
    </xf>
    <xf numFmtId="0" fontId="17" fillId="5" borderId="0" xfId="1" applyFont="1" applyFill="1" applyProtection="1">
      <protection locked="0"/>
    </xf>
    <xf numFmtId="0" fontId="13" fillId="5" borderId="0" xfId="1" applyFont="1" applyFill="1" applyAlignment="1" applyProtection="1">
      <alignment horizontal="center" vertical="center"/>
      <protection locked="0"/>
    </xf>
    <xf numFmtId="0" fontId="14" fillId="5" borderId="0" xfId="1" applyFont="1" applyFill="1" applyAlignment="1" applyProtection="1">
      <alignment horizontal="right" vertical="center" wrapText="1"/>
      <protection locked="0"/>
    </xf>
    <xf numFmtId="164" fontId="14" fillId="5" borderId="0" xfId="1" applyNumberFormat="1" applyFont="1" applyFill="1" applyAlignment="1" applyProtection="1">
      <alignment horizontal="right" vertical="center" wrapText="1"/>
      <protection locked="0"/>
    </xf>
    <xf numFmtId="0" fontId="14" fillId="5" borderId="0" xfId="1" applyFont="1" applyFill="1" applyAlignment="1" applyProtection="1">
      <alignment horizontal="right"/>
      <protection locked="0"/>
    </xf>
    <xf numFmtId="0" fontId="17" fillId="0" borderId="0" xfId="1" applyFont="1" applyProtection="1">
      <protection locked="0"/>
    </xf>
    <xf numFmtId="0" fontId="2" fillId="6" borderId="0" xfId="1" applyFill="1" applyProtection="1">
      <protection hidden="1"/>
    </xf>
    <xf numFmtId="0" fontId="18" fillId="6" borderId="0" xfId="1" applyFont="1" applyFill="1" applyProtection="1">
      <protection locked="0"/>
    </xf>
    <xf numFmtId="165" fontId="18" fillId="6" borderId="0" xfId="1" applyNumberFormat="1" applyFont="1" applyFill="1" applyAlignment="1" applyProtection="1">
      <alignment horizontal="right"/>
      <protection locked="0"/>
    </xf>
    <xf numFmtId="164" fontId="18" fillId="6" borderId="0" xfId="1" applyNumberFormat="1" applyFont="1" applyFill="1" applyAlignment="1" applyProtection="1">
      <alignment horizontal="right"/>
      <protection locked="0"/>
    </xf>
    <xf numFmtId="0" fontId="2" fillId="0" borderId="0" xfId="1" applyProtection="1">
      <protection hidden="1"/>
    </xf>
    <xf numFmtId="0" fontId="18" fillId="0" borderId="0" xfId="1" applyFont="1" applyProtection="1">
      <protection locked="0"/>
    </xf>
    <xf numFmtId="165" fontId="18" fillId="0" borderId="0" xfId="1" applyNumberFormat="1" applyFont="1" applyAlignment="1" applyProtection="1">
      <alignment horizontal="right"/>
      <protection locked="0"/>
    </xf>
    <xf numFmtId="164" fontId="18" fillId="0" borderId="0" xfId="1" applyNumberFormat="1" applyFont="1" applyAlignment="1" applyProtection="1">
      <alignment horizontal="right"/>
      <protection locked="0"/>
    </xf>
    <xf numFmtId="0" fontId="18" fillId="0" borderId="0" xfId="1" applyFont="1" applyAlignment="1" applyProtection="1">
      <alignment wrapText="1"/>
      <protection locked="0"/>
    </xf>
    <xf numFmtId="0" fontId="18" fillId="6" borderId="0" xfId="1" applyFont="1" applyFill="1" applyAlignment="1" applyProtection="1">
      <alignment wrapText="1"/>
      <protection locked="0"/>
    </xf>
    <xf numFmtId="0" fontId="2" fillId="5" borderId="0" xfId="1" applyFill="1" applyProtection="1">
      <protection locked="0"/>
    </xf>
    <xf numFmtId="0" fontId="18" fillId="5" borderId="0" xfId="1" applyFont="1" applyFill="1" applyProtection="1">
      <protection locked="0"/>
    </xf>
    <xf numFmtId="165" fontId="18" fillId="5" borderId="0" xfId="1" applyNumberFormat="1" applyFont="1" applyFill="1" applyAlignment="1" applyProtection="1">
      <alignment horizontal="right"/>
      <protection locked="0"/>
    </xf>
    <xf numFmtId="164" fontId="18" fillId="5" borderId="0" xfId="1" applyNumberFormat="1" applyFont="1" applyFill="1" applyAlignment="1" applyProtection="1">
      <alignment horizontal="right"/>
      <protection locked="0"/>
    </xf>
    <xf numFmtId="164" fontId="18" fillId="0" borderId="0" xfId="1" applyNumberFormat="1" applyFont="1" applyProtection="1">
      <protection locked="0"/>
    </xf>
    <xf numFmtId="0" fontId="19" fillId="0" borderId="0" xfId="1" applyFont="1" applyAlignment="1" applyProtection="1">
      <protection locked="0"/>
    </xf>
    <xf numFmtId="0" fontId="20" fillId="0" borderId="0" xfId="1" applyFont="1" applyAlignment="1" applyProtection="1">
      <alignment wrapText="1"/>
      <protection locked="0"/>
    </xf>
    <xf numFmtId="0" fontId="21" fillId="0" borderId="0" xfId="1" applyFont="1" applyAlignment="1" applyProtection="1">
      <alignment horizontal="left"/>
      <protection locked="0"/>
    </xf>
    <xf numFmtId="0" fontId="22" fillId="0" borderId="0" xfId="1" applyFont="1" applyAlignment="1" applyProtection="1">
      <alignment horizontal="left"/>
      <protection locked="0"/>
    </xf>
    <xf numFmtId="0" fontId="18" fillId="0" borderId="0" xfId="1" applyFont="1" applyFill="1" applyAlignment="1" applyProtection="1">
      <alignment horizontal="left"/>
      <protection locked="0"/>
    </xf>
    <xf numFmtId="0" fontId="22" fillId="0" borderId="0" xfId="1" applyFont="1" applyFill="1" applyAlignment="1" applyProtection="1">
      <alignment horizontal="left"/>
      <protection locked="0"/>
    </xf>
    <xf numFmtId="0" fontId="21" fillId="0" borderId="0" xfId="1" applyFont="1" applyFill="1" applyAlignment="1" applyProtection="1">
      <alignment horizontal="left"/>
      <protection locked="0"/>
    </xf>
    <xf numFmtId="0" fontId="2" fillId="0" borderId="0" xfId="1" applyFill="1" applyProtection="1">
      <protection locked="0"/>
    </xf>
    <xf numFmtId="0" fontId="23" fillId="0" borderId="0" xfId="1" applyFont="1" applyAlignment="1" applyProtection="1">
      <alignment horizontal="left"/>
      <protection locked="0"/>
    </xf>
    <xf numFmtId="0" fontId="20" fillId="0" borderId="0" xfId="1" applyFont="1" applyAlignment="1" applyProtection="1">
      <alignment horizontal="left" wrapText="1"/>
      <protection locked="0"/>
    </xf>
    <xf numFmtId="0" fontId="20" fillId="0" borderId="0" xfId="1" applyFont="1" applyAlignment="1" applyProtection="1">
      <alignment horizontal="left"/>
      <protection locked="0"/>
    </xf>
    <xf numFmtId="0" fontId="24" fillId="0" borderId="0" xfId="1" applyFont="1" applyAlignment="1" applyProtection="1">
      <alignment horizontal="left" wrapText="1"/>
      <protection locked="0"/>
    </xf>
    <xf numFmtId="0" fontId="12" fillId="4" borderId="7" xfId="1" applyFont="1" applyFill="1" applyBorder="1" applyAlignment="1" applyProtection="1">
      <alignment horizontal="right" vertical="center" wrapText="1"/>
      <protection locked="0"/>
    </xf>
    <xf numFmtId="164" fontId="12" fillId="4" borderId="7" xfId="1" applyNumberFormat="1" applyFont="1" applyFill="1" applyBorder="1" applyAlignment="1" applyProtection="1">
      <alignment horizontal="right" vertical="center" wrapText="1"/>
      <protection locked="0"/>
    </xf>
    <xf numFmtId="0" fontId="12" fillId="4" borderId="8" xfId="1" applyFont="1" applyFill="1" applyBorder="1" applyAlignment="1" applyProtection="1">
      <alignment horizontal="right" vertical="center" wrapText="1"/>
      <protection locked="0"/>
    </xf>
    <xf numFmtId="0" fontId="2" fillId="0" borderId="9" xfId="1" applyFont="1" applyBorder="1" applyAlignment="1" applyProtection="1">
      <alignment shrinkToFit="1"/>
      <protection hidden="1"/>
    </xf>
    <xf numFmtId="0" fontId="2" fillId="0" borderId="10" xfId="1" applyBorder="1" applyProtection="1">
      <protection hidden="1"/>
    </xf>
    <xf numFmtId="164" fontId="2" fillId="0" borderId="10" xfId="1" applyNumberFormat="1" applyBorder="1" applyProtection="1">
      <protection hidden="1"/>
    </xf>
    <xf numFmtId="0" fontId="2" fillId="0" borderId="11" xfId="1" applyBorder="1" applyProtection="1">
      <protection hidden="1"/>
    </xf>
    <xf numFmtId="1" fontId="2" fillId="0" borderId="0" xfId="1" applyNumberFormat="1" applyProtection="1">
      <protection locked="0"/>
    </xf>
    <xf numFmtId="0" fontId="18" fillId="0" borderId="0" xfId="1" applyFont="1" applyAlignment="1" applyProtection="1">
      <alignment horizontal="left" wrapText="1"/>
      <protection locked="0"/>
    </xf>
    <xf numFmtId="0" fontId="0" fillId="0" borderId="0" xfId="0" applyFont="1" applyAlignment="1"/>
    <xf numFmtId="0" fontId="0" fillId="0" borderId="0" xfId="0" applyAlignment="1">
      <alignment horizontal="left" wrapText="1"/>
    </xf>
    <xf numFmtId="0" fontId="2" fillId="3" borderId="1" xfId="1" applyFill="1" applyBorder="1" applyAlignment="1" applyProtection="1">
      <alignment horizontal="left" shrinkToFit="1"/>
      <protection locked="0"/>
    </xf>
    <xf numFmtId="0" fontId="2" fillId="3" borderId="2" xfId="1" applyFill="1" applyBorder="1" applyAlignment="1" applyProtection="1">
      <alignment horizontal="left" shrinkToFit="1"/>
      <protection locked="0"/>
    </xf>
    <xf numFmtId="0" fontId="2" fillId="3" borderId="3" xfId="1" applyFill="1" applyBorder="1" applyAlignment="1" applyProtection="1">
      <alignment horizontal="left" shrinkToFit="1"/>
      <protection locked="0"/>
    </xf>
    <xf numFmtId="0" fontId="25" fillId="0" borderId="0" xfId="1" applyFont="1" applyAlignment="1" applyProtection="1">
      <alignment horizontal="left" wrapText="1"/>
      <protection locked="0"/>
    </xf>
    <xf numFmtId="0" fontId="12" fillId="0" borderId="0" xfId="1" applyFont="1" applyAlignment="1" applyProtection="1">
      <alignment horizontal="left" wrapText="1"/>
      <protection locked="0"/>
    </xf>
    <xf numFmtId="0" fontId="18" fillId="0" borderId="0" xfId="1" applyFont="1" applyAlignment="1" applyProtection="1">
      <alignment horizontal="left"/>
      <protection locked="0"/>
    </xf>
    <xf numFmtId="0" fontId="0" fillId="0" borderId="0" xfId="0" applyAlignment="1">
      <alignment horizontal="left"/>
    </xf>
    <xf numFmtId="0" fontId="0" fillId="0" borderId="0" xfId="0" applyAlignment="1"/>
  </cellXfs>
  <cellStyles count="11">
    <cellStyle name="Normal" xfId="0" builtinId="0"/>
    <cellStyle name="Normal 2" xfId="1"/>
    <cellStyle name="Normal 2 2" xfId="3"/>
    <cellStyle name="Normal 3" xfId="4"/>
    <cellStyle name="Normal 3 2" xfId="5"/>
    <cellStyle name="Normal 4" xfId="6"/>
    <cellStyle name="Normal 4 2" xfId="7"/>
    <cellStyle name="Normal 5" xfId="8"/>
    <cellStyle name="Normal 5 2" xfId="9"/>
    <cellStyle name="Normal 6" xfId="10"/>
    <cellStyle name="Normal_Sheet1" xfId="2"/>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aostat3.fao.org/hom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257"/>
  <sheetViews>
    <sheetView tabSelected="1" workbookViewId="0"/>
  </sheetViews>
  <sheetFormatPr defaultColWidth="9.109375" defaultRowHeight="13.2" x14ac:dyDescent="0.25"/>
  <cols>
    <col min="1" max="1" width="1.88671875" style="1" customWidth="1"/>
    <col min="2" max="2" width="25.6640625" style="1" customWidth="1"/>
    <col min="3" max="3" width="10.33203125" style="1" customWidth="1"/>
    <col min="4" max="4" width="11" style="2" customWidth="1"/>
    <col min="5" max="5" width="11" style="1" customWidth="1"/>
    <col min="6" max="6" width="10" style="1" customWidth="1"/>
    <col min="7" max="7" width="11.5546875" style="1" customWidth="1"/>
    <col min="8" max="8" width="13.5546875" style="1" customWidth="1"/>
    <col min="9" max="9" width="11.33203125" style="1" customWidth="1"/>
    <col min="10" max="16384" width="9.109375" style="1"/>
  </cols>
  <sheetData>
    <row r="1" spans="1:9" ht="7.5" customHeight="1" x14ac:dyDescent="0.25">
      <c r="C1" s="1" t="s">
        <v>0</v>
      </c>
      <c r="D1" s="2" t="s">
        <v>1</v>
      </c>
    </row>
    <row r="2" spans="1:9" ht="7.5" customHeight="1" x14ac:dyDescent="0.25">
      <c r="A2" s="3"/>
      <c r="B2" s="3"/>
      <c r="C2" s="3"/>
      <c r="D2" s="4"/>
      <c r="E2" s="3"/>
      <c r="F2" s="3"/>
      <c r="G2" s="3"/>
      <c r="H2" s="3"/>
      <c r="I2" s="3"/>
    </row>
    <row r="3" spans="1:9" ht="19.2" x14ac:dyDescent="0.35">
      <c r="A3" s="3"/>
      <c r="B3" s="5" t="s">
        <v>2</v>
      </c>
      <c r="C3" s="3"/>
      <c r="D3" s="4"/>
      <c r="E3" s="3"/>
      <c r="F3" s="3"/>
      <c r="G3" s="3"/>
      <c r="H3" s="3"/>
      <c r="I3" s="3"/>
    </row>
    <row r="4" spans="1:9" x14ac:dyDescent="0.25">
      <c r="A4" s="3"/>
      <c r="B4" s="6"/>
      <c r="C4" s="3"/>
      <c r="D4" s="4"/>
      <c r="E4" s="3"/>
      <c r="F4" s="3"/>
      <c r="G4" s="3"/>
      <c r="H4" s="3"/>
      <c r="I4" s="3"/>
    </row>
    <row r="5" spans="1:9" ht="16.8" x14ac:dyDescent="0.3">
      <c r="A5" s="3"/>
      <c r="B5" s="7" t="s">
        <v>3</v>
      </c>
      <c r="C5" s="3"/>
      <c r="D5" s="4"/>
      <c r="E5" s="3"/>
      <c r="F5" s="3"/>
      <c r="G5" s="8"/>
      <c r="H5" s="9"/>
      <c r="I5" s="10" t="s">
        <v>238</v>
      </c>
    </row>
    <row r="6" spans="1:9" x14ac:dyDescent="0.25">
      <c r="A6" s="3"/>
      <c r="B6" s="6"/>
      <c r="C6" s="3"/>
      <c r="D6" s="4"/>
      <c r="E6" s="3"/>
      <c r="F6" s="3"/>
      <c r="G6" s="3"/>
      <c r="H6" s="3"/>
      <c r="I6" s="3"/>
    </row>
    <row r="7" spans="1:9" x14ac:dyDescent="0.25">
      <c r="A7" s="3"/>
      <c r="B7" s="11" t="s">
        <v>4</v>
      </c>
      <c r="C7" s="3"/>
      <c r="D7" s="4"/>
      <c r="E7" s="3"/>
      <c r="F7" s="3"/>
      <c r="G7" s="73" t="s">
        <v>10</v>
      </c>
      <c r="H7" s="74"/>
      <c r="I7" s="75"/>
    </row>
    <row r="8" spans="1:9" ht="13.8" thickBot="1" x14ac:dyDescent="0.3">
      <c r="A8" s="3"/>
      <c r="B8" s="6"/>
      <c r="C8" s="3"/>
      <c r="D8" s="4"/>
      <c r="E8" s="3"/>
      <c r="F8" s="3"/>
      <c r="G8" s="3"/>
      <c r="H8" s="3"/>
      <c r="I8" s="3"/>
    </row>
    <row r="9" spans="1:9" ht="46.2" customHeight="1" x14ac:dyDescent="0.25">
      <c r="A9" s="3"/>
      <c r="B9" s="12" t="s">
        <v>6</v>
      </c>
      <c r="C9" s="62" t="s">
        <v>239</v>
      </c>
      <c r="D9" s="63" t="s">
        <v>245</v>
      </c>
      <c r="E9" s="62" t="s">
        <v>247</v>
      </c>
      <c r="F9" s="62" t="s">
        <v>240</v>
      </c>
      <c r="G9" s="62" t="s">
        <v>249</v>
      </c>
      <c r="H9" s="62" t="s">
        <v>250</v>
      </c>
      <c r="I9" s="64" t="s">
        <v>252</v>
      </c>
    </row>
    <row r="10" spans="1:9" x14ac:dyDescent="0.25">
      <c r="A10" s="3"/>
      <c r="B10" s="16"/>
      <c r="C10" s="17" t="s">
        <v>7</v>
      </c>
      <c r="D10" s="18" t="s">
        <v>8</v>
      </c>
      <c r="E10" s="19" t="s">
        <v>8</v>
      </c>
      <c r="F10" s="17" t="s">
        <v>7</v>
      </c>
      <c r="G10" s="17" t="s">
        <v>7</v>
      </c>
      <c r="H10" s="17" t="s">
        <v>7</v>
      </c>
      <c r="I10" s="20" t="s">
        <v>7</v>
      </c>
    </row>
    <row r="11" spans="1:9" ht="13.8" thickBot="1" x14ac:dyDescent="0.3">
      <c r="A11" s="3"/>
      <c r="B11" s="65" t="str">
        <f>G7</f>
        <v>Afghanistan</v>
      </c>
      <c r="C11" s="66">
        <f>VLOOKUP(G7,B17:I241,2,TRUE)</f>
        <v>379100</v>
      </c>
      <c r="D11" s="67">
        <f>VLOOKUP(G7,B17:I241,3,TRUE)</f>
        <v>-0.34175</v>
      </c>
      <c r="E11" s="67">
        <f>VLOOKUP(G7,B17:I241,4,TRUE)</f>
        <v>58.06758</v>
      </c>
      <c r="F11" s="66">
        <f>VLOOKUP(G7,B17:I241,5,TRUE)</f>
        <v>77850</v>
      </c>
      <c r="G11" s="66">
        <f>VLOOKUP(G7,B17:I241,6,TRUE)</f>
        <v>1250</v>
      </c>
      <c r="H11" s="66">
        <f>VLOOKUP(G7,B17:I241,7,TRUE)</f>
        <v>300000</v>
      </c>
      <c r="I11" s="68">
        <f>VLOOKUP(G7,B17:I241,8,TRUE)</f>
        <v>20920</v>
      </c>
    </row>
    <row r="12" spans="1:9" x14ac:dyDescent="0.25">
      <c r="A12" s="3"/>
      <c r="B12" s="6"/>
      <c r="C12" s="3"/>
      <c r="D12" s="4"/>
      <c r="E12" s="3"/>
      <c r="F12" s="3"/>
      <c r="G12" s="3"/>
      <c r="H12" s="3"/>
      <c r="I12" s="21" t="s">
        <v>9</v>
      </c>
    </row>
    <row r="13" spans="1:9" x14ac:dyDescent="0.25">
      <c r="A13" s="3"/>
      <c r="B13" s="3"/>
      <c r="C13" s="3"/>
      <c r="D13" s="4"/>
      <c r="E13" s="3"/>
      <c r="F13" s="3"/>
      <c r="G13" s="22"/>
      <c r="H13" s="3"/>
      <c r="I13" s="3"/>
    </row>
    <row r="14" spans="1:9" ht="6.6" customHeight="1" x14ac:dyDescent="0.25">
      <c r="D14" s="23"/>
      <c r="E14" s="24"/>
      <c r="F14" s="25"/>
      <c r="G14" s="26"/>
      <c r="H14" s="26"/>
      <c r="I14" s="26"/>
    </row>
    <row r="15" spans="1:9" ht="47.4" customHeight="1" x14ac:dyDescent="0.25">
      <c r="A15" s="27"/>
      <c r="B15" s="28" t="s">
        <v>6</v>
      </c>
      <c r="C15" s="13" t="s">
        <v>239</v>
      </c>
      <c r="D15" s="14" t="s">
        <v>245</v>
      </c>
      <c r="E15" s="13" t="s">
        <v>247</v>
      </c>
      <c r="F15" s="13" t="s">
        <v>240</v>
      </c>
      <c r="G15" s="13" t="s">
        <v>249</v>
      </c>
      <c r="H15" s="13" t="s">
        <v>250</v>
      </c>
      <c r="I15" s="15" t="s">
        <v>252</v>
      </c>
    </row>
    <row r="16" spans="1:9" s="34" customFormat="1" ht="12" customHeight="1" x14ac:dyDescent="0.15">
      <c r="A16" s="29"/>
      <c r="B16" s="30"/>
      <c r="C16" s="31" t="s">
        <v>7</v>
      </c>
      <c r="D16" s="32" t="s">
        <v>8</v>
      </c>
      <c r="E16" s="33" t="s">
        <v>8</v>
      </c>
      <c r="F16" s="31" t="s">
        <v>7</v>
      </c>
      <c r="G16" s="31" t="s">
        <v>7</v>
      </c>
      <c r="H16" s="31" t="s">
        <v>7</v>
      </c>
      <c r="I16" s="31" t="s">
        <v>7</v>
      </c>
    </row>
    <row r="17" spans="1:10" ht="12.75" customHeight="1" x14ac:dyDescent="0.25">
      <c r="A17" s="35"/>
      <c r="B17" s="36" t="s">
        <v>10</v>
      </c>
      <c r="C17" s="37">
        <v>379100</v>
      </c>
      <c r="D17" s="38">
        <v>-0.34175</v>
      </c>
      <c r="E17" s="38">
        <v>58.06758</v>
      </c>
      <c r="F17" s="37">
        <v>77850</v>
      </c>
      <c r="G17" s="37">
        <v>1250</v>
      </c>
      <c r="H17" s="37">
        <v>300000</v>
      </c>
      <c r="I17" s="37">
        <v>20920</v>
      </c>
      <c r="J17" s="69"/>
    </row>
    <row r="18" spans="1:10" ht="12.75" customHeight="1" x14ac:dyDescent="0.25">
      <c r="A18" s="35"/>
      <c r="B18" s="36" t="s">
        <v>11</v>
      </c>
      <c r="C18" s="37">
        <v>11873</v>
      </c>
      <c r="D18" s="38">
        <v>5.9143619999999997</v>
      </c>
      <c r="E18" s="38">
        <v>43.332120000000003</v>
      </c>
      <c r="F18" s="37">
        <v>6171</v>
      </c>
      <c r="G18" s="37">
        <v>792</v>
      </c>
      <c r="H18" s="37">
        <v>4910</v>
      </c>
      <c r="I18" s="37">
        <v>2052.6</v>
      </c>
      <c r="J18" s="69"/>
    </row>
    <row r="19" spans="1:10" ht="12.75" customHeight="1" x14ac:dyDescent="0.25">
      <c r="A19" s="35"/>
      <c r="B19" s="36" t="s">
        <v>12</v>
      </c>
      <c r="C19" s="37">
        <v>414316.4</v>
      </c>
      <c r="D19" s="38">
        <v>7.1249349999999998</v>
      </c>
      <c r="E19" s="38">
        <v>17.395530000000001</v>
      </c>
      <c r="F19" s="37">
        <v>74962</v>
      </c>
      <c r="G19" s="37">
        <v>9390</v>
      </c>
      <c r="H19" s="37">
        <v>329964.3</v>
      </c>
      <c r="I19" s="37">
        <v>10895</v>
      </c>
      <c r="J19" s="69"/>
    </row>
    <row r="20" spans="1:10" ht="12.75" customHeight="1" x14ac:dyDescent="0.25">
      <c r="A20" s="35"/>
      <c r="B20" s="36" t="s">
        <v>14</v>
      </c>
      <c r="C20" s="37">
        <v>49</v>
      </c>
      <c r="D20" s="38">
        <v>63.333329999999997</v>
      </c>
      <c r="E20" s="38">
        <v>24.5</v>
      </c>
      <c r="F20" s="37">
        <v>30</v>
      </c>
      <c r="G20" s="37">
        <v>19</v>
      </c>
      <c r="H20" s="37" t="s">
        <v>13</v>
      </c>
      <c r="I20" s="37" t="s">
        <v>13</v>
      </c>
      <c r="J20" s="69"/>
    </row>
    <row r="21" spans="1:10" ht="12.75" customHeight="1" x14ac:dyDescent="0.25">
      <c r="A21" s="35"/>
      <c r="B21" s="36" t="s">
        <v>15</v>
      </c>
      <c r="C21" s="37">
        <v>208</v>
      </c>
      <c r="D21" s="38">
        <v>9.4736840000000004</v>
      </c>
      <c r="E21" s="38">
        <v>44.255319999999998</v>
      </c>
      <c r="F21" s="37">
        <v>29</v>
      </c>
      <c r="G21" s="37" t="s">
        <v>13</v>
      </c>
      <c r="H21" s="37">
        <v>179</v>
      </c>
      <c r="I21" s="37" t="s">
        <v>13</v>
      </c>
      <c r="J21" s="69"/>
    </row>
    <row r="22" spans="1:10" ht="12.75" customHeight="1" x14ac:dyDescent="0.25">
      <c r="A22" s="39"/>
      <c r="B22" s="40" t="s">
        <v>16</v>
      </c>
      <c r="C22" s="41">
        <v>591900</v>
      </c>
      <c r="D22" s="42">
        <v>3.111281</v>
      </c>
      <c r="E22" s="42">
        <v>47.477339999999998</v>
      </c>
      <c r="F22" s="41">
        <v>49000</v>
      </c>
      <c r="G22" s="41">
        <v>2900</v>
      </c>
      <c r="H22" s="41">
        <v>540000</v>
      </c>
      <c r="I22" s="41" t="s">
        <v>13</v>
      </c>
      <c r="J22" s="69"/>
    </row>
    <row r="23" spans="1:10" x14ac:dyDescent="0.25">
      <c r="A23" s="39"/>
      <c r="B23" s="40" t="s">
        <v>17</v>
      </c>
      <c r="C23" s="41">
        <v>90</v>
      </c>
      <c r="D23" s="42">
        <v>0</v>
      </c>
      <c r="E23" s="42">
        <v>20.454550000000001</v>
      </c>
      <c r="F23" s="41">
        <v>40</v>
      </c>
      <c r="G23" s="41">
        <v>10</v>
      </c>
      <c r="H23" s="41">
        <v>40</v>
      </c>
      <c r="I23" s="41" t="s">
        <v>13</v>
      </c>
      <c r="J23" s="69"/>
    </row>
    <row r="24" spans="1:10" x14ac:dyDescent="0.25">
      <c r="A24" s="39"/>
      <c r="B24" s="40" t="s">
        <v>18</v>
      </c>
      <c r="C24" s="41">
        <v>1491990</v>
      </c>
      <c r="D24" s="42">
        <v>16.959199999999999</v>
      </c>
      <c r="E24" s="42">
        <v>54.518050000000002</v>
      </c>
      <c r="F24" s="41">
        <v>396990</v>
      </c>
      <c r="G24" s="41">
        <v>10000</v>
      </c>
      <c r="H24" s="41">
        <v>1085000</v>
      </c>
      <c r="I24" s="41" t="s">
        <v>13</v>
      </c>
      <c r="J24" s="69"/>
    </row>
    <row r="25" spans="1:10" x14ac:dyDescent="0.25">
      <c r="A25" s="39"/>
      <c r="B25" s="40" t="s">
        <v>19</v>
      </c>
      <c r="C25" s="41">
        <v>16821</v>
      </c>
      <c r="D25" s="42" t="s">
        <v>13</v>
      </c>
      <c r="E25" s="42">
        <v>59.08325</v>
      </c>
      <c r="F25" s="41">
        <v>4482</v>
      </c>
      <c r="G25" s="41">
        <v>568</v>
      </c>
      <c r="H25" s="41">
        <v>11771</v>
      </c>
      <c r="I25" s="41">
        <v>1542</v>
      </c>
      <c r="J25" s="69"/>
    </row>
    <row r="26" spans="1:10" x14ac:dyDescent="0.25">
      <c r="A26" s="39"/>
      <c r="B26" s="40" t="s">
        <v>20</v>
      </c>
      <c r="C26" s="41">
        <v>20</v>
      </c>
      <c r="D26" s="42">
        <v>0</v>
      </c>
      <c r="E26" s="42">
        <v>11.11111</v>
      </c>
      <c r="F26" s="41">
        <v>20</v>
      </c>
      <c r="G26" s="41" t="s">
        <v>13</v>
      </c>
      <c r="H26" s="41" t="s">
        <v>13</v>
      </c>
      <c r="I26" s="41" t="s">
        <v>13</v>
      </c>
      <c r="J26" s="69"/>
    </row>
    <row r="27" spans="1:10" x14ac:dyDescent="0.25">
      <c r="A27" s="35"/>
      <c r="B27" s="36" t="s">
        <v>21</v>
      </c>
      <c r="C27" s="37">
        <v>3966153</v>
      </c>
      <c r="D27" s="38">
        <v>-14.6111</v>
      </c>
      <c r="E27" s="38">
        <v>51.627160000000003</v>
      </c>
      <c r="F27" s="37">
        <v>462190</v>
      </c>
      <c r="G27" s="37">
        <v>3920</v>
      </c>
      <c r="H27" s="37">
        <v>3500043</v>
      </c>
      <c r="I27" s="37">
        <v>23780</v>
      </c>
      <c r="J27" s="69"/>
    </row>
    <row r="28" spans="1:10" x14ac:dyDescent="0.25">
      <c r="A28" s="35"/>
      <c r="B28" s="36" t="s">
        <v>22</v>
      </c>
      <c r="C28" s="37">
        <v>31544.7</v>
      </c>
      <c r="D28" s="38">
        <v>-9.8722899999999996</v>
      </c>
      <c r="E28" s="38">
        <v>38.221640000000001</v>
      </c>
      <c r="F28" s="37">
        <v>13540</v>
      </c>
      <c r="G28" s="37">
        <v>653.70000000000005</v>
      </c>
      <c r="H28" s="37">
        <v>17351</v>
      </c>
      <c r="I28" s="37">
        <v>521.30000000000007</v>
      </c>
      <c r="J28" s="69"/>
    </row>
    <row r="29" spans="1:10" x14ac:dyDescent="0.25">
      <c r="A29" s="35"/>
      <c r="B29" s="36" t="s">
        <v>23</v>
      </c>
      <c r="C29" s="37">
        <v>47698</v>
      </c>
      <c r="D29" s="38" t="s">
        <v>13</v>
      </c>
      <c r="E29" s="38">
        <v>57.704549999999998</v>
      </c>
      <c r="F29" s="37">
        <v>19253</v>
      </c>
      <c r="G29" s="37">
        <v>2303</v>
      </c>
      <c r="H29" s="37">
        <v>26142</v>
      </c>
      <c r="I29" s="37">
        <v>14143</v>
      </c>
      <c r="J29" s="69"/>
    </row>
    <row r="30" spans="1:10" x14ac:dyDescent="0.25">
      <c r="A30" s="35"/>
      <c r="B30" s="36" t="s">
        <v>24</v>
      </c>
      <c r="C30" s="37">
        <v>140</v>
      </c>
      <c r="D30" s="38">
        <v>16.66667</v>
      </c>
      <c r="E30" s="38">
        <v>1.398601</v>
      </c>
      <c r="F30" s="37">
        <v>80</v>
      </c>
      <c r="G30" s="37">
        <v>40</v>
      </c>
      <c r="H30" s="37">
        <v>20</v>
      </c>
      <c r="I30" s="37" t="s">
        <v>13</v>
      </c>
      <c r="J30" s="69"/>
    </row>
    <row r="31" spans="1:10" x14ac:dyDescent="0.25">
      <c r="A31" s="35"/>
      <c r="B31" s="36" t="s">
        <v>25</v>
      </c>
      <c r="C31" s="37">
        <v>86</v>
      </c>
      <c r="D31" s="38">
        <v>7.5</v>
      </c>
      <c r="E31" s="38">
        <v>11.16883</v>
      </c>
      <c r="F31" s="37">
        <v>16</v>
      </c>
      <c r="G31" s="37">
        <v>30</v>
      </c>
      <c r="H31" s="37">
        <v>40</v>
      </c>
      <c r="I31" s="37" t="s">
        <v>13</v>
      </c>
      <c r="J31" s="69"/>
    </row>
    <row r="32" spans="1:10" x14ac:dyDescent="0.25">
      <c r="A32" s="39"/>
      <c r="B32" s="40" t="s">
        <v>26</v>
      </c>
      <c r="C32" s="41">
        <v>91080</v>
      </c>
      <c r="D32" s="42">
        <v>-12.305</v>
      </c>
      <c r="E32" s="42">
        <v>69.970039999999997</v>
      </c>
      <c r="F32" s="41">
        <v>76780</v>
      </c>
      <c r="G32" s="41">
        <v>8300</v>
      </c>
      <c r="H32" s="41">
        <v>6000</v>
      </c>
      <c r="I32" s="41" t="s">
        <v>13</v>
      </c>
      <c r="J32" s="69"/>
    </row>
    <row r="33" spans="1:10" x14ac:dyDescent="0.25">
      <c r="A33" s="39"/>
      <c r="B33" s="40" t="s">
        <v>27</v>
      </c>
      <c r="C33" s="41">
        <v>140</v>
      </c>
      <c r="D33" s="42">
        <v>-26.315799999999999</v>
      </c>
      <c r="E33" s="42">
        <v>32.558140000000002</v>
      </c>
      <c r="F33" s="41">
        <v>110</v>
      </c>
      <c r="G33" s="41">
        <v>10</v>
      </c>
      <c r="H33" s="41">
        <v>20</v>
      </c>
      <c r="I33" s="41" t="s">
        <v>13</v>
      </c>
      <c r="J33" s="69"/>
    </row>
    <row r="34" spans="1:10" x14ac:dyDescent="0.25">
      <c r="A34" s="39"/>
      <c r="B34" s="40" t="s">
        <v>28</v>
      </c>
      <c r="C34" s="41">
        <v>87260</v>
      </c>
      <c r="D34" s="42" t="s">
        <v>13</v>
      </c>
      <c r="E34" s="42">
        <v>43.004289999999997</v>
      </c>
      <c r="F34" s="41">
        <v>55734</v>
      </c>
      <c r="G34" s="41">
        <v>1200</v>
      </c>
      <c r="H34" s="41">
        <v>30326</v>
      </c>
      <c r="I34" s="41">
        <v>296</v>
      </c>
      <c r="J34" s="69"/>
    </row>
    <row r="35" spans="1:10" x14ac:dyDescent="0.25">
      <c r="A35" s="39"/>
      <c r="B35" s="40" t="s">
        <v>29</v>
      </c>
      <c r="C35" s="41">
        <v>13365</v>
      </c>
      <c r="D35" s="42" t="s">
        <v>13</v>
      </c>
      <c r="E35" s="42">
        <v>44.138039999999997</v>
      </c>
      <c r="F35" s="41">
        <v>8160</v>
      </c>
      <c r="G35" s="41">
        <v>223</v>
      </c>
      <c r="H35" s="41">
        <v>4982</v>
      </c>
      <c r="I35" s="41">
        <v>57</v>
      </c>
      <c r="J35" s="69"/>
    </row>
    <row r="36" spans="1:10" x14ac:dyDescent="0.25">
      <c r="A36" s="39"/>
      <c r="B36" s="40" t="s">
        <v>30</v>
      </c>
      <c r="C36" s="41">
        <v>1600</v>
      </c>
      <c r="D36" s="42">
        <v>26.98413</v>
      </c>
      <c r="E36" s="42">
        <v>7.0144669999999998</v>
      </c>
      <c r="F36" s="41">
        <v>780</v>
      </c>
      <c r="G36" s="41">
        <v>320</v>
      </c>
      <c r="H36" s="41">
        <v>500</v>
      </c>
      <c r="I36" s="41" t="s">
        <v>13</v>
      </c>
      <c r="J36" s="69"/>
    </row>
    <row r="37" spans="1:10" x14ac:dyDescent="0.25">
      <c r="A37" s="35"/>
      <c r="B37" s="36" t="s">
        <v>31</v>
      </c>
      <c r="C37" s="37">
        <v>37500</v>
      </c>
      <c r="D37" s="38">
        <v>65.198239999999998</v>
      </c>
      <c r="E37" s="38">
        <v>33.25647</v>
      </c>
      <c r="F37" s="37">
        <v>27000</v>
      </c>
      <c r="G37" s="37">
        <v>5000</v>
      </c>
      <c r="H37" s="37">
        <v>5500</v>
      </c>
      <c r="I37" s="37" t="s">
        <v>13</v>
      </c>
      <c r="J37" s="69"/>
    </row>
    <row r="38" spans="1:10" x14ac:dyDescent="0.25">
      <c r="A38" s="35"/>
      <c r="B38" s="36" t="s">
        <v>32</v>
      </c>
      <c r="C38" s="37">
        <v>3</v>
      </c>
      <c r="D38" s="38">
        <v>0</v>
      </c>
      <c r="E38" s="38">
        <v>6</v>
      </c>
      <c r="F38" s="37">
        <v>3</v>
      </c>
      <c r="G38" s="37" t="s">
        <v>13</v>
      </c>
      <c r="H38" s="37" t="s">
        <v>13</v>
      </c>
      <c r="I38" s="37" t="s">
        <v>13</v>
      </c>
      <c r="J38" s="69"/>
    </row>
    <row r="39" spans="1:10" x14ac:dyDescent="0.25">
      <c r="A39" s="35"/>
      <c r="B39" s="36" t="s">
        <v>33</v>
      </c>
      <c r="C39" s="37">
        <v>5196</v>
      </c>
      <c r="D39" s="38">
        <v>14.449339999999999</v>
      </c>
      <c r="E39" s="38">
        <v>13.63171</v>
      </c>
      <c r="F39" s="37">
        <v>1002</v>
      </c>
      <c r="G39" s="37">
        <v>124</v>
      </c>
      <c r="H39" s="37">
        <v>4070</v>
      </c>
      <c r="I39" s="37" t="s">
        <v>13</v>
      </c>
      <c r="J39" s="69"/>
    </row>
    <row r="40" spans="1:10" x14ac:dyDescent="0.25">
      <c r="A40" s="35"/>
      <c r="B40" s="36" t="s">
        <v>34</v>
      </c>
      <c r="C40" s="37">
        <v>376700</v>
      </c>
      <c r="D40" s="38">
        <v>6.2473559999999999</v>
      </c>
      <c r="E40" s="38">
        <v>34.773380000000003</v>
      </c>
      <c r="F40" s="37">
        <v>44380</v>
      </c>
      <c r="G40" s="37">
        <v>2320</v>
      </c>
      <c r="H40" s="37">
        <v>330000</v>
      </c>
      <c r="I40" s="37" t="s">
        <v>13</v>
      </c>
      <c r="J40" s="69"/>
    </row>
    <row r="41" spans="1:10" x14ac:dyDescent="0.25">
      <c r="A41" s="35"/>
      <c r="B41" s="36" t="s">
        <v>35</v>
      </c>
      <c r="C41" s="37">
        <v>21580</v>
      </c>
      <c r="D41" s="38" t="s">
        <v>13</v>
      </c>
      <c r="E41" s="38">
        <v>42.148440000000001</v>
      </c>
      <c r="F41" s="37">
        <v>10100</v>
      </c>
      <c r="G41" s="37">
        <v>1030</v>
      </c>
      <c r="H41" s="37">
        <v>10450</v>
      </c>
      <c r="I41" s="37" t="s">
        <v>13</v>
      </c>
      <c r="J41" s="69"/>
    </row>
    <row r="42" spans="1:10" x14ac:dyDescent="0.25">
      <c r="A42" s="39"/>
      <c r="B42" s="40" t="s">
        <v>36</v>
      </c>
      <c r="C42" s="41">
        <v>258740</v>
      </c>
      <c r="D42" s="42">
        <v>-0.56493000000000004</v>
      </c>
      <c r="E42" s="42">
        <v>45.654899999999998</v>
      </c>
      <c r="F42" s="41">
        <v>2720</v>
      </c>
      <c r="G42" s="41">
        <v>20</v>
      </c>
      <c r="H42" s="41">
        <v>256000</v>
      </c>
      <c r="I42" s="41">
        <v>11</v>
      </c>
      <c r="J42" s="69"/>
    </row>
    <row r="43" spans="1:10" x14ac:dyDescent="0.25">
      <c r="A43" s="39"/>
      <c r="B43" s="40" t="s">
        <v>37</v>
      </c>
      <c r="C43" s="41">
        <v>2788081</v>
      </c>
      <c r="D43" s="42">
        <v>15.396879999999999</v>
      </c>
      <c r="E43" s="42">
        <v>33.357669999999999</v>
      </c>
      <c r="F43" s="41">
        <v>760081</v>
      </c>
      <c r="G43" s="41">
        <v>68000</v>
      </c>
      <c r="H43" s="41">
        <v>1960000</v>
      </c>
      <c r="I43" s="41" t="s">
        <v>13</v>
      </c>
      <c r="J43" s="69"/>
    </row>
    <row r="44" spans="1:10" x14ac:dyDescent="0.25">
      <c r="A44" s="39"/>
      <c r="B44" s="40" t="s">
        <v>38</v>
      </c>
      <c r="C44" s="41">
        <v>70</v>
      </c>
      <c r="D44" s="42">
        <v>-12.5</v>
      </c>
      <c r="E44" s="42">
        <v>46.666670000000003</v>
      </c>
      <c r="F44" s="41">
        <v>10</v>
      </c>
      <c r="G44" s="41">
        <v>10</v>
      </c>
      <c r="H44" s="41">
        <v>50</v>
      </c>
      <c r="I44" s="41" t="s">
        <v>13</v>
      </c>
      <c r="J44" s="69"/>
    </row>
    <row r="45" spans="1:10" x14ac:dyDescent="0.25">
      <c r="A45" s="39"/>
      <c r="B45" s="40" t="s">
        <v>39</v>
      </c>
      <c r="C45" s="41">
        <v>144</v>
      </c>
      <c r="D45" s="42">
        <v>30.909089999999999</v>
      </c>
      <c r="E45" s="42">
        <v>2.7324480000000002</v>
      </c>
      <c r="F45" s="41">
        <v>50</v>
      </c>
      <c r="G45" s="41">
        <v>60</v>
      </c>
      <c r="H45" s="41">
        <v>34</v>
      </c>
      <c r="I45" s="41" t="s">
        <v>13</v>
      </c>
      <c r="J45" s="69"/>
    </row>
    <row r="46" spans="1:10" x14ac:dyDescent="0.25">
      <c r="A46" s="39"/>
      <c r="B46" s="40" t="s">
        <v>40</v>
      </c>
      <c r="C46" s="41">
        <v>49950</v>
      </c>
      <c r="D46" s="42">
        <v>-18.8992</v>
      </c>
      <c r="E46" s="42">
        <v>46.011420000000001</v>
      </c>
      <c r="F46" s="41">
        <v>34790</v>
      </c>
      <c r="G46" s="41">
        <v>1350</v>
      </c>
      <c r="H46" s="41">
        <v>13810</v>
      </c>
      <c r="I46" s="41" t="s">
        <v>13</v>
      </c>
      <c r="J46" s="69"/>
    </row>
    <row r="47" spans="1:10" x14ac:dyDescent="0.25">
      <c r="A47" s="35"/>
      <c r="B47" s="36" t="s">
        <v>41</v>
      </c>
      <c r="C47" s="37">
        <v>123000</v>
      </c>
      <c r="D47" s="38">
        <v>28.459530000000001</v>
      </c>
      <c r="E47" s="38">
        <v>44.956139999999998</v>
      </c>
      <c r="F47" s="37">
        <v>62000</v>
      </c>
      <c r="G47" s="37">
        <v>1000</v>
      </c>
      <c r="H47" s="37">
        <v>60000</v>
      </c>
      <c r="I47" s="37" t="s">
        <v>13</v>
      </c>
      <c r="J47" s="69"/>
    </row>
    <row r="48" spans="1:10" x14ac:dyDescent="0.25">
      <c r="A48" s="35"/>
      <c r="B48" s="36" t="s">
        <v>42</v>
      </c>
      <c r="C48" s="37">
        <v>20330</v>
      </c>
      <c r="D48" s="38">
        <v>-3.6492900000000001</v>
      </c>
      <c r="E48" s="38">
        <v>79.166669999999996</v>
      </c>
      <c r="F48" s="37">
        <v>12000</v>
      </c>
      <c r="G48" s="37">
        <v>3500</v>
      </c>
      <c r="H48" s="37">
        <v>4830</v>
      </c>
      <c r="I48" s="37" t="s">
        <v>13</v>
      </c>
      <c r="J48" s="69"/>
    </row>
    <row r="49" spans="1:10" x14ac:dyDescent="0.25">
      <c r="A49" s="35"/>
      <c r="B49" s="36" t="s">
        <v>43</v>
      </c>
      <c r="C49" s="37">
        <v>840</v>
      </c>
      <c r="D49" s="38">
        <v>23.529409999999999</v>
      </c>
      <c r="E49" s="38">
        <v>20.843669999999999</v>
      </c>
      <c r="F49" s="37">
        <v>550</v>
      </c>
      <c r="G49" s="37">
        <v>40</v>
      </c>
      <c r="H49" s="37">
        <v>250</v>
      </c>
      <c r="I49" s="37" t="s">
        <v>13</v>
      </c>
      <c r="J49" s="69"/>
    </row>
    <row r="50" spans="1:10" x14ac:dyDescent="0.25">
      <c r="A50" s="35"/>
      <c r="B50" s="36" t="s">
        <v>44</v>
      </c>
      <c r="C50" s="37">
        <v>58000</v>
      </c>
      <c r="D50" s="38">
        <v>30.190799999999999</v>
      </c>
      <c r="E50" s="38">
        <v>32.857469999999999</v>
      </c>
      <c r="F50" s="37">
        <v>41450</v>
      </c>
      <c r="G50" s="37">
        <v>1550</v>
      </c>
      <c r="H50" s="37">
        <v>15000</v>
      </c>
      <c r="I50" s="37" t="s">
        <v>13</v>
      </c>
      <c r="J50" s="69"/>
    </row>
    <row r="51" spans="1:10" x14ac:dyDescent="0.25">
      <c r="A51" s="35"/>
      <c r="B51" s="36" t="s">
        <v>45</v>
      </c>
      <c r="C51" s="37">
        <v>97500</v>
      </c>
      <c r="D51" s="38">
        <v>6.324973</v>
      </c>
      <c r="E51" s="38">
        <v>20.62575</v>
      </c>
      <c r="F51" s="37">
        <v>62000</v>
      </c>
      <c r="G51" s="37">
        <v>15500</v>
      </c>
      <c r="H51" s="37">
        <v>20000</v>
      </c>
      <c r="I51" s="37" t="s">
        <v>13</v>
      </c>
      <c r="J51" s="69"/>
    </row>
    <row r="52" spans="1:10" x14ac:dyDescent="0.25">
      <c r="A52" s="39"/>
      <c r="B52" s="40" t="s">
        <v>46</v>
      </c>
      <c r="C52" s="41">
        <v>652510</v>
      </c>
      <c r="D52" s="42">
        <v>-3.71414</v>
      </c>
      <c r="E52" s="42">
        <v>7.1755570000000004</v>
      </c>
      <c r="F52" s="41">
        <v>459150</v>
      </c>
      <c r="G52" s="41">
        <v>47360</v>
      </c>
      <c r="H52" s="41">
        <v>146000</v>
      </c>
      <c r="I52" s="41" t="s">
        <v>13</v>
      </c>
      <c r="J52" s="69"/>
    </row>
    <row r="53" spans="1:10" x14ac:dyDescent="0.25">
      <c r="A53" s="39"/>
      <c r="B53" s="40" t="s">
        <v>47</v>
      </c>
      <c r="C53" s="41">
        <v>27</v>
      </c>
      <c r="D53" s="42">
        <v>0</v>
      </c>
      <c r="E53" s="42">
        <v>11.25</v>
      </c>
      <c r="F53" s="41">
        <v>2</v>
      </c>
      <c r="G53" s="41">
        <v>5</v>
      </c>
      <c r="H53" s="41">
        <v>20</v>
      </c>
      <c r="I53" s="41" t="s">
        <v>13</v>
      </c>
      <c r="J53" s="69"/>
    </row>
    <row r="54" spans="1:10" x14ac:dyDescent="0.25">
      <c r="A54" s="39"/>
      <c r="B54" s="40" t="s">
        <v>48</v>
      </c>
      <c r="C54" s="41">
        <v>50800</v>
      </c>
      <c r="D54" s="42">
        <v>1.478226</v>
      </c>
      <c r="E54" s="42">
        <v>8.1543550000000007</v>
      </c>
      <c r="F54" s="41">
        <v>18000</v>
      </c>
      <c r="G54" s="41">
        <v>800</v>
      </c>
      <c r="H54" s="41">
        <v>32000</v>
      </c>
      <c r="I54" s="41" t="s">
        <v>13</v>
      </c>
      <c r="J54" s="69"/>
    </row>
    <row r="55" spans="1:10" x14ac:dyDescent="0.25">
      <c r="A55" s="39"/>
      <c r="B55" s="40" t="s">
        <v>49</v>
      </c>
      <c r="C55" s="41">
        <v>499350</v>
      </c>
      <c r="D55" s="42">
        <v>3.3850929999999999</v>
      </c>
      <c r="E55" s="42">
        <v>39.656129999999997</v>
      </c>
      <c r="F55" s="41">
        <v>49000</v>
      </c>
      <c r="G55" s="41">
        <v>350</v>
      </c>
      <c r="H55" s="41">
        <v>450000</v>
      </c>
      <c r="I55" s="41" t="s">
        <v>13</v>
      </c>
      <c r="J55" s="69"/>
    </row>
    <row r="56" spans="1:10" x14ac:dyDescent="0.25">
      <c r="A56" s="39"/>
      <c r="B56" s="40" t="s">
        <v>50</v>
      </c>
      <c r="C56" s="41">
        <v>94.2</v>
      </c>
      <c r="D56" s="42">
        <v>10.82353</v>
      </c>
      <c r="E56" s="42">
        <v>49.578949999999999</v>
      </c>
      <c r="F56" s="41">
        <v>41.7</v>
      </c>
      <c r="G56" s="41" t="s">
        <v>13</v>
      </c>
      <c r="H56" s="41">
        <v>52.5</v>
      </c>
      <c r="I56" s="41">
        <v>3.5</v>
      </c>
      <c r="J56" s="69"/>
    </row>
    <row r="57" spans="1:10" x14ac:dyDescent="0.25">
      <c r="A57" s="35"/>
      <c r="B57" s="36" t="s">
        <v>51</v>
      </c>
      <c r="C57" s="37">
        <v>157810</v>
      </c>
      <c r="D57" s="38">
        <v>-0.74219000000000002</v>
      </c>
      <c r="E57" s="38">
        <v>21.22437</v>
      </c>
      <c r="F57" s="37">
        <v>13090</v>
      </c>
      <c r="G57" s="37">
        <v>4570</v>
      </c>
      <c r="H57" s="37">
        <v>140150</v>
      </c>
      <c r="I57" s="37" t="s">
        <v>254</v>
      </c>
      <c r="J57" s="69"/>
    </row>
    <row r="58" spans="1:10" x14ac:dyDescent="0.25">
      <c r="A58" s="35"/>
      <c r="B58" s="36" t="s">
        <v>52</v>
      </c>
      <c r="C58" s="37">
        <v>5145530</v>
      </c>
      <c r="D58" s="38">
        <v>1.7518499999999999</v>
      </c>
      <c r="E58" s="38">
        <v>54.808419999999998</v>
      </c>
      <c r="F58" s="37">
        <v>1063181</v>
      </c>
      <c r="G58" s="37">
        <v>162060</v>
      </c>
      <c r="H58" s="37">
        <v>3928340</v>
      </c>
      <c r="I58" s="37" t="s">
        <v>13</v>
      </c>
      <c r="J58" s="69"/>
    </row>
    <row r="59" spans="1:10" ht="24.6" customHeight="1" x14ac:dyDescent="0.25">
      <c r="A59" s="35"/>
      <c r="B59" s="44" t="s">
        <v>53</v>
      </c>
      <c r="C59" s="37">
        <v>51</v>
      </c>
      <c r="D59" s="38">
        <v>-36.25</v>
      </c>
      <c r="E59" s="38">
        <v>4.8571429999999998</v>
      </c>
      <c r="F59" s="37">
        <v>31</v>
      </c>
      <c r="G59" s="37">
        <v>10</v>
      </c>
      <c r="H59" s="37">
        <v>10</v>
      </c>
      <c r="I59" s="37" t="s">
        <v>13</v>
      </c>
      <c r="J59" s="69"/>
    </row>
    <row r="60" spans="1:10" x14ac:dyDescent="0.25">
      <c r="A60" s="35"/>
      <c r="B60" s="36" t="s">
        <v>54</v>
      </c>
      <c r="C60" s="37">
        <v>448156</v>
      </c>
      <c r="D60" s="38">
        <v>-0.59313000000000005</v>
      </c>
      <c r="E60" s="38">
        <v>40.392609999999998</v>
      </c>
      <c r="F60" s="37">
        <v>16820</v>
      </c>
      <c r="G60" s="37">
        <v>17660</v>
      </c>
      <c r="H60" s="37">
        <v>413676</v>
      </c>
      <c r="I60" s="37">
        <v>6506</v>
      </c>
      <c r="J60" s="69"/>
    </row>
    <row r="61" spans="1:10" x14ac:dyDescent="0.25">
      <c r="A61" s="35"/>
      <c r="B61" s="36" t="s">
        <v>55</v>
      </c>
      <c r="C61" s="37">
        <v>1330</v>
      </c>
      <c r="D61" s="38">
        <v>16.66667</v>
      </c>
      <c r="E61" s="38">
        <v>71.466949999999997</v>
      </c>
      <c r="F61" s="37">
        <v>650</v>
      </c>
      <c r="G61" s="37">
        <v>530</v>
      </c>
      <c r="H61" s="37">
        <v>150</v>
      </c>
      <c r="I61" s="37" t="s">
        <v>13</v>
      </c>
      <c r="J61" s="69"/>
    </row>
    <row r="62" spans="1:10" x14ac:dyDescent="0.25">
      <c r="A62" s="39"/>
      <c r="B62" s="40" t="s">
        <v>56</v>
      </c>
      <c r="C62" s="41">
        <v>106270</v>
      </c>
      <c r="D62" s="42">
        <v>1.007509</v>
      </c>
      <c r="E62" s="42">
        <v>31.118590000000001</v>
      </c>
      <c r="F62" s="41">
        <v>5500</v>
      </c>
      <c r="G62" s="41">
        <v>770</v>
      </c>
      <c r="H62" s="41">
        <v>100000</v>
      </c>
      <c r="I62" s="41" t="s">
        <v>13</v>
      </c>
      <c r="J62" s="69"/>
    </row>
    <row r="63" spans="1:10" x14ac:dyDescent="0.25">
      <c r="A63" s="39"/>
      <c r="B63" s="40" t="s">
        <v>57</v>
      </c>
      <c r="C63" s="41">
        <v>15</v>
      </c>
      <c r="D63" s="42">
        <v>-75</v>
      </c>
      <c r="E63" s="42">
        <v>6.25</v>
      </c>
      <c r="F63" s="41">
        <v>10</v>
      </c>
      <c r="G63" s="41">
        <v>5</v>
      </c>
      <c r="H63" s="41" t="s">
        <v>13</v>
      </c>
      <c r="I63" s="41" t="s">
        <v>13</v>
      </c>
      <c r="J63" s="69"/>
    </row>
    <row r="64" spans="1:10" x14ac:dyDescent="0.25">
      <c r="A64" s="39"/>
      <c r="B64" s="40" t="s">
        <v>58</v>
      </c>
      <c r="C64" s="41">
        <v>18170</v>
      </c>
      <c r="D64" s="42">
        <v>-21.171399999999998</v>
      </c>
      <c r="E64" s="42">
        <v>35.585590000000003</v>
      </c>
      <c r="F64" s="41">
        <v>2320</v>
      </c>
      <c r="G64" s="41">
        <v>3200</v>
      </c>
      <c r="H64" s="41">
        <v>12650</v>
      </c>
      <c r="I64" s="41" t="s">
        <v>13</v>
      </c>
      <c r="J64" s="69"/>
    </row>
    <row r="65" spans="1:10" x14ac:dyDescent="0.25">
      <c r="A65" s="39"/>
      <c r="B65" s="40" t="s">
        <v>59</v>
      </c>
      <c r="C65" s="41">
        <v>206000</v>
      </c>
      <c r="D65" s="42">
        <v>8.8219759999999994</v>
      </c>
      <c r="E65" s="42">
        <v>64.779870000000003</v>
      </c>
      <c r="F65" s="41">
        <v>29000</v>
      </c>
      <c r="G65" s="41">
        <v>45000</v>
      </c>
      <c r="H65" s="41">
        <v>132000</v>
      </c>
      <c r="I65" s="41" t="s">
        <v>13</v>
      </c>
      <c r="J65" s="69"/>
    </row>
    <row r="66" spans="1:10" x14ac:dyDescent="0.25">
      <c r="A66" s="39"/>
      <c r="B66" s="40" t="s">
        <v>60</v>
      </c>
      <c r="C66" s="41">
        <v>13019</v>
      </c>
      <c r="D66" s="42" t="s">
        <v>13</v>
      </c>
      <c r="E66" s="42">
        <v>23.26483</v>
      </c>
      <c r="F66" s="41">
        <v>8764</v>
      </c>
      <c r="G66" s="41">
        <v>755</v>
      </c>
      <c r="H66" s="41">
        <v>3500</v>
      </c>
      <c r="I66" s="41">
        <v>257</v>
      </c>
      <c r="J66" s="69"/>
    </row>
    <row r="67" spans="1:10" x14ac:dyDescent="0.25">
      <c r="A67" s="35"/>
      <c r="B67" s="36" t="s">
        <v>61</v>
      </c>
      <c r="C67" s="37">
        <v>63423</v>
      </c>
      <c r="D67" s="38">
        <v>-5.9145500000000002</v>
      </c>
      <c r="E67" s="38">
        <v>59.580640000000002</v>
      </c>
      <c r="F67" s="37">
        <v>31564</v>
      </c>
      <c r="G67" s="37">
        <v>4205</v>
      </c>
      <c r="H67" s="37">
        <v>27654</v>
      </c>
      <c r="I67" s="37" t="s">
        <v>13</v>
      </c>
      <c r="J67" s="69"/>
    </row>
    <row r="68" spans="1:10" x14ac:dyDescent="0.25">
      <c r="A68" s="35"/>
      <c r="B68" s="36" t="s">
        <v>62</v>
      </c>
      <c r="C68" s="37">
        <v>1090</v>
      </c>
      <c r="D68" s="38">
        <v>-32.1295</v>
      </c>
      <c r="E68" s="38">
        <v>11.79654</v>
      </c>
      <c r="F68" s="37">
        <v>799</v>
      </c>
      <c r="G68" s="37">
        <v>273</v>
      </c>
      <c r="H68" s="37">
        <v>18</v>
      </c>
      <c r="I68" s="37">
        <v>245</v>
      </c>
      <c r="J68" s="69"/>
    </row>
    <row r="69" spans="1:10" x14ac:dyDescent="0.25">
      <c r="A69" s="35"/>
      <c r="B69" s="36" t="s">
        <v>63</v>
      </c>
      <c r="C69" s="37">
        <v>42190</v>
      </c>
      <c r="D69" s="38" t="s">
        <v>13</v>
      </c>
      <c r="E69" s="38">
        <v>54.62903</v>
      </c>
      <c r="F69" s="37">
        <v>31490</v>
      </c>
      <c r="G69" s="37">
        <v>760</v>
      </c>
      <c r="H69" s="37">
        <v>9940</v>
      </c>
      <c r="I69" s="37">
        <v>180</v>
      </c>
      <c r="J69" s="69"/>
    </row>
    <row r="70" spans="1:10" x14ac:dyDescent="0.25">
      <c r="A70" s="35"/>
      <c r="B70" s="36" t="s">
        <v>64</v>
      </c>
      <c r="C70" s="37">
        <v>26300</v>
      </c>
      <c r="D70" s="38">
        <v>4.4479749999999996</v>
      </c>
      <c r="E70" s="38">
        <v>21.842040000000001</v>
      </c>
      <c r="F70" s="37">
        <v>23500</v>
      </c>
      <c r="G70" s="37">
        <v>2300</v>
      </c>
      <c r="H70" s="37">
        <v>500</v>
      </c>
      <c r="I70" s="37" t="s">
        <v>13</v>
      </c>
      <c r="J70" s="69"/>
    </row>
    <row r="71" spans="1:10" x14ac:dyDescent="0.25">
      <c r="A71" s="35"/>
      <c r="B71" s="36" t="s">
        <v>65</v>
      </c>
      <c r="C71" s="37">
        <v>262000</v>
      </c>
      <c r="D71" s="38">
        <v>0.92449899999999996</v>
      </c>
      <c r="E71" s="38">
        <v>11.55687</v>
      </c>
      <c r="F71" s="37">
        <v>71000</v>
      </c>
      <c r="G71" s="37">
        <v>9000</v>
      </c>
      <c r="H71" s="37">
        <v>182000</v>
      </c>
      <c r="I71" s="37" t="s">
        <v>13</v>
      </c>
      <c r="J71" s="69"/>
    </row>
    <row r="72" spans="1:10" x14ac:dyDescent="0.25">
      <c r="A72" s="39"/>
      <c r="B72" s="40" t="s">
        <v>66</v>
      </c>
      <c r="C72" s="41">
        <v>26090</v>
      </c>
      <c r="D72" s="42">
        <v>-6.4203700000000001</v>
      </c>
      <c r="E72" s="42">
        <v>61.489510000000003</v>
      </c>
      <c r="F72" s="41">
        <v>24076</v>
      </c>
      <c r="G72" s="41">
        <v>64</v>
      </c>
      <c r="H72" s="41">
        <v>1950</v>
      </c>
      <c r="I72" s="41" t="s">
        <v>13</v>
      </c>
      <c r="J72" s="69"/>
    </row>
    <row r="73" spans="1:10" x14ac:dyDescent="0.25">
      <c r="A73" s="39"/>
      <c r="B73" s="40" t="s">
        <v>67</v>
      </c>
      <c r="C73" s="41">
        <v>17020</v>
      </c>
      <c r="D73" s="42">
        <v>31.023859999999999</v>
      </c>
      <c r="E73" s="42">
        <v>73.425370000000001</v>
      </c>
      <c r="F73" s="41">
        <v>20</v>
      </c>
      <c r="G73" s="41" t="s">
        <v>13</v>
      </c>
      <c r="H73" s="41">
        <v>17000</v>
      </c>
      <c r="I73" s="41" t="s">
        <v>13</v>
      </c>
      <c r="J73" s="69"/>
    </row>
    <row r="74" spans="1:10" x14ac:dyDescent="0.25">
      <c r="A74" s="39"/>
      <c r="B74" s="40" t="s">
        <v>68</v>
      </c>
      <c r="C74" s="41">
        <v>250</v>
      </c>
      <c r="D74" s="42">
        <v>38.888890000000004</v>
      </c>
      <c r="E74" s="42">
        <v>33.333329999999997</v>
      </c>
      <c r="F74" s="41">
        <v>60</v>
      </c>
      <c r="G74" s="41">
        <v>170</v>
      </c>
      <c r="H74" s="41">
        <v>20</v>
      </c>
      <c r="I74" s="41" t="s">
        <v>13</v>
      </c>
      <c r="J74" s="69"/>
    </row>
    <row r="75" spans="1:10" x14ac:dyDescent="0.25">
      <c r="A75" s="39"/>
      <c r="B75" s="40" t="s">
        <v>69</v>
      </c>
      <c r="C75" s="41">
        <v>23520</v>
      </c>
      <c r="D75" s="42">
        <v>-7.6197999999999997</v>
      </c>
      <c r="E75" s="42">
        <v>48.6755</v>
      </c>
      <c r="F75" s="41">
        <v>8000</v>
      </c>
      <c r="G75" s="41">
        <v>3550</v>
      </c>
      <c r="H75" s="41">
        <v>11970</v>
      </c>
      <c r="I75" s="41" t="s">
        <v>13</v>
      </c>
      <c r="J75" s="69"/>
    </row>
    <row r="76" spans="1:10" x14ac:dyDescent="0.25">
      <c r="A76" s="39"/>
      <c r="B76" s="40" t="s">
        <v>70</v>
      </c>
      <c r="C76" s="41">
        <v>75140</v>
      </c>
      <c r="D76" s="42">
        <v>-4.2314600000000002</v>
      </c>
      <c r="E76" s="42">
        <v>30.254470000000001</v>
      </c>
      <c r="F76" s="41">
        <v>11940</v>
      </c>
      <c r="G76" s="41">
        <v>14690</v>
      </c>
      <c r="H76" s="41">
        <v>48510</v>
      </c>
      <c r="I76" s="41">
        <v>9450</v>
      </c>
      <c r="J76" s="69"/>
    </row>
    <row r="77" spans="1:10" x14ac:dyDescent="0.25">
      <c r="A77" s="35"/>
      <c r="B77" s="36" t="s">
        <v>71</v>
      </c>
      <c r="C77" s="37">
        <v>37610</v>
      </c>
      <c r="D77" s="38">
        <v>42.03172</v>
      </c>
      <c r="E77" s="38">
        <v>3.7781910000000001</v>
      </c>
      <c r="F77" s="37">
        <v>27380</v>
      </c>
      <c r="G77" s="37">
        <v>10230</v>
      </c>
      <c r="H77" s="37" t="s">
        <v>13</v>
      </c>
      <c r="I77" s="37" t="s">
        <v>13</v>
      </c>
      <c r="J77" s="69"/>
    </row>
    <row r="78" spans="1:10" x14ac:dyDescent="0.25">
      <c r="A78" s="35"/>
      <c r="B78" s="36" t="s">
        <v>72</v>
      </c>
      <c r="C78" s="37">
        <v>15820</v>
      </c>
      <c r="D78" s="38">
        <v>12.19858</v>
      </c>
      <c r="E78" s="38">
        <v>76.351349999999996</v>
      </c>
      <c r="F78" s="37">
        <v>7300</v>
      </c>
      <c r="G78" s="37">
        <v>2150</v>
      </c>
      <c r="H78" s="37">
        <v>6370</v>
      </c>
      <c r="I78" s="37">
        <v>205</v>
      </c>
      <c r="J78" s="69"/>
    </row>
    <row r="79" spans="1:10" x14ac:dyDescent="0.25">
      <c r="A79" s="35"/>
      <c r="B79" s="36" t="s">
        <v>73</v>
      </c>
      <c r="C79" s="37">
        <v>2840</v>
      </c>
      <c r="D79" s="38">
        <v>-14.9701</v>
      </c>
      <c r="E79" s="38">
        <v>10.124779999999999</v>
      </c>
      <c r="F79" s="37">
        <v>1200</v>
      </c>
      <c r="G79" s="37">
        <v>600</v>
      </c>
      <c r="H79" s="37">
        <v>1040</v>
      </c>
      <c r="I79" s="37" t="s">
        <v>13</v>
      </c>
      <c r="J79" s="69"/>
    </row>
    <row r="80" spans="1:10" x14ac:dyDescent="0.25">
      <c r="A80" s="35"/>
      <c r="B80" s="36" t="s">
        <v>74</v>
      </c>
      <c r="C80" s="37">
        <v>75920</v>
      </c>
      <c r="D80" s="38" t="s">
        <v>13</v>
      </c>
      <c r="E80" s="38">
        <v>75.168319999999994</v>
      </c>
      <c r="F80" s="37">
        <v>6900</v>
      </c>
      <c r="G80" s="37">
        <v>20</v>
      </c>
      <c r="H80" s="37">
        <v>69000</v>
      </c>
      <c r="I80" s="37" t="s">
        <v>13</v>
      </c>
      <c r="J80" s="69"/>
    </row>
    <row r="81" spans="1:10" x14ac:dyDescent="0.25">
      <c r="A81" s="35"/>
      <c r="B81" s="36" t="s">
        <v>75</v>
      </c>
      <c r="C81" s="37">
        <v>9660</v>
      </c>
      <c r="D81" s="38" t="s">
        <v>13</v>
      </c>
      <c r="E81" s="38">
        <v>22.78839</v>
      </c>
      <c r="F81" s="37">
        <v>6320</v>
      </c>
      <c r="G81" s="37">
        <v>60</v>
      </c>
      <c r="H81" s="37">
        <v>3280</v>
      </c>
      <c r="I81" s="37">
        <v>3</v>
      </c>
      <c r="J81" s="69"/>
    </row>
    <row r="82" spans="1:10" x14ac:dyDescent="0.25">
      <c r="A82" s="39"/>
      <c r="B82" s="40" t="s">
        <v>76</v>
      </c>
      <c r="C82" s="41">
        <v>362590</v>
      </c>
      <c r="D82" s="42" t="s">
        <v>13</v>
      </c>
      <c r="E82" s="42">
        <v>36.259</v>
      </c>
      <c r="F82" s="41">
        <v>151190</v>
      </c>
      <c r="G82" s="41">
        <v>11400</v>
      </c>
      <c r="H82" s="41">
        <v>200000</v>
      </c>
      <c r="I82" s="41" t="s">
        <v>13</v>
      </c>
      <c r="J82" s="69"/>
    </row>
    <row r="83" spans="1:10" x14ac:dyDescent="0.25">
      <c r="A83" s="39"/>
      <c r="B83" s="40" t="s">
        <v>78</v>
      </c>
      <c r="C83" s="41">
        <v>11198</v>
      </c>
      <c r="D83" s="42">
        <v>-5.8991600000000002</v>
      </c>
      <c r="E83" s="42">
        <v>92.013149999999996</v>
      </c>
      <c r="F83" s="41" t="s">
        <v>13</v>
      </c>
      <c r="G83" s="41" t="s">
        <v>13</v>
      </c>
      <c r="H83" s="41">
        <v>11198</v>
      </c>
      <c r="I83" s="41" t="s">
        <v>13</v>
      </c>
      <c r="J83" s="69"/>
    </row>
    <row r="84" spans="1:10" x14ac:dyDescent="0.25">
      <c r="A84" s="39"/>
      <c r="B84" s="40" t="s">
        <v>77</v>
      </c>
      <c r="C84" s="41">
        <v>30</v>
      </c>
      <c r="D84" s="42">
        <v>0</v>
      </c>
      <c r="E84" s="42">
        <v>2.148997</v>
      </c>
      <c r="F84" s="41">
        <v>30</v>
      </c>
      <c r="G84" s="41" t="s">
        <v>13</v>
      </c>
      <c r="H84" s="41" t="s">
        <v>13</v>
      </c>
      <c r="I84" s="41" t="s">
        <v>13</v>
      </c>
      <c r="J84" s="69"/>
    </row>
    <row r="85" spans="1:10" x14ac:dyDescent="0.25">
      <c r="A85" s="39"/>
      <c r="B85" s="40" t="s">
        <v>79</v>
      </c>
      <c r="C85" s="41">
        <v>4250</v>
      </c>
      <c r="D85" s="42">
        <v>3.6585369999999999</v>
      </c>
      <c r="E85" s="42">
        <v>23.262180000000001</v>
      </c>
      <c r="F85" s="41">
        <v>1650</v>
      </c>
      <c r="G85" s="41">
        <v>850</v>
      </c>
      <c r="H85" s="41">
        <v>1750</v>
      </c>
      <c r="I85" s="41" t="s">
        <v>13</v>
      </c>
      <c r="J85" s="69"/>
    </row>
    <row r="86" spans="1:10" x14ac:dyDescent="0.25">
      <c r="A86" s="39"/>
      <c r="B86" s="40" t="s">
        <v>80</v>
      </c>
      <c r="C86" s="41">
        <v>22585</v>
      </c>
      <c r="D86" s="42">
        <v>-5.6205600000000002</v>
      </c>
      <c r="E86" s="42">
        <v>7.4319660000000001</v>
      </c>
      <c r="F86" s="41">
        <v>22241</v>
      </c>
      <c r="G86" s="41">
        <v>34</v>
      </c>
      <c r="H86" s="41">
        <v>310</v>
      </c>
      <c r="I86" s="41">
        <v>95</v>
      </c>
      <c r="J86" s="69"/>
    </row>
    <row r="87" spans="1:10" x14ac:dyDescent="0.25">
      <c r="A87" s="35"/>
      <c r="B87" s="36" t="s">
        <v>81</v>
      </c>
      <c r="C87" s="37">
        <v>287737</v>
      </c>
      <c r="D87" s="38">
        <v>-5.9461700000000004</v>
      </c>
      <c r="E87" s="38">
        <v>52.549230000000001</v>
      </c>
      <c r="F87" s="37">
        <v>183057</v>
      </c>
      <c r="G87" s="37">
        <v>9965</v>
      </c>
      <c r="H87" s="37">
        <v>94715</v>
      </c>
      <c r="I87" s="37" t="s">
        <v>13</v>
      </c>
      <c r="J87" s="69"/>
    </row>
    <row r="88" spans="1:10" x14ac:dyDescent="0.25">
      <c r="A88" s="35"/>
      <c r="B88" s="36" t="s">
        <v>82</v>
      </c>
      <c r="C88" s="37">
        <v>286</v>
      </c>
      <c r="D88" s="38">
        <v>36.190480000000001</v>
      </c>
      <c r="E88" s="38">
        <v>0.34793200000000002</v>
      </c>
      <c r="F88" s="37">
        <v>126</v>
      </c>
      <c r="G88" s="37">
        <v>50</v>
      </c>
      <c r="H88" s="37">
        <v>110</v>
      </c>
      <c r="I88" s="37" t="s">
        <v>13</v>
      </c>
      <c r="J88" s="69"/>
    </row>
    <row r="89" spans="1:10" x14ac:dyDescent="0.25">
      <c r="A89" s="35"/>
      <c r="B89" s="36" t="s">
        <v>83</v>
      </c>
      <c r="C89" s="37">
        <v>455</v>
      </c>
      <c r="D89" s="38">
        <v>5.8139529999999997</v>
      </c>
      <c r="E89" s="38">
        <v>12.43169</v>
      </c>
      <c r="F89" s="37">
        <v>25</v>
      </c>
      <c r="G89" s="37">
        <v>230</v>
      </c>
      <c r="H89" s="37">
        <v>200</v>
      </c>
      <c r="I89" s="37" t="s">
        <v>13</v>
      </c>
      <c r="J89" s="69"/>
    </row>
    <row r="90" spans="1:10" x14ac:dyDescent="0.25">
      <c r="A90" s="35"/>
      <c r="B90" s="36" t="s">
        <v>84</v>
      </c>
      <c r="C90" s="37">
        <v>51600</v>
      </c>
      <c r="D90" s="38">
        <v>5.8173000000000002E-2</v>
      </c>
      <c r="E90" s="38">
        <v>20.02561</v>
      </c>
      <c r="F90" s="37">
        <v>3250</v>
      </c>
      <c r="G90" s="37">
        <v>1700</v>
      </c>
      <c r="H90" s="37">
        <v>46650</v>
      </c>
      <c r="I90" s="37" t="s">
        <v>13</v>
      </c>
      <c r="J90" s="69"/>
    </row>
    <row r="91" spans="1:10" x14ac:dyDescent="0.25">
      <c r="A91" s="35"/>
      <c r="B91" s="36" t="s">
        <v>85</v>
      </c>
      <c r="C91" s="37">
        <v>6050</v>
      </c>
      <c r="D91" s="38">
        <v>3.242321</v>
      </c>
      <c r="E91" s="38">
        <v>59.782609999999998</v>
      </c>
      <c r="F91" s="37">
        <v>4400</v>
      </c>
      <c r="G91" s="37">
        <v>50</v>
      </c>
      <c r="H91" s="37">
        <v>1600</v>
      </c>
      <c r="I91" s="37" t="s">
        <v>13</v>
      </c>
      <c r="J91" s="69"/>
    </row>
    <row r="92" spans="1:10" x14ac:dyDescent="0.25">
      <c r="A92" s="39"/>
      <c r="B92" s="40" t="s">
        <v>86</v>
      </c>
      <c r="C92" s="41">
        <v>25514</v>
      </c>
      <c r="D92" s="42" t="s">
        <v>13</v>
      </c>
      <c r="E92" s="42">
        <v>36.716070000000002</v>
      </c>
      <c r="F92" s="41">
        <v>4510</v>
      </c>
      <c r="G92" s="41">
        <v>1600</v>
      </c>
      <c r="H92" s="41">
        <v>19404</v>
      </c>
      <c r="I92" s="41" t="s">
        <v>13</v>
      </c>
      <c r="J92" s="69"/>
    </row>
    <row r="93" spans="1:10" x14ac:dyDescent="0.25">
      <c r="A93" s="39"/>
      <c r="B93" s="40" t="s">
        <v>87</v>
      </c>
      <c r="C93" s="41">
        <v>166970</v>
      </c>
      <c r="D93" s="42">
        <v>-7.4035000000000002</v>
      </c>
      <c r="E93" s="42">
        <v>47.905549999999998</v>
      </c>
      <c r="F93" s="41">
        <v>118760</v>
      </c>
      <c r="G93" s="41">
        <v>2000</v>
      </c>
      <c r="H93" s="41">
        <v>46210</v>
      </c>
      <c r="I93" s="41" t="s">
        <v>13</v>
      </c>
      <c r="J93" s="69"/>
    </row>
    <row r="94" spans="1:10" x14ac:dyDescent="0.25">
      <c r="A94" s="39"/>
      <c r="B94" s="40" t="s">
        <v>88</v>
      </c>
      <c r="C94" s="41">
        <v>157000</v>
      </c>
      <c r="D94" s="42">
        <v>24.553750000000001</v>
      </c>
      <c r="E94" s="42">
        <v>68.998859999999993</v>
      </c>
      <c r="F94" s="41">
        <v>47000</v>
      </c>
      <c r="G94" s="41">
        <v>27000</v>
      </c>
      <c r="H94" s="41">
        <v>83000</v>
      </c>
      <c r="I94" s="41" t="s">
        <v>13</v>
      </c>
      <c r="J94" s="69"/>
    </row>
    <row r="95" spans="1:10" x14ac:dyDescent="0.25">
      <c r="A95" s="39"/>
      <c r="B95" s="40" t="s">
        <v>89</v>
      </c>
      <c r="C95" s="41">
        <v>81370</v>
      </c>
      <c r="D95" s="42">
        <v>-11.7653</v>
      </c>
      <c r="E95" s="42">
        <v>63.126449999999998</v>
      </c>
      <c r="F95" s="41">
        <v>25470</v>
      </c>
      <c r="G95" s="41">
        <v>11300</v>
      </c>
      <c r="H95" s="41">
        <v>44600</v>
      </c>
      <c r="I95" s="41" t="s">
        <v>13</v>
      </c>
      <c r="J95" s="69"/>
    </row>
    <row r="96" spans="1:10" x14ac:dyDescent="0.25">
      <c r="A96" s="39"/>
      <c r="B96" s="40" t="s">
        <v>90</v>
      </c>
      <c r="C96" s="41">
        <v>2359</v>
      </c>
      <c r="D96" s="42">
        <v>0.169851</v>
      </c>
      <c r="E96" s="42">
        <v>0.574735</v>
      </c>
      <c r="F96" s="41">
        <v>9</v>
      </c>
      <c r="G96" s="41" t="s">
        <v>13</v>
      </c>
      <c r="H96" s="41">
        <v>2350</v>
      </c>
      <c r="I96" s="41" t="s">
        <v>13</v>
      </c>
      <c r="J96" s="69"/>
    </row>
    <row r="97" spans="1:10" x14ac:dyDescent="0.25">
      <c r="A97" s="35"/>
      <c r="B97" s="36" t="s">
        <v>91</v>
      </c>
      <c r="C97" s="37">
        <v>110</v>
      </c>
      <c r="D97" s="38">
        <v>-15.384600000000001</v>
      </c>
      <c r="E97" s="38">
        <v>32.352939999999997</v>
      </c>
      <c r="F97" s="37">
        <v>30</v>
      </c>
      <c r="G97" s="37">
        <v>70</v>
      </c>
      <c r="H97" s="37">
        <v>10</v>
      </c>
      <c r="I97" s="37" t="s">
        <v>13</v>
      </c>
      <c r="J97" s="69"/>
    </row>
    <row r="98" spans="1:10" x14ac:dyDescent="0.25">
      <c r="A98" s="35"/>
      <c r="B98" s="36" t="s">
        <v>92</v>
      </c>
      <c r="C98" s="37">
        <v>552</v>
      </c>
      <c r="D98" s="38">
        <v>4.1509429999999998</v>
      </c>
      <c r="E98" s="38">
        <v>32.66272</v>
      </c>
      <c r="F98" s="37">
        <v>209</v>
      </c>
      <c r="G98" s="37">
        <v>33</v>
      </c>
      <c r="H98" s="37">
        <v>310</v>
      </c>
      <c r="I98" s="37" t="s">
        <v>13</v>
      </c>
      <c r="J98" s="69"/>
    </row>
    <row r="99" spans="1:10" x14ac:dyDescent="0.25">
      <c r="A99" s="35"/>
      <c r="B99" s="36" t="s">
        <v>93</v>
      </c>
      <c r="C99" s="37">
        <v>180</v>
      </c>
      <c r="D99" s="38">
        <v>-10</v>
      </c>
      <c r="E99" s="38">
        <v>33.333329999999997</v>
      </c>
      <c r="F99" s="37">
        <v>10</v>
      </c>
      <c r="G99" s="37">
        <v>90</v>
      </c>
      <c r="H99" s="37">
        <v>80</v>
      </c>
      <c r="I99" s="37" t="s">
        <v>13</v>
      </c>
      <c r="J99" s="69"/>
    </row>
    <row r="100" spans="1:10" x14ac:dyDescent="0.25">
      <c r="A100" s="35"/>
      <c r="B100" s="36" t="s">
        <v>94</v>
      </c>
      <c r="C100" s="37">
        <v>37207</v>
      </c>
      <c r="D100" s="38">
        <v>-13.1692</v>
      </c>
      <c r="E100" s="38">
        <v>34.720979999999997</v>
      </c>
      <c r="F100" s="37">
        <v>10027</v>
      </c>
      <c r="G100" s="37">
        <v>10330</v>
      </c>
      <c r="H100" s="37">
        <v>16850</v>
      </c>
      <c r="I100" s="37" t="s">
        <v>13</v>
      </c>
      <c r="J100" s="69"/>
    </row>
    <row r="101" spans="1:10" x14ac:dyDescent="0.25">
      <c r="A101" s="35"/>
      <c r="B101" s="36" t="s">
        <v>95</v>
      </c>
      <c r="C101" s="37">
        <v>145000</v>
      </c>
      <c r="D101" s="38">
        <v>2.5387170000000001</v>
      </c>
      <c r="E101" s="38">
        <v>59.010260000000002</v>
      </c>
      <c r="F101" s="37">
        <v>31000</v>
      </c>
      <c r="G101" s="37">
        <v>7000</v>
      </c>
      <c r="H101" s="37">
        <v>107000</v>
      </c>
      <c r="I101" s="37" t="s">
        <v>13</v>
      </c>
      <c r="J101" s="69"/>
    </row>
    <row r="102" spans="1:10" x14ac:dyDescent="0.25">
      <c r="A102" s="39"/>
      <c r="B102" s="40" t="s">
        <v>96</v>
      </c>
      <c r="C102" s="41">
        <v>16300</v>
      </c>
      <c r="D102" s="42">
        <v>12.64686</v>
      </c>
      <c r="E102" s="42">
        <v>57.965859999999999</v>
      </c>
      <c r="F102" s="41">
        <v>3000</v>
      </c>
      <c r="G102" s="41">
        <v>2500</v>
      </c>
      <c r="H102" s="41">
        <v>10800</v>
      </c>
      <c r="I102" s="41" t="s">
        <v>13</v>
      </c>
      <c r="J102" s="69"/>
    </row>
    <row r="103" spans="1:10" x14ac:dyDescent="0.25">
      <c r="A103" s="39"/>
      <c r="B103" s="40" t="s">
        <v>97</v>
      </c>
      <c r="C103" s="41">
        <v>16780</v>
      </c>
      <c r="D103" s="42">
        <v>-3.1177800000000002</v>
      </c>
      <c r="E103" s="42">
        <v>8.5242570000000004</v>
      </c>
      <c r="F103" s="41">
        <v>4200</v>
      </c>
      <c r="G103" s="41">
        <v>280</v>
      </c>
      <c r="H103" s="41">
        <v>12300</v>
      </c>
      <c r="I103" s="41" t="s">
        <v>13</v>
      </c>
      <c r="J103" s="69"/>
    </row>
    <row r="104" spans="1:10" x14ac:dyDescent="0.25">
      <c r="A104" s="39"/>
      <c r="B104" s="40" t="s">
        <v>98</v>
      </c>
      <c r="C104" s="41">
        <v>18400</v>
      </c>
      <c r="D104" s="42">
        <v>15.21603</v>
      </c>
      <c r="E104" s="42">
        <v>66.76343</v>
      </c>
      <c r="F104" s="41">
        <v>10700</v>
      </c>
      <c r="G104" s="41">
        <v>2800</v>
      </c>
      <c r="H104" s="41">
        <v>4900</v>
      </c>
      <c r="I104" s="41">
        <v>800</v>
      </c>
      <c r="J104" s="69"/>
    </row>
    <row r="105" spans="1:10" x14ac:dyDescent="0.25">
      <c r="A105" s="39"/>
      <c r="B105" s="40" t="s">
        <v>99</v>
      </c>
      <c r="C105" s="41">
        <v>32350</v>
      </c>
      <c r="D105" s="42">
        <v>-2.5602399999999998</v>
      </c>
      <c r="E105" s="42">
        <v>28.912320000000001</v>
      </c>
      <c r="F105" s="41">
        <v>10200</v>
      </c>
      <c r="G105" s="41">
        <v>4550</v>
      </c>
      <c r="H105" s="41">
        <v>17600</v>
      </c>
      <c r="I105" s="41" t="s">
        <v>13</v>
      </c>
      <c r="J105" s="69"/>
    </row>
    <row r="106" spans="1:10" x14ac:dyDescent="0.25">
      <c r="A106" s="39"/>
      <c r="B106" s="40" t="s">
        <v>100</v>
      </c>
      <c r="C106" s="41">
        <v>53400</v>
      </c>
      <c r="D106" s="42">
        <v>-17.516200000000001</v>
      </c>
      <c r="E106" s="42">
        <v>58.985970000000002</v>
      </c>
      <c r="F106" s="41">
        <v>44030</v>
      </c>
      <c r="G106" s="41">
        <v>1780</v>
      </c>
      <c r="H106" s="41">
        <v>7590</v>
      </c>
      <c r="I106" s="41">
        <v>1133</v>
      </c>
      <c r="J106" s="69"/>
    </row>
    <row r="107" spans="1:10" x14ac:dyDescent="0.25">
      <c r="A107" s="35"/>
      <c r="B107" s="36" t="s">
        <v>101</v>
      </c>
      <c r="C107" s="37">
        <v>18722</v>
      </c>
      <c r="D107" s="38">
        <v>-1.5149900000000001</v>
      </c>
      <c r="E107" s="38">
        <v>18.67531</v>
      </c>
      <c r="F107" s="37">
        <v>1212</v>
      </c>
      <c r="G107" s="37" t="s">
        <v>13</v>
      </c>
      <c r="H107" s="37">
        <v>17510</v>
      </c>
      <c r="I107" s="37" t="s">
        <v>13</v>
      </c>
      <c r="J107" s="69"/>
    </row>
    <row r="108" spans="1:10" x14ac:dyDescent="0.25">
      <c r="A108" s="35"/>
      <c r="B108" s="36" t="s">
        <v>102</v>
      </c>
      <c r="C108" s="37">
        <v>1802800</v>
      </c>
      <c r="D108" s="38">
        <v>-0.62453999999999998</v>
      </c>
      <c r="E108" s="38">
        <v>60.635210000000001</v>
      </c>
      <c r="F108" s="37">
        <v>1570000</v>
      </c>
      <c r="G108" s="37">
        <v>130000</v>
      </c>
      <c r="H108" s="37">
        <v>102800</v>
      </c>
      <c r="I108" s="37" t="s">
        <v>13</v>
      </c>
      <c r="J108" s="69"/>
    </row>
    <row r="109" spans="1:10" x14ac:dyDescent="0.25">
      <c r="A109" s="35"/>
      <c r="B109" s="36" t="s">
        <v>103</v>
      </c>
      <c r="C109" s="37">
        <v>570000</v>
      </c>
      <c r="D109" s="38">
        <v>26.43347</v>
      </c>
      <c r="E109" s="38">
        <v>31.46442</v>
      </c>
      <c r="F109" s="37">
        <v>235000</v>
      </c>
      <c r="G109" s="37">
        <v>225000</v>
      </c>
      <c r="H109" s="37">
        <v>110000</v>
      </c>
      <c r="I109" s="37" t="s">
        <v>13</v>
      </c>
      <c r="J109" s="69"/>
    </row>
    <row r="110" spans="1:10" x14ac:dyDescent="0.25">
      <c r="A110" s="35"/>
      <c r="B110" s="36" t="s">
        <v>104</v>
      </c>
      <c r="C110" s="37">
        <v>461610</v>
      </c>
      <c r="D110" s="38">
        <v>-24.941500000000001</v>
      </c>
      <c r="E110" s="38">
        <v>28.344850000000001</v>
      </c>
      <c r="F110" s="37">
        <v>148780</v>
      </c>
      <c r="G110" s="37">
        <v>18060</v>
      </c>
      <c r="H110" s="37">
        <v>294770</v>
      </c>
      <c r="I110" s="37">
        <v>80140</v>
      </c>
      <c r="J110" s="69"/>
    </row>
    <row r="111" spans="1:10" x14ac:dyDescent="0.25">
      <c r="A111" s="35"/>
      <c r="B111" s="36" t="s">
        <v>105</v>
      </c>
      <c r="C111" s="37">
        <v>92300</v>
      </c>
      <c r="D111" s="38">
        <v>0</v>
      </c>
      <c r="E111" s="38">
        <v>21.251609999999999</v>
      </c>
      <c r="F111" s="37">
        <v>50000</v>
      </c>
      <c r="G111" s="37">
        <v>2300</v>
      </c>
      <c r="H111" s="37">
        <v>40000</v>
      </c>
      <c r="I111" s="37" t="s">
        <v>13</v>
      </c>
      <c r="J111" s="69"/>
    </row>
    <row r="112" spans="1:10" x14ac:dyDescent="0.25">
      <c r="A112" s="39"/>
      <c r="B112" s="40" t="s">
        <v>106</v>
      </c>
      <c r="C112" s="41">
        <v>44770</v>
      </c>
      <c r="D112" s="42">
        <v>-20.747</v>
      </c>
      <c r="E112" s="42">
        <v>64.987660000000005</v>
      </c>
      <c r="F112" s="41">
        <v>11130</v>
      </c>
      <c r="G112" s="41">
        <v>10</v>
      </c>
      <c r="H112" s="41">
        <v>33630</v>
      </c>
      <c r="I112" s="41" t="s">
        <v>13</v>
      </c>
      <c r="J112" s="69"/>
    </row>
    <row r="113" spans="1:10" x14ac:dyDescent="0.25">
      <c r="A113" s="39"/>
      <c r="B113" s="40" t="s">
        <v>107</v>
      </c>
      <c r="C113" s="41">
        <v>388</v>
      </c>
      <c r="D113" s="42">
        <v>-2.0202</v>
      </c>
      <c r="E113" s="42">
        <v>68.070179999999993</v>
      </c>
      <c r="F113" s="41">
        <v>219</v>
      </c>
      <c r="G113" s="41" t="s">
        <v>13</v>
      </c>
      <c r="H113" s="41">
        <v>169</v>
      </c>
      <c r="I113" s="41" t="s">
        <v>13</v>
      </c>
      <c r="J113" s="69"/>
    </row>
    <row r="114" spans="1:10" x14ac:dyDescent="0.25">
      <c r="A114" s="39"/>
      <c r="B114" s="40" t="s">
        <v>108</v>
      </c>
      <c r="C114" s="41">
        <v>5203</v>
      </c>
      <c r="D114" s="42">
        <v>-10.138199999999999</v>
      </c>
      <c r="E114" s="42">
        <v>24.04344</v>
      </c>
      <c r="F114" s="41">
        <v>2858</v>
      </c>
      <c r="G114" s="41">
        <v>945</v>
      </c>
      <c r="H114" s="41">
        <v>1400</v>
      </c>
      <c r="I114" s="41" t="s">
        <v>13</v>
      </c>
      <c r="J114" s="69"/>
    </row>
    <row r="115" spans="1:10" x14ac:dyDescent="0.25">
      <c r="A115" s="39"/>
      <c r="B115" s="40" t="s">
        <v>109</v>
      </c>
      <c r="C115" s="41">
        <v>136300</v>
      </c>
      <c r="D115" s="42">
        <v>-19.061800000000002</v>
      </c>
      <c r="E115" s="42">
        <v>46.338479999999997</v>
      </c>
      <c r="F115" s="41">
        <v>68270</v>
      </c>
      <c r="G115" s="41">
        <v>22600</v>
      </c>
      <c r="H115" s="41">
        <v>45430</v>
      </c>
      <c r="I115" s="41">
        <v>26010</v>
      </c>
      <c r="J115" s="69"/>
    </row>
    <row r="116" spans="1:10" x14ac:dyDescent="0.25">
      <c r="A116" s="39"/>
      <c r="B116" s="40" t="s">
        <v>110</v>
      </c>
      <c r="C116" s="41">
        <v>4440</v>
      </c>
      <c r="D116" s="42">
        <v>-6.7226900000000001</v>
      </c>
      <c r="E116" s="42">
        <v>40.997230000000002</v>
      </c>
      <c r="F116" s="41">
        <v>1200</v>
      </c>
      <c r="G116" s="41">
        <v>950</v>
      </c>
      <c r="H116" s="41">
        <v>2290</v>
      </c>
      <c r="I116" s="41" t="s">
        <v>13</v>
      </c>
      <c r="J116" s="69"/>
    </row>
    <row r="117" spans="1:10" x14ac:dyDescent="0.25">
      <c r="A117" s="35"/>
      <c r="B117" s="36" t="s">
        <v>111</v>
      </c>
      <c r="C117" s="37">
        <v>45370</v>
      </c>
      <c r="D117" s="38">
        <v>-20.305599999999998</v>
      </c>
      <c r="E117" s="38">
        <v>12.44514</v>
      </c>
      <c r="F117" s="37">
        <v>42370</v>
      </c>
      <c r="G117" s="37">
        <v>3000</v>
      </c>
      <c r="H117" s="37">
        <v>0</v>
      </c>
      <c r="I117" s="37">
        <v>15970</v>
      </c>
      <c r="J117" s="69"/>
    </row>
    <row r="118" spans="1:10" x14ac:dyDescent="0.25">
      <c r="A118" s="35"/>
      <c r="B118" s="36" t="s">
        <v>112</v>
      </c>
      <c r="C118" s="37">
        <v>10566</v>
      </c>
      <c r="D118" s="38">
        <v>1.5766199999999999</v>
      </c>
      <c r="E118" s="38">
        <v>11.90133</v>
      </c>
      <c r="F118" s="37">
        <v>2310</v>
      </c>
      <c r="G118" s="37">
        <v>836</v>
      </c>
      <c r="H118" s="37">
        <v>7420</v>
      </c>
      <c r="I118" s="37">
        <v>1034</v>
      </c>
      <c r="J118" s="69"/>
    </row>
    <row r="119" spans="1:10" x14ac:dyDescent="0.25">
      <c r="A119" s="35"/>
      <c r="B119" s="36" t="s">
        <v>113</v>
      </c>
      <c r="C119" s="37">
        <v>2169941</v>
      </c>
      <c r="D119" s="38" t="s">
        <v>13</v>
      </c>
      <c r="E119" s="38">
        <v>80.377120000000005</v>
      </c>
      <c r="F119" s="37">
        <v>293947</v>
      </c>
      <c r="G119" s="37">
        <v>1315</v>
      </c>
      <c r="H119" s="37">
        <v>1874679</v>
      </c>
      <c r="I119" s="37" t="s">
        <v>13</v>
      </c>
      <c r="J119" s="69"/>
    </row>
    <row r="120" spans="1:10" x14ac:dyDescent="0.25">
      <c r="A120" s="35"/>
      <c r="B120" s="36" t="s">
        <v>114</v>
      </c>
      <c r="C120" s="37">
        <v>276300</v>
      </c>
      <c r="D120" s="38">
        <v>3.2125509999999999</v>
      </c>
      <c r="E120" s="38">
        <v>48.546930000000003</v>
      </c>
      <c r="F120" s="37">
        <v>58000</v>
      </c>
      <c r="G120" s="37">
        <v>5300</v>
      </c>
      <c r="H120" s="37">
        <v>213000</v>
      </c>
      <c r="I120" s="37" t="s">
        <v>13</v>
      </c>
      <c r="J120" s="69"/>
    </row>
    <row r="121" spans="1:10" x14ac:dyDescent="0.25">
      <c r="A121" s="35"/>
      <c r="B121" s="36" t="s">
        <v>115</v>
      </c>
      <c r="C121" s="37">
        <v>340</v>
      </c>
      <c r="D121" s="38">
        <v>-12.820499999999999</v>
      </c>
      <c r="E121" s="38">
        <v>41.97531</v>
      </c>
      <c r="F121" s="37">
        <v>20</v>
      </c>
      <c r="G121" s="37">
        <v>320</v>
      </c>
      <c r="H121" s="37" t="s">
        <v>13</v>
      </c>
      <c r="I121" s="37" t="s">
        <v>13</v>
      </c>
      <c r="J121" s="69"/>
    </row>
    <row r="122" spans="1:10" x14ac:dyDescent="0.25">
      <c r="A122" s="39"/>
      <c r="B122" s="40" t="s">
        <v>116</v>
      </c>
      <c r="C122" s="41">
        <v>1536</v>
      </c>
      <c r="D122" s="42">
        <v>8.9361700000000006</v>
      </c>
      <c r="E122" s="42">
        <v>8.619529</v>
      </c>
      <c r="F122" s="41">
        <v>106</v>
      </c>
      <c r="G122" s="41">
        <v>70</v>
      </c>
      <c r="H122" s="41">
        <v>1360</v>
      </c>
      <c r="I122" s="41" t="s">
        <v>13</v>
      </c>
      <c r="J122" s="69"/>
    </row>
    <row r="123" spans="1:10" x14ac:dyDescent="0.25">
      <c r="A123" s="39"/>
      <c r="B123" s="40" t="s">
        <v>117</v>
      </c>
      <c r="C123" s="41">
        <v>105858</v>
      </c>
      <c r="D123" s="42" t="s">
        <v>13</v>
      </c>
      <c r="E123" s="42">
        <v>55.191870000000002</v>
      </c>
      <c r="F123" s="41">
        <v>12760</v>
      </c>
      <c r="G123" s="41">
        <v>748</v>
      </c>
      <c r="H123" s="41">
        <v>92350</v>
      </c>
      <c r="I123" s="41" t="s">
        <v>13</v>
      </c>
      <c r="J123" s="69"/>
    </row>
    <row r="124" spans="1:10" x14ac:dyDescent="0.25">
      <c r="A124" s="39"/>
      <c r="B124" s="40" t="s">
        <v>118</v>
      </c>
      <c r="C124" s="41">
        <v>23350</v>
      </c>
      <c r="D124" s="42">
        <v>40.662649999999999</v>
      </c>
      <c r="E124" s="42">
        <v>10.11698</v>
      </c>
      <c r="F124" s="41">
        <v>14890</v>
      </c>
      <c r="G124" s="41">
        <v>1690</v>
      </c>
      <c r="H124" s="41">
        <v>6770</v>
      </c>
      <c r="I124" s="41" t="s">
        <v>13</v>
      </c>
      <c r="J124" s="69"/>
    </row>
    <row r="125" spans="1:10" x14ac:dyDescent="0.25">
      <c r="A125" s="39"/>
      <c r="B125" s="40" t="s">
        <v>119</v>
      </c>
      <c r="C125" s="41">
        <v>18680</v>
      </c>
      <c r="D125" s="42" t="s">
        <v>13</v>
      </c>
      <c r="E125" s="42">
        <v>30.03698</v>
      </c>
      <c r="F125" s="41">
        <v>12080</v>
      </c>
      <c r="G125" s="41">
        <v>60</v>
      </c>
      <c r="H125" s="41">
        <v>6540</v>
      </c>
      <c r="I125" s="41" t="s">
        <v>13</v>
      </c>
      <c r="J125" s="69"/>
    </row>
    <row r="126" spans="1:10" x14ac:dyDescent="0.25">
      <c r="A126" s="39"/>
      <c r="B126" s="40" t="s">
        <v>120</v>
      </c>
      <c r="C126" s="41">
        <v>6580</v>
      </c>
      <c r="D126" s="42">
        <v>8.7603310000000008</v>
      </c>
      <c r="E126" s="42">
        <v>64.320629999999994</v>
      </c>
      <c r="F126" s="41">
        <v>1320</v>
      </c>
      <c r="G126" s="41">
        <v>1260</v>
      </c>
      <c r="H126" s="41">
        <v>4000</v>
      </c>
      <c r="I126" s="41" t="s">
        <v>13</v>
      </c>
      <c r="J126" s="69"/>
    </row>
    <row r="127" spans="1:10" x14ac:dyDescent="0.25">
      <c r="A127" s="35"/>
      <c r="B127" s="36" t="s">
        <v>121</v>
      </c>
      <c r="C127" s="37">
        <v>22521</v>
      </c>
      <c r="D127" s="38">
        <v>-2.96855</v>
      </c>
      <c r="E127" s="38">
        <v>74.179839999999999</v>
      </c>
      <c r="F127" s="37">
        <v>2481</v>
      </c>
      <c r="G127" s="37">
        <v>40</v>
      </c>
      <c r="H127" s="37">
        <v>20000</v>
      </c>
      <c r="I127" s="37">
        <v>12</v>
      </c>
      <c r="J127" s="69"/>
    </row>
    <row r="128" spans="1:10" x14ac:dyDescent="0.25">
      <c r="A128" s="35"/>
      <c r="B128" s="36" t="s">
        <v>122</v>
      </c>
      <c r="C128" s="37">
        <v>27000</v>
      </c>
      <c r="D128" s="38">
        <v>8.3032489999999992</v>
      </c>
      <c r="E128" s="38">
        <v>28.031559999999999</v>
      </c>
      <c r="F128" s="37">
        <v>5000</v>
      </c>
      <c r="G128" s="37">
        <v>2000</v>
      </c>
      <c r="H128" s="37">
        <v>20000</v>
      </c>
      <c r="I128" s="37" t="s">
        <v>13</v>
      </c>
      <c r="J128" s="69"/>
    </row>
    <row r="129" spans="1:10" x14ac:dyDescent="0.25">
      <c r="A129" s="35"/>
      <c r="B129" s="36" t="s">
        <v>5</v>
      </c>
      <c r="C129" s="37">
        <v>153550</v>
      </c>
      <c r="D129" s="38">
        <v>-0.64703999999999995</v>
      </c>
      <c r="E129" s="38">
        <v>8.7267130000000002</v>
      </c>
      <c r="F129" s="37">
        <v>17200</v>
      </c>
      <c r="G129" s="37">
        <v>3350</v>
      </c>
      <c r="H129" s="37">
        <v>133000</v>
      </c>
      <c r="I129" s="37" t="s">
        <v>13</v>
      </c>
      <c r="J129" s="69"/>
    </row>
    <row r="130" spans="1:10" x14ac:dyDescent="0.25">
      <c r="A130" s="35"/>
      <c r="B130" s="36" t="s">
        <v>123</v>
      </c>
      <c r="C130" s="37">
        <v>56</v>
      </c>
      <c r="D130" s="38">
        <v>-20</v>
      </c>
      <c r="E130" s="38">
        <v>35</v>
      </c>
      <c r="F130" s="37">
        <v>26</v>
      </c>
      <c r="G130" s="37" t="s">
        <v>13</v>
      </c>
      <c r="H130" s="37">
        <v>30</v>
      </c>
      <c r="I130" s="37" t="s">
        <v>13</v>
      </c>
      <c r="J130" s="69"/>
    </row>
    <row r="131" spans="1:10" x14ac:dyDescent="0.25">
      <c r="A131" s="35"/>
      <c r="B131" s="36" t="s">
        <v>124</v>
      </c>
      <c r="C131" s="37">
        <v>28914</v>
      </c>
      <c r="D131" s="38" t="s">
        <v>13</v>
      </c>
      <c r="E131" s="38">
        <v>46.133229999999998</v>
      </c>
      <c r="F131" s="37">
        <v>22905</v>
      </c>
      <c r="G131" s="37">
        <v>325</v>
      </c>
      <c r="H131" s="37">
        <v>5684</v>
      </c>
      <c r="I131" s="37" t="s">
        <v>13</v>
      </c>
      <c r="J131" s="69"/>
    </row>
    <row r="132" spans="1:10" x14ac:dyDescent="0.25">
      <c r="A132" s="39"/>
      <c r="B132" s="40" t="s">
        <v>125</v>
      </c>
      <c r="C132" s="41">
        <v>1308.8</v>
      </c>
      <c r="D132" s="42" t="s">
        <v>13</v>
      </c>
      <c r="E132" s="42">
        <v>50.532820000000001</v>
      </c>
      <c r="F132" s="41">
        <v>624.5</v>
      </c>
      <c r="G132" s="41">
        <v>15.3</v>
      </c>
      <c r="H132" s="41">
        <v>669</v>
      </c>
      <c r="I132" s="41" t="s">
        <v>13</v>
      </c>
      <c r="J132" s="69"/>
    </row>
    <row r="133" spans="1:10" x14ac:dyDescent="0.25">
      <c r="A133" s="39"/>
      <c r="B133" s="40" t="s">
        <v>126</v>
      </c>
      <c r="C133" s="41">
        <v>414150</v>
      </c>
      <c r="D133" s="42">
        <v>14.01239</v>
      </c>
      <c r="E133" s="42">
        <v>71.184259999999995</v>
      </c>
      <c r="F133" s="41">
        <v>35000</v>
      </c>
      <c r="G133" s="41">
        <v>6200</v>
      </c>
      <c r="H133" s="41">
        <v>372950</v>
      </c>
      <c r="I133" s="41" t="s">
        <v>13</v>
      </c>
      <c r="J133" s="69"/>
    </row>
    <row r="134" spans="1:10" x14ac:dyDescent="0.25">
      <c r="A134" s="39"/>
      <c r="B134" s="40" t="s">
        <v>127</v>
      </c>
      <c r="C134" s="41">
        <v>57900</v>
      </c>
      <c r="D134" s="42">
        <v>37.26885</v>
      </c>
      <c r="E134" s="42">
        <v>61.41281</v>
      </c>
      <c r="F134" s="41">
        <v>38000</v>
      </c>
      <c r="G134" s="41">
        <v>1400</v>
      </c>
      <c r="H134" s="41">
        <v>18500</v>
      </c>
      <c r="I134" s="41" t="s">
        <v>13</v>
      </c>
      <c r="J134" s="69"/>
    </row>
    <row r="135" spans="1:10" x14ac:dyDescent="0.25">
      <c r="A135" s="39"/>
      <c r="B135" s="40" t="s">
        <v>128</v>
      </c>
      <c r="C135" s="41">
        <v>78390</v>
      </c>
      <c r="D135" s="42">
        <v>14.509840000000001</v>
      </c>
      <c r="E135" s="42">
        <v>23.859380000000002</v>
      </c>
      <c r="F135" s="41">
        <v>9540</v>
      </c>
      <c r="G135" s="41">
        <v>66000</v>
      </c>
      <c r="H135" s="41">
        <v>2850</v>
      </c>
      <c r="I135" s="41" t="s">
        <v>13</v>
      </c>
      <c r="J135" s="69"/>
    </row>
    <row r="136" spans="1:10" x14ac:dyDescent="0.25">
      <c r="A136" s="39"/>
      <c r="B136" s="40" t="s">
        <v>129</v>
      </c>
      <c r="C136" s="41">
        <v>79</v>
      </c>
      <c r="D136" s="42">
        <v>-1.25</v>
      </c>
      <c r="E136" s="42">
        <v>26.33333</v>
      </c>
      <c r="F136" s="41">
        <v>39</v>
      </c>
      <c r="G136" s="41">
        <v>30</v>
      </c>
      <c r="H136" s="41">
        <v>10</v>
      </c>
      <c r="I136" s="41" t="s">
        <v>13</v>
      </c>
      <c r="J136" s="69"/>
    </row>
    <row r="137" spans="1:10" x14ac:dyDescent="0.25">
      <c r="A137" s="35"/>
      <c r="B137" s="36" t="s">
        <v>130</v>
      </c>
      <c r="C137" s="37">
        <v>412010</v>
      </c>
      <c r="D137" s="38">
        <v>28.240159999999999</v>
      </c>
      <c r="E137" s="38">
        <v>33.76605</v>
      </c>
      <c r="F137" s="37">
        <v>64110</v>
      </c>
      <c r="G137" s="37">
        <v>1500</v>
      </c>
      <c r="H137" s="37">
        <v>346400</v>
      </c>
      <c r="I137" s="37" t="s">
        <v>13</v>
      </c>
      <c r="J137" s="69"/>
    </row>
    <row r="138" spans="1:10" x14ac:dyDescent="0.25">
      <c r="A138" s="35"/>
      <c r="B138" s="36" t="s">
        <v>131</v>
      </c>
      <c r="C138" s="37">
        <v>102.3</v>
      </c>
      <c r="D138" s="38">
        <v>-21.307700000000001</v>
      </c>
      <c r="E138" s="38">
        <v>31.96875</v>
      </c>
      <c r="F138" s="37">
        <v>89.7</v>
      </c>
      <c r="G138" s="37">
        <v>12.6</v>
      </c>
      <c r="H138" s="37" t="s">
        <v>13</v>
      </c>
      <c r="I138" s="37">
        <v>37</v>
      </c>
      <c r="J138" s="69"/>
    </row>
    <row r="139" spans="1:10" x14ac:dyDescent="0.25">
      <c r="A139" s="35"/>
      <c r="B139" s="36" t="s">
        <v>132</v>
      </c>
      <c r="C139" s="37">
        <v>115</v>
      </c>
      <c r="D139" s="38" t="s">
        <v>13</v>
      </c>
      <c r="E139" s="38">
        <v>63.888890000000004</v>
      </c>
      <c r="F139" s="37">
        <v>20</v>
      </c>
      <c r="G139" s="37">
        <v>65</v>
      </c>
      <c r="H139" s="37">
        <v>30</v>
      </c>
      <c r="I139" s="37" t="s">
        <v>13</v>
      </c>
      <c r="J139" s="69"/>
    </row>
    <row r="140" spans="1:10" x14ac:dyDescent="0.25">
      <c r="A140" s="35"/>
      <c r="B140" s="36" t="s">
        <v>133</v>
      </c>
      <c r="C140" s="37">
        <v>385</v>
      </c>
      <c r="D140" s="38">
        <v>-1.2820499999999999</v>
      </c>
      <c r="E140" s="38">
        <v>36.320749999999997</v>
      </c>
      <c r="F140" s="37">
        <v>122</v>
      </c>
      <c r="G140" s="37">
        <v>74</v>
      </c>
      <c r="H140" s="37">
        <v>189</v>
      </c>
      <c r="I140" s="37" t="s">
        <v>13</v>
      </c>
      <c r="J140" s="69"/>
    </row>
    <row r="141" spans="1:10" x14ac:dyDescent="0.25">
      <c r="A141" s="35"/>
      <c r="B141" s="36" t="s">
        <v>134</v>
      </c>
      <c r="C141" s="37">
        <v>397110</v>
      </c>
      <c r="D141" s="38">
        <v>0.13869300000000001</v>
      </c>
      <c r="E141" s="38">
        <v>38.528179999999999</v>
      </c>
      <c r="F141" s="37">
        <v>4500</v>
      </c>
      <c r="G141" s="37">
        <v>110</v>
      </c>
      <c r="H141" s="37">
        <v>392500</v>
      </c>
      <c r="I141" s="37" t="s">
        <v>13</v>
      </c>
      <c r="J141" s="69"/>
    </row>
    <row r="142" spans="1:10" x14ac:dyDescent="0.25">
      <c r="A142" s="39"/>
      <c r="B142" s="40" t="s">
        <v>135</v>
      </c>
      <c r="C142" s="41">
        <v>860</v>
      </c>
      <c r="D142" s="42">
        <v>-22.522500000000001</v>
      </c>
      <c r="E142" s="42">
        <v>42.364530000000002</v>
      </c>
      <c r="F142" s="41">
        <v>750</v>
      </c>
      <c r="G142" s="41">
        <v>40</v>
      </c>
      <c r="H142" s="41">
        <v>70</v>
      </c>
      <c r="I142" s="41">
        <v>190</v>
      </c>
      <c r="J142" s="69"/>
    </row>
    <row r="143" spans="1:10" x14ac:dyDescent="0.25">
      <c r="A143" s="39"/>
      <c r="B143" s="40" t="s">
        <v>136</v>
      </c>
      <c r="C143" s="41">
        <v>121.6</v>
      </c>
      <c r="D143" s="42">
        <v>-32.444400000000002</v>
      </c>
      <c r="E143" s="42">
        <v>32.513370000000002</v>
      </c>
      <c r="F143" s="41">
        <v>89</v>
      </c>
      <c r="G143" s="41">
        <v>32.599999999999994</v>
      </c>
      <c r="H143" s="41" t="s">
        <v>13</v>
      </c>
      <c r="I143" s="41" t="s">
        <v>13</v>
      </c>
      <c r="J143" s="69"/>
    </row>
    <row r="144" spans="1:10" x14ac:dyDescent="0.25">
      <c r="A144" s="39"/>
      <c r="B144" s="40" t="s">
        <v>137</v>
      </c>
      <c r="C144" s="41">
        <v>1067050</v>
      </c>
      <c r="D144" s="42">
        <v>1.477875</v>
      </c>
      <c r="E144" s="42">
        <v>54.890819999999998</v>
      </c>
      <c r="F144" s="41">
        <v>229750</v>
      </c>
      <c r="G144" s="41">
        <v>26930</v>
      </c>
      <c r="H144" s="41">
        <v>810370</v>
      </c>
      <c r="I144" s="41">
        <v>57940</v>
      </c>
      <c r="J144" s="69"/>
    </row>
    <row r="145" spans="1:10" x14ac:dyDescent="0.25">
      <c r="A145" s="39"/>
      <c r="B145" s="40" t="s">
        <v>138</v>
      </c>
      <c r="C145" s="41">
        <v>220</v>
      </c>
      <c r="D145" s="42" t="s">
        <v>13</v>
      </c>
      <c r="E145" s="42">
        <v>31.428570000000001</v>
      </c>
      <c r="F145" s="41">
        <v>20</v>
      </c>
      <c r="G145" s="41">
        <v>170</v>
      </c>
      <c r="H145" s="41">
        <v>30</v>
      </c>
      <c r="I145" s="41" t="s">
        <v>13</v>
      </c>
      <c r="J145" s="69"/>
    </row>
    <row r="146" spans="1:10" x14ac:dyDescent="0.25">
      <c r="A146" s="39"/>
      <c r="B146" s="43" t="s">
        <v>139</v>
      </c>
      <c r="C146" s="41">
        <v>1133099</v>
      </c>
      <c r="D146" s="42">
        <v>-9.8253199999999996</v>
      </c>
      <c r="E146" s="42">
        <v>72.935640000000006</v>
      </c>
      <c r="F146" s="41">
        <v>5664</v>
      </c>
      <c r="G146" s="41">
        <v>50</v>
      </c>
      <c r="H146" s="41">
        <v>1127385</v>
      </c>
      <c r="I146" s="41" t="s">
        <v>13</v>
      </c>
      <c r="J146" s="69"/>
    </row>
    <row r="147" spans="1:10" x14ac:dyDescent="0.25">
      <c r="A147" s="35"/>
      <c r="B147" s="44" t="s">
        <v>140</v>
      </c>
      <c r="C147" s="37">
        <v>2231.3000000000002</v>
      </c>
      <c r="D147" s="38" t="s">
        <v>13</v>
      </c>
      <c r="E147" s="38">
        <v>16.589590000000001</v>
      </c>
      <c r="F147" s="37">
        <v>78</v>
      </c>
      <c r="G147" s="37">
        <v>47.1</v>
      </c>
      <c r="H147" s="37">
        <v>2106.1999999999998</v>
      </c>
      <c r="I147" s="37" t="s">
        <v>13</v>
      </c>
      <c r="J147" s="69"/>
    </row>
    <row r="148" spans="1:10" x14ac:dyDescent="0.25">
      <c r="A148" s="35"/>
      <c r="B148" s="44" t="s">
        <v>141</v>
      </c>
      <c r="C148" s="37">
        <v>30</v>
      </c>
      <c r="D148" s="38">
        <v>0</v>
      </c>
      <c r="E148" s="38">
        <v>30</v>
      </c>
      <c r="F148" s="37">
        <v>20</v>
      </c>
      <c r="G148" s="37" t="s">
        <v>13</v>
      </c>
      <c r="H148" s="37">
        <v>10</v>
      </c>
      <c r="I148" s="37" t="s">
        <v>13</v>
      </c>
      <c r="J148" s="69"/>
    </row>
    <row r="149" spans="1:10" x14ac:dyDescent="0.25">
      <c r="A149" s="35"/>
      <c r="B149" s="44" t="s">
        <v>142</v>
      </c>
      <c r="C149" s="37">
        <v>304010</v>
      </c>
      <c r="D149" s="38">
        <v>0.19114800000000001</v>
      </c>
      <c r="E149" s="38">
        <v>68.117859999999993</v>
      </c>
      <c r="F149" s="37">
        <v>80450</v>
      </c>
      <c r="G149" s="37">
        <v>13560</v>
      </c>
      <c r="H149" s="37">
        <v>210000</v>
      </c>
      <c r="I149" s="37" t="s">
        <v>13</v>
      </c>
      <c r="J149" s="69"/>
    </row>
    <row r="150" spans="1:10" x14ac:dyDescent="0.25">
      <c r="A150" s="35"/>
      <c r="B150" s="44" t="s">
        <v>143</v>
      </c>
      <c r="C150" s="37">
        <v>499500</v>
      </c>
      <c r="D150" s="38">
        <v>4.7609060000000003</v>
      </c>
      <c r="E150" s="38">
        <v>63.518909999999998</v>
      </c>
      <c r="F150" s="37">
        <v>56500</v>
      </c>
      <c r="G150" s="37">
        <v>3000</v>
      </c>
      <c r="H150" s="37">
        <v>440000</v>
      </c>
      <c r="I150" s="37" t="s">
        <v>13</v>
      </c>
      <c r="J150" s="69"/>
    </row>
    <row r="151" spans="1:10" x14ac:dyDescent="0.25">
      <c r="A151" s="35"/>
      <c r="B151" s="44" t="s">
        <v>144</v>
      </c>
      <c r="C151" s="37">
        <v>125870</v>
      </c>
      <c r="D151" s="38">
        <v>20.703869999999998</v>
      </c>
      <c r="E151" s="38">
        <v>19.273289999999999</v>
      </c>
      <c r="F151" s="37">
        <v>107720</v>
      </c>
      <c r="G151" s="37">
        <v>15090</v>
      </c>
      <c r="H151" s="37">
        <v>3060</v>
      </c>
      <c r="I151" s="37" t="s">
        <v>13</v>
      </c>
      <c r="J151" s="69"/>
    </row>
    <row r="152" spans="1:10" x14ac:dyDescent="0.25">
      <c r="A152" s="39"/>
      <c r="B152" s="43" t="s">
        <v>145</v>
      </c>
      <c r="C152" s="41">
        <v>388090</v>
      </c>
      <c r="D152" s="42">
        <v>0.380218</v>
      </c>
      <c r="E152" s="42">
        <v>47.138919999999999</v>
      </c>
      <c r="F152" s="41">
        <v>8000</v>
      </c>
      <c r="G152" s="41">
        <v>90</v>
      </c>
      <c r="H152" s="41">
        <v>380000</v>
      </c>
      <c r="I152" s="41" t="s">
        <v>13</v>
      </c>
      <c r="J152" s="69"/>
    </row>
    <row r="153" spans="1:10" x14ac:dyDescent="0.25">
      <c r="A153" s="39"/>
      <c r="B153" s="43" t="s">
        <v>146</v>
      </c>
      <c r="C153" s="41">
        <v>4</v>
      </c>
      <c r="D153" s="42">
        <v>0</v>
      </c>
      <c r="E153" s="42">
        <v>20</v>
      </c>
      <c r="F153" s="41" t="s">
        <v>13</v>
      </c>
      <c r="G153" s="41">
        <v>4</v>
      </c>
      <c r="H153" s="41" t="s">
        <v>13</v>
      </c>
      <c r="I153" s="41" t="s">
        <v>13</v>
      </c>
      <c r="J153" s="69"/>
    </row>
    <row r="154" spans="1:10" x14ac:dyDescent="0.25">
      <c r="A154" s="39"/>
      <c r="B154" s="43" t="s">
        <v>147</v>
      </c>
      <c r="C154" s="41">
        <v>41210</v>
      </c>
      <c r="D154" s="42">
        <v>-0.56462000000000001</v>
      </c>
      <c r="E154" s="42">
        <v>28.747820000000001</v>
      </c>
      <c r="F154" s="41">
        <v>21140</v>
      </c>
      <c r="G154" s="41">
        <v>2124.3000000000002</v>
      </c>
      <c r="H154" s="41">
        <v>17950</v>
      </c>
      <c r="I154" s="41" t="s">
        <v>13</v>
      </c>
      <c r="J154" s="69"/>
    </row>
    <row r="155" spans="1:10" x14ac:dyDescent="0.25">
      <c r="A155" s="39"/>
      <c r="B155" s="43" t="s">
        <v>148</v>
      </c>
      <c r="C155" s="41">
        <v>18476</v>
      </c>
      <c r="D155" s="42">
        <v>-7.8963099999999997</v>
      </c>
      <c r="E155" s="42">
        <v>54.87377</v>
      </c>
      <c r="F155" s="41">
        <v>10384</v>
      </c>
      <c r="G155" s="41">
        <v>361</v>
      </c>
      <c r="H155" s="41">
        <v>7731</v>
      </c>
      <c r="I155" s="41" t="s">
        <v>13</v>
      </c>
      <c r="J155" s="69"/>
    </row>
    <row r="156" spans="1:10" x14ac:dyDescent="0.25">
      <c r="A156" s="39"/>
      <c r="B156" s="43" t="s">
        <v>149</v>
      </c>
      <c r="C156" s="41">
        <v>1842</v>
      </c>
      <c r="D156" s="42">
        <v>-20.603400000000001</v>
      </c>
      <c r="E156" s="42">
        <v>10.076589999999999</v>
      </c>
      <c r="F156" s="41">
        <v>62</v>
      </c>
      <c r="G156" s="41">
        <v>40</v>
      </c>
      <c r="H156" s="41">
        <v>1740</v>
      </c>
      <c r="I156" s="41" t="s">
        <v>13</v>
      </c>
      <c r="J156" s="69"/>
    </row>
    <row r="157" spans="1:10" x14ac:dyDescent="0.25">
      <c r="A157" s="35"/>
      <c r="B157" s="44" t="s">
        <v>150</v>
      </c>
      <c r="C157" s="37">
        <v>111060</v>
      </c>
      <c r="D157" s="38">
        <v>-31.368200000000002</v>
      </c>
      <c r="E157" s="38">
        <v>42.178420000000003</v>
      </c>
      <c r="F157" s="37">
        <v>5470</v>
      </c>
      <c r="G157" s="37">
        <v>710</v>
      </c>
      <c r="H157" s="37">
        <v>104880</v>
      </c>
      <c r="I157" s="37" t="s">
        <v>13</v>
      </c>
      <c r="J157" s="69"/>
    </row>
    <row r="158" spans="1:10" x14ac:dyDescent="0.25">
      <c r="A158" s="35"/>
      <c r="B158" s="44" t="s">
        <v>151</v>
      </c>
      <c r="C158" s="37">
        <v>50650</v>
      </c>
      <c r="D158" s="38">
        <v>25.838509999999999</v>
      </c>
      <c r="E158" s="38">
        <v>42.089080000000003</v>
      </c>
      <c r="F158" s="37">
        <v>15040</v>
      </c>
      <c r="G158" s="37">
        <v>2860</v>
      </c>
      <c r="H158" s="37">
        <v>32750</v>
      </c>
      <c r="I158" s="37" t="s">
        <v>13</v>
      </c>
      <c r="J158" s="69"/>
    </row>
    <row r="159" spans="1:10" x14ac:dyDescent="0.25">
      <c r="A159" s="35"/>
      <c r="B159" s="44" t="s">
        <v>152</v>
      </c>
      <c r="C159" s="37">
        <v>447820</v>
      </c>
      <c r="D159" s="38">
        <v>35.51003</v>
      </c>
      <c r="E159" s="38">
        <v>35.353279999999998</v>
      </c>
      <c r="F159" s="37">
        <v>159000</v>
      </c>
      <c r="G159" s="37">
        <v>1000</v>
      </c>
      <c r="H159" s="37">
        <v>287820</v>
      </c>
      <c r="I159" s="37" t="s">
        <v>13</v>
      </c>
      <c r="J159" s="69"/>
    </row>
    <row r="160" spans="1:10" x14ac:dyDescent="0.25">
      <c r="A160" s="35"/>
      <c r="B160" s="44" t="s">
        <v>153</v>
      </c>
      <c r="C160" s="37">
        <v>708000</v>
      </c>
      <c r="D160" s="38">
        <v>14.96119</v>
      </c>
      <c r="E160" s="38">
        <v>77.736419999999995</v>
      </c>
      <c r="F160" s="37">
        <v>340000</v>
      </c>
      <c r="G160" s="37">
        <v>65000</v>
      </c>
      <c r="H160" s="37">
        <v>303000</v>
      </c>
      <c r="I160" s="37" t="s">
        <v>13</v>
      </c>
      <c r="J160" s="69"/>
    </row>
    <row r="161" spans="1:10" x14ac:dyDescent="0.25">
      <c r="A161" s="35"/>
      <c r="B161" s="44" t="s">
        <v>154</v>
      </c>
      <c r="C161" s="37">
        <v>50</v>
      </c>
      <c r="D161" s="38">
        <v>4.1666670000000003</v>
      </c>
      <c r="E161" s="38">
        <v>19.23077</v>
      </c>
      <c r="F161" s="37">
        <v>10</v>
      </c>
      <c r="G161" s="37">
        <v>30</v>
      </c>
      <c r="H161" s="37">
        <v>10</v>
      </c>
      <c r="I161" s="37" t="s">
        <v>13</v>
      </c>
      <c r="J161" s="69"/>
    </row>
    <row r="162" spans="1:10" x14ac:dyDescent="0.25">
      <c r="A162" s="39"/>
      <c r="B162" s="43" t="s">
        <v>155</v>
      </c>
      <c r="C162" s="41">
        <v>10</v>
      </c>
      <c r="D162" s="42">
        <v>0</v>
      </c>
      <c r="E162" s="42">
        <v>25</v>
      </c>
      <c r="F162" s="41" t="s">
        <v>13</v>
      </c>
      <c r="G162" s="41" t="s">
        <v>13</v>
      </c>
      <c r="H162" s="41">
        <v>10</v>
      </c>
      <c r="I162" s="41" t="s">
        <v>13</v>
      </c>
      <c r="J162" s="69"/>
    </row>
    <row r="163" spans="1:10" x14ac:dyDescent="0.25">
      <c r="A163" s="39"/>
      <c r="B163" s="43" t="s">
        <v>156</v>
      </c>
      <c r="C163" s="41">
        <v>30</v>
      </c>
      <c r="D163" s="42" t="s">
        <v>13</v>
      </c>
      <c r="E163" s="42">
        <v>6.5217390000000002</v>
      </c>
      <c r="F163" s="41">
        <v>10</v>
      </c>
      <c r="G163" s="41">
        <v>10</v>
      </c>
      <c r="H163" s="41">
        <v>10</v>
      </c>
      <c r="I163" s="41" t="s">
        <v>13</v>
      </c>
      <c r="J163" s="69"/>
    </row>
    <row r="164" spans="1:10" x14ac:dyDescent="0.25">
      <c r="A164" s="39"/>
      <c r="B164" s="43" t="s">
        <v>157</v>
      </c>
      <c r="C164" s="41">
        <v>9872.1</v>
      </c>
      <c r="D164" s="42">
        <v>1.148566</v>
      </c>
      <c r="E164" s="42">
        <v>2.702871</v>
      </c>
      <c r="F164" s="41">
        <v>8062.7999999999993</v>
      </c>
      <c r="G164" s="41">
        <v>45.300000000000004</v>
      </c>
      <c r="H164" s="41">
        <v>1764</v>
      </c>
      <c r="I164" s="41" t="s">
        <v>13</v>
      </c>
      <c r="J164" s="69"/>
    </row>
    <row r="165" spans="1:10" x14ac:dyDescent="0.25">
      <c r="A165" s="39"/>
      <c r="B165" s="43" t="s">
        <v>158</v>
      </c>
      <c r="C165" s="41">
        <v>14685</v>
      </c>
      <c r="D165" s="42">
        <v>35.97222</v>
      </c>
      <c r="E165" s="42">
        <v>4.7447499999999998</v>
      </c>
      <c r="F165" s="41">
        <v>460</v>
      </c>
      <c r="G165" s="41">
        <v>660</v>
      </c>
      <c r="H165" s="41">
        <v>1500</v>
      </c>
      <c r="I165" s="41" t="s">
        <v>13</v>
      </c>
      <c r="J165" s="69"/>
    </row>
    <row r="166" spans="1:10" x14ac:dyDescent="0.25">
      <c r="A166" s="39"/>
      <c r="B166" s="44" t="s">
        <v>159</v>
      </c>
      <c r="C166" s="37">
        <v>362800</v>
      </c>
      <c r="D166" s="38">
        <v>3.0506160000000002</v>
      </c>
      <c r="E166" s="38">
        <v>47.063099999999999</v>
      </c>
      <c r="F166" s="37">
        <v>377</v>
      </c>
      <c r="G166" s="37">
        <v>308</v>
      </c>
      <c r="H166" s="37">
        <v>14000</v>
      </c>
      <c r="I166" s="37" t="s">
        <v>13</v>
      </c>
      <c r="J166" s="69"/>
    </row>
    <row r="167" spans="1:10" x14ac:dyDescent="0.25">
      <c r="A167" s="35"/>
      <c r="B167" s="44" t="s">
        <v>160</v>
      </c>
      <c r="C167" s="37">
        <v>50</v>
      </c>
      <c r="D167" s="38" t="s">
        <v>13</v>
      </c>
      <c r="E167" s="38">
        <v>10.86957</v>
      </c>
      <c r="F167" s="37">
        <v>304700</v>
      </c>
      <c r="G167" s="37">
        <v>8100</v>
      </c>
      <c r="H167" s="37">
        <v>50000</v>
      </c>
      <c r="I167" s="37" t="s">
        <v>13</v>
      </c>
      <c r="J167" s="69"/>
    </row>
    <row r="168" spans="1:10" x14ac:dyDescent="0.25">
      <c r="A168" s="35"/>
      <c r="B168" s="44" t="s">
        <v>161</v>
      </c>
      <c r="C168" s="37">
        <v>22570</v>
      </c>
      <c r="D168" s="38">
        <v>6.2617700000000003</v>
      </c>
      <c r="E168" s="38">
        <v>30.360510000000001</v>
      </c>
      <c r="F168" s="37">
        <v>10</v>
      </c>
      <c r="G168" s="37">
        <v>20</v>
      </c>
      <c r="H168" s="37">
        <v>20</v>
      </c>
      <c r="I168" s="37" t="s">
        <v>13</v>
      </c>
      <c r="J168" s="69"/>
    </row>
    <row r="169" spans="1:10" x14ac:dyDescent="0.25">
      <c r="A169" s="35"/>
      <c r="B169" s="44" t="s">
        <v>162</v>
      </c>
      <c r="C169" s="37">
        <v>11900</v>
      </c>
      <c r="D169" s="38">
        <v>35.68985</v>
      </c>
      <c r="E169" s="38">
        <v>2.6277439999999999</v>
      </c>
      <c r="F169" s="37">
        <v>5630</v>
      </c>
      <c r="G169" s="37">
        <v>1850</v>
      </c>
      <c r="H169" s="37">
        <v>15090</v>
      </c>
      <c r="I169" s="37" t="s">
        <v>13</v>
      </c>
      <c r="J169" s="69"/>
    </row>
    <row r="170" spans="1:10" x14ac:dyDescent="0.25">
      <c r="A170" s="35"/>
      <c r="B170" s="44" t="s">
        <v>163</v>
      </c>
      <c r="C170" s="37">
        <v>215850</v>
      </c>
      <c r="D170" s="38">
        <v>25.794039999999999</v>
      </c>
      <c r="E170" s="38">
        <v>54.329219999999999</v>
      </c>
      <c r="F170" s="37">
        <v>3000</v>
      </c>
      <c r="G170" s="37">
        <v>7000</v>
      </c>
      <c r="H170" s="37">
        <v>1900</v>
      </c>
      <c r="I170" s="37" t="s">
        <v>13</v>
      </c>
      <c r="J170" s="69"/>
    </row>
    <row r="171" spans="1:10" x14ac:dyDescent="0.25">
      <c r="A171" s="35"/>
      <c r="B171" s="43" t="s">
        <v>164</v>
      </c>
      <c r="C171" s="41">
        <v>243340</v>
      </c>
      <c r="D171" s="42">
        <v>11.439819999999999</v>
      </c>
      <c r="E171" s="42">
        <v>19.010940000000002</v>
      </c>
      <c r="F171" s="41">
        <v>45000</v>
      </c>
      <c r="G171" s="41">
        <v>850</v>
      </c>
      <c r="H171" s="41">
        <v>170000</v>
      </c>
      <c r="I171" s="41" t="s">
        <v>13</v>
      </c>
      <c r="J171" s="69"/>
    </row>
    <row r="172" spans="1:10" x14ac:dyDescent="0.25">
      <c r="A172" s="39"/>
      <c r="B172" s="43" t="s">
        <v>165</v>
      </c>
      <c r="C172" s="41">
        <v>124400</v>
      </c>
      <c r="D172" s="42">
        <v>11.66966</v>
      </c>
      <c r="E172" s="42">
        <v>41.721170000000001</v>
      </c>
      <c r="F172" s="41">
        <v>41550</v>
      </c>
      <c r="G172" s="41">
        <v>13790</v>
      </c>
      <c r="H172" s="41">
        <v>188000</v>
      </c>
      <c r="I172" s="41" t="s">
        <v>13</v>
      </c>
      <c r="J172" s="69"/>
    </row>
    <row r="173" spans="1:10" x14ac:dyDescent="0.25">
      <c r="A173" s="39"/>
      <c r="B173" s="43" t="s">
        <v>166</v>
      </c>
      <c r="C173" s="41">
        <v>144100</v>
      </c>
      <c r="D173" s="42">
        <v>-23.322500000000002</v>
      </c>
      <c r="E173" s="42">
        <v>47.05921</v>
      </c>
      <c r="F173" s="41">
        <v>55900</v>
      </c>
      <c r="G173" s="41">
        <v>53500</v>
      </c>
      <c r="H173" s="41">
        <v>15000</v>
      </c>
      <c r="I173" s="41" t="s">
        <v>13</v>
      </c>
      <c r="J173" s="69"/>
    </row>
    <row r="174" spans="1:10" x14ac:dyDescent="0.25">
      <c r="A174" s="39"/>
      <c r="B174" s="43" t="s">
        <v>167</v>
      </c>
      <c r="C174" s="41">
        <v>36420</v>
      </c>
      <c r="D174" s="42">
        <v>-8.0999199999999991</v>
      </c>
      <c r="E174" s="42">
        <v>39.759830000000001</v>
      </c>
      <c r="F174" s="41">
        <v>107920</v>
      </c>
      <c r="G174" s="41">
        <v>4120</v>
      </c>
      <c r="H174" s="41">
        <v>32060</v>
      </c>
      <c r="I174" s="41">
        <v>4798</v>
      </c>
      <c r="J174" s="69"/>
    </row>
    <row r="175" spans="1:10" x14ac:dyDescent="0.25">
      <c r="A175" s="39"/>
      <c r="B175" s="43" t="s">
        <v>168</v>
      </c>
      <c r="C175" s="41">
        <v>1977</v>
      </c>
      <c r="D175" s="42">
        <v>-54.551699999999997</v>
      </c>
      <c r="E175" s="42">
        <v>22.288609999999998</v>
      </c>
      <c r="F175" s="41">
        <v>11160</v>
      </c>
      <c r="G175" s="41">
        <v>7090</v>
      </c>
      <c r="H175" s="41">
        <v>18170</v>
      </c>
      <c r="I175" s="41" t="s">
        <v>13</v>
      </c>
      <c r="J175" s="69"/>
    </row>
    <row r="176" spans="1:10" x14ac:dyDescent="0.25">
      <c r="A176" s="39"/>
      <c r="B176" s="44" t="s">
        <v>169</v>
      </c>
      <c r="C176" s="37">
        <v>676.1</v>
      </c>
      <c r="D176" s="38">
        <v>10.836069999999999</v>
      </c>
      <c r="E176" s="38">
        <v>5.8234279999999998</v>
      </c>
      <c r="F176" s="37">
        <v>610</v>
      </c>
      <c r="G176" s="37">
        <v>500</v>
      </c>
      <c r="H176" s="37">
        <v>867</v>
      </c>
      <c r="I176" s="37" t="s">
        <v>13</v>
      </c>
      <c r="J176" s="69"/>
    </row>
    <row r="177" spans="1:10" x14ac:dyDescent="0.25">
      <c r="A177" s="35"/>
      <c r="B177" s="44" t="s">
        <v>170</v>
      </c>
      <c r="C177" s="37">
        <v>17687</v>
      </c>
      <c r="D177" s="38">
        <v>-18.829699999999999</v>
      </c>
      <c r="E177" s="38">
        <v>18.146840000000001</v>
      </c>
      <c r="F177" s="37">
        <v>141.1</v>
      </c>
      <c r="G177" s="37">
        <v>35</v>
      </c>
      <c r="H177" s="37">
        <v>500</v>
      </c>
      <c r="I177" s="37" t="s">
        <v>13</v>
      </c>
      <c r="J177" s="69"/>
    </row>
    <row r="178" spans="1:10" x14ac:dyDescent="0.25">
      <c r="A178" s="35"/>
      <c r="B178" s="44" t="s">
        <v>171</v>
      </c>
      <c r="C178" s="37">
        <v>24610</v>
      </c>
      <c r="D178" s="38" t="s">
        <v>13</v>
      </c>
      <c r="E178" s="38">
        <v>74.847930000000005</v>
      </c>
      <c r="F178" s="37">
        <v>14958</v>
      </c>
      <c r="G178" s="37">
        <v>2152</v>
      </c>
      <c r="H178" s="37">
        <v>577</v>
      </c>
      <c r="I178" s="37" t="s">
        <v>13</v>
      </c>
      <c r="J178" s="69"/>
    </row>
    <row r="179" spans="1:10" x14ac:dyDescent="0.25">
      <c r="A179" s="35"/>
      <c r="B179" s="44" t="s">
        <v>172</v>
      </c>
      <c r="C179" s="37">
        <v>498</v>
      </c>
      <c r="D179" s="38">
        <v>-22.1875</v>
      </c>
      <c r="E179" s="38">
        <v>19.84064</v>
      </c>
      <c r="F179" s="37">
        <v>18160</v>
      </c>
      <c r="G179" s="37">
        <v>2950</v>
      </c>
      <c r="H179" s="37">
        <v>3500</v>
      </c>
      <c r="I179" s="37" t="s">
        <v>13</v>
      </c>
      <c r="J179" s="69"/>
    </row>
    <row r="180" spans="1:10" x14ac:dyDescent="0.25">
      <c r="A180" s="35"/>
      <c r="B180" s="44" t="s">
        <v>173</v>
      </c>
      <c r="C180" s="37">
        <v>139050</v>
      </c>
      <c r="D180" s="38">
        <v>-5.8500899999999998</v>
      </c>
      <c r="E180" s="38">
        <v>60.448639999999997</v>
      </c>
      <c r="F180" s="37">
        <v>357</v>
      </c>
      <c r="G180" s="37">
        <v>29</v>
      </c>
      <c r="H180" s="37">
        <v>112</v>
      </c>
      <c r="I180" s="37">
        <v>1809</v>
      </c>
      <c r="J180" s="69"/>
    </row>
    <row r="181" spans="1:10" x14ac:dyDescent="0.25">
      <c r="A181" s="35"/>
      <c r="B181" s="43" t="s">
        <v>174</v>
      </c>
      <c r="C181" s="41">
        <v>2168400</v>
      </c>
      <c r="D181" s="42" t="s">
        <v>13</v>
      </c>
      <c r="E181" s="42">
        <v>13.240629999999999</v>
      </c>
      <c r="F181" s="41">
        <v>87460</v>
      </c>
      <c r="G181" s="41">
        <v>4420</v>
      </c>
      <c r="H181" s="41">
        <v>47170</v>
      </c>
      <c r="I181" s="41" t="s">
        <v>13</v>
      </c>
      <c r="J181" s="69"/>
    </row>
    <row r="182" spans="1:10" x14ac:dyDescent="0.25">
      <c r="A182" s="39"/>
      <c r="B182" s="43" t="s">
        <v>175</v>
      </c>
      <c r="C182" s="41">
        <v>18425</v>
      </c>
      <c r="D182" s="42">
        <v>-1.94252</v>
      </c>
      <c r="E182" s="42">
        <v>74.685850000000002</v>
      </c>
      <c r="F182" s="41">
        <v>1222400</v>
      </c>
      <c r="G182" s="41">
        <v>16000</v>
      </c>
      <c r="H182" s="41">
        <v>930000</v>
      </c>
      <c r="I182" s="41" t="s">
        <v>13</v>
      </c>
      <c r="J182" s="69"/>
    </row>
    <row r="183" spans="1:10" x14ac:dyDescent="0.25">
      <c r="A183" s="39"/>
      <c r="B183" s="43" t="s">
        <v>176</v>
      </c>
      <c r="C183" s="41">
        <v>120</v>
      </c>
      <c r="D183" s="42">
        <v>20</v>
      </c>
      <c r="E183" s="42">
        <v>30.76923</v>
      </c>
      <c r="F183" s="41">
        <v>11825</v>
      </c>
      <c r="G183" s="41">
        <v>2500</v>
      </c>
      <c r="H183" s="41">
        <v>4100</v>
      </c>
      <c r="I183" s="41" t="s">
        <v>13</v>
      </c>
      <c r="J183" s="69"/>
    </row>
    <row r="184" spans="1:10" x14ac:dyDescent="0.25">
      <c r="A184" s="39"/>
      <c r="B184" s="43" t="s">
        <v>177</v>
      </c>
      <c r="C184" s="41">
        <v>60</v>
      </c>
      <c r="D184" s="42">
        <v>-50</v>
      </c>
      <c r="E184" s="42">
        <v>23.076920000000001</v>
      </c>
      <c r="F184" s="41">
        <v>40</v>
      </c>
      <c r="G184" s="41" t="s">
        <v>13</v>
      </c>
      <c r="H184" s="41">
        <v>80</v>
      </c>
      <c r="I184" s="41" t="s">
        <v>13</v>
      </c>
      <c r="J184" s="69"/>
    </row>
    <row r="185" spans="1:10" x14ac:dyDescent="0.25">
      <c r="A185" s="39"/>
      <c r="B185" s="43" t="s">
        <v>178</v>
      </c>
      <c r="C185" s="41">
        <v>106</v>
      </c>
      <c r="D185" s="42">
        <v>-49.282299999999999</v>
      </c>
      <c r="E185" s="42">
        <v>17.377050000000001</v>
      </c>
      <c r="F185" s="41">
        <v>50</v>
      </c>
      <c r="G185" s="41">
        <v>1</v>
      </c>
      <c r="H185" s="41">
        <v>9</v>
      </c>
      <c r="I185" s="41" t="s">
        <v>13</v>
      </c>
      <c r="J185" s="69"/>
    </row>
    <row r="186" spans="1:10" x14ac:dyDescent="0.25">
      <c r="A186" s="39"/>
      <c r="B186" s="44" t="s">
        <v>179</v>
      </c>
      <c r="C186" s="37">
        <v>20</v>
      </c>
      <c r="D186" s="38">
        <v>-33.333300000000001</v>
      </c>
      <c r="E186" s="38">
        <v>8.6956520000000008</v>
      </c>
      <c r="F186" s="37">
        <v>30</v>
      </c>
      <c r="G186" s="37">
        <v>70</v>
      </c>
      <c r="H186" s="37">
        <v>6</v>
      </c>
      <c r="I186" s="37" t="s">
        <v>13</v>
      </c>
      <c r="J186" s="69"/>
    </row>
    <row r="187" spans="1:10" x14ac:dyDescent="0.25">
      <c r="A187" s="35"/>
      <c r="B187" s="44" t="s">
        <v>180</v>
      </c>
      <c r="C187" s="37">
        <v>100</v>
      </c>
      <c r="D187" s="38">
        <v>-16.666699999999999</v>
      </c>
      <c r="E187" s="38">
        <v>25.641030000000001</v>
      </c>
      <c r="F187" s="37">
        <v>20</v>
      </c>
      <c r="G187" s="37" t="s">
        <v>13</v>
      </c>
      <c r="H187" s="37" t="s">
        <v>13</v>
      </c>
      <c r="I187" s="37" t="s">
        <v>13</v>
      </c>
      <c r="J187" s="69"/>
    </row>
    <row r="188" spans="1:10" x14ac:dyDescent="0.25">
      <c r="A188" s="35"/>
      <c r="B188" s="44" t="s">
        <v>181</v>
      </c>
      <c r="C188" s="37">
        <v>350</v>
      </c>
      <c r="D188" s="38">
        <v>-35.185200000000002</v>
      </c>
      <c r="E188" s="38">
        <v>12.36749</v>
      </c>
      <c r="F188" s="37">
        <v>50</v>
      </c>
      <c r="G188" s="37">
        <v>30</v>
      </c>
      <c r="H188" s="37">
        <v>20</v>
      </c>
      <c r="I188" s="37" t="s">
        <v>13</v>
      </c>
      <c r="J188" s="69"/>
    </row>
    <row r="189" spans="1:10" x14ac:dyDescent="0.25">
      <c r="A189" s="35"/>
      <c r="B189" s="44" t="s">
        <v>182</v>
      </c>
      <c r="C189" s="37">
        <v>10</v>
      </c>
      <c r="D189" s="38">
        <v>0</v>
      </c>
      <c r="E189" s="38">
        <v>16.66667</v>
      </c>
      <c r="F189" s="37">
        <v>80</v>
      </c>
      <c r="G189" s="37">
        <v>220</v>
      </c>
      <c r="H189" s="37">
        <v>50</v>
      </c>
      <c r="I189" s="37" t="s">
        <v>13</v>
      </c>
      <c r="J189" s="69"/>
    </row>
    <row r="190" spans="1:10" x14ac:dyDescent="0.25">
      <c r="A190" s="35"/>
      <c r="B190" s="44" t="s">
        <v>183</v>
      </c>
      <c r="C190" s="37">
        <v>487</v>
      </c>
      <c r="D190" s="38">
        <v>15.95238</v>
      </c>
      <c r="E190" s="38">
        <v>50.729170000000003</v>
      </c>
      <c r="F190" s="37">
        <v>10</v>
      </c>
      <c r="G190" s="37" t="s">
        <v>13</v>
      </c>
      <c r="H190" s="37" t="s">
        <v>13</v>
      </c>
      <c r="I190" s="37" t="s">
        <v>13</v>
      </c>
      <c r="J190" s="69"/>
    </row>
    <row r="191" spans="1:10" x14ac:dyDescent="0.25">
      <c r="A191" s="35"/>
      <c r="B191" s="43" t="s">
        <v>184</v>
      </c>
      <c r="C191" s="41">
        <v>1732950</v>
      </c>
      <c r="D191" s="42">
        <v>40.341430000000003</v>
      </c>
      <c r="E191" s="42">
        <v>80.613950000000003</v>
      </c>
      <c r="F191" s="41">
        <v>87</v>
      </c>
      <c r="G191" s="41">
        <v>390</v>
      </c>
      <c r="H191" s="41">
        <v>10</v>
      </c>
      <c r="I191" s="41" t="s">
        <v>13</v>
      </c>
      <c r="J191" s="69"/>
    </row>
    <row r="192" spans="1:10" x14ac:dyDescent="0.25">
      <c r="A192" s="39"/>
      <c r="B192" s="43" t="s">
        <v>185</v>
      </c>
      <c r="C192" s="41">
        <v>89180</v>
      </c>
      <c r="D192" s="42">
        <v>0.55248600000000003</v>
      </c>
      <c r="E192" s="42">
        <v>46.320050000000002</v>
      </c>
      <c r="F192" s="41">
        <v>30680</v>
      </c>
      <c r="G192" s="41">
        <v>2270</v>
      </c>
      <c r="H192" s="41">
        <v>1700000</v>
      </c>
      <c r="I192" s="41" t="s">
        <v>13</v>
      </c>
      <c r="J192" s="69"/>
    </row>
    <row r="193" spans="1:10" x14ac:dyDescent="0.25">
      <c r="A193" s="39"/>
      <c r="B193" s="43" t="s">
        <v>186</v>
      </c>
      <c r="C193" s="41">
        <v>50690</v>
      </c>
      <c r="D193" s="42" t="s">
        <v>13</v>
      </c>
      <c r="E193" s="42">
        <v>57.957920000000001</v>
      </c>
      <c r="F193" s="41">
        <v>32500</v>
      </c>
      <c r="G193" s="41">
        <v>680</v>
      </c>
      <c r="H193" s="41">
        <v>56000</v>
      </c>
      <c r="I193" s="41">
        <v>530</v>
      </c>
      <c r="J193" s="69"/>
    </row>
    <row r="194" spans="1:10" x14ac:dyDescent="0.25">
      <c r="A194" s="39"/>
      <c r="B194" s="43" t="s">
        <v>187</v>
      </c>
      <c r="C194" s="41">
        <v>14.8</v>
      </c>
      <c r="D194" s="42">
        <v>-63</v>
      </c>
      <c r="E194" s="42">
        <v>3.2527469999999998</v>
      </c>
      <c r="F194" s="41">
        <v>32990</v>
      </c>
      <c r="G194" s="41">
        <v>2890</v>
      </c>
      <c r="H194" s="41">
        <v>14810</v>
      </c>
      <c r="I194" s="41" t="s">
        <v>13</v>
      </c>
      <c r="J194" s="69"/>
    </row>
    <row r="195" spans="1:10" x14ac:dyDescent="0.25">
      <c r="A195" s="39"/>
      <c r="B195" s="43" t="s">
        <v>188</v>
      </c>
      <c r="C195" s="41">
        <v>39486.5</v>
      </c>
      <c r="D195" s="42">
        <v>39.775219999999997</v>
      </c>
      <c r="E195" s="42">
        <v>54.705599999999997</v>
      </c>
      <c r="F195" s="41">
        <v>0.8</v>
      </c>
      <c r="G195" s="41">
        <v>14</v>
      </c>
      <c r="H195" s="41" t="s">
        <v>13</v>
      </c>
      <c r="I195" s="41" t="s">
        <v>13</v>
      </c>
      <c r="J195" s="69"/>
    </row>
    <row r="196" spans="1:10" x14ac:dyDescent="0.25">
      <c r="A196" s="39"/>
      <c r="B196" s="44" t="s">
        <v>189</v>
      </c>
      <c r="C196" s="37">
        <v>6.7</v>
      </c>
      <c r="D196" s="38">
        <v>-66.5</v>
      </c>
      <c r="E196" s="38">
        <v>0.94766600000000001</v>
      </c>
      <c r="F196" s="37">
        <v>15836.5</v>
      </c>
      <c r="G196" s="37">
        <v>1650</v>
      </c>
      <c r="H196" s="37">
        <v>22000</v>
      </c>
      <c r="I196" s="37" t="s">
        <v>13</v>
      </c>
      <c r="J196" s="69"/>
    </row>
    <row r="197" spans="1:10" x14ac:dyDescent="0.25">
      <c r="A197" s="35"/>
      <c r="B197" s="44" t="s">
        <v>190</v>
      </c>
      <c r="C197" s="37">
        <v>19285</v>
      </c>
      <c r="D197" s="38" t="s">
        <v>13</v>
      </c>
      <c r="E197" s="38">
        <v>40.103560000000002</v>
      </c>
      <c r="F197" s="37">
        <v>5.6999999999999993</v>
      </c>
      <c r="G197" s="37">
        <v>1</v>
      </c>
      <c r="H197" s="37" t="s">
        <v>13</v>
      </c>
      <c r="I197" s="37">
        <v>184</v>
      </c>
      <c r="J197" s="69"/>
    </row>
    <row r="198" spans="1:10" x14ac:dyDescent="0.25">
      <c r="A198" s="35"/>
      <c r="B198" s="44" t="s">
        <v>191</v>
      </c>
      <c r="C198" s="37">
        <v>4781</v>
      </c>
      <c r="D198" s="38" t="s">
        <v>13</v>
      </c>
      <c r="E198" s="38">
        <v>23.73883</v>
      </c>
      <c r="F198" s="37">
        <v>13940</v>
      </c>
      <c r="G198" s="37">
        <v>208</v>
      </c>
      <c r="H198" s="37">
        <v>5137</v>
      </c>
      <c r="I198" s="37">
        <v>20</v>
      </c>
      <c r="J198" s="69"/>
    </row>
    <row r="199" spans="1:10" x14ac:dyDescent="0.25">
      <c r="A199" s="35"/>
      <c r="B199" s="44" t="s">
        <v>192</v>
      </c>
      <c r="C199" s="37">
        <v>1080</v>
      </c>
      <c r="D199" s="38">
        <v>58.823529999999998</v>
      </c>
      <c r="E199" s="38">
        <v>3.8585210000000001</v>
      </c>
      <c r="F199" s="37">
        <v>1741</v>
      </c>
      <c r="G199" s="37">
        <v>270</v>
      </c>
      <c r="H199" s="37">
        <v>2770</v>
      </c>
      <c r="I199" s="37" t="s">
        <v>13</v>
      </c>
      <c r="J199" s="69"/>
    </row>
    <row r="200" spans="1:10" x14ac:dyDescent="0.25">
      <c r="A200" s="35"/>
      <c r="B200" s="44" t="s">
        <v>193</v>
      </c>
      <c r="C200" s="37">
        <v>441250</v>
      </c>
      <c r="D200" s="38">
        <v>0.18845600000000001</v>
      </c>
      <c r="E200" s="38">
        <v>70.336659999999995</v>
      </c>
      <c r="F200" s="37">
        <v>200</v>
      </c>
      <c r="G200" s="37">
        <v>800</v>
      </c>
      <c r="H200" s="37">
        <v>80</v>
      </c>
      <c r="I200" s="37" t="s">
        <v>13</v>
      </c>
      <c r="J200" s="69"/>
    </row>
    <row r="201" spans="1:10" x14ac:dyDescent="0.25">
      <c r="A201" s="35"/>
      <c r="B201" s="43" t="s">
        <v>194</v>
      </c>
      <c r="C201" s="41">
        <v>968410</v>
      </c>
      <c r="D201" s="42">
        <v>1.298117</v>
      </c>
      <c r="E201" s="42">
        <v>79.830020000000005</v>
      </c>
      <c r="F201" s="41">
        <v>11000</v>
      </c>
      <c r="G201" s="41">
        <v>250</v>
      </c>
      <c r="H201" s="41">
        <v>430000</v>
      </c>
      <c r="I201" s="41" t="s">
        <v>13</v>
      </c>
      <c r="J201" s="69"/>
    </row>
    <row r="202" spans="1:10" x14ac:dyDescent="0.25">
      <c r="A202" s="39"/>
      <c r="B202" s="43" t="s">
        <v>195</v>
      </c>
      <c r="C202" s="41">
        <v>285332</v>
      </c>
      <c r="D202" s="42" t="s">
        <v>13</v>
      </c>
      <c r="E202" s="42" t="s">
        <v>13</v>
      </c>
      <c r="F202" s="41">
        <v>125000</v>
      </c>
      <c r="G202" s="41">
        <v>4130</v>
      </c>
      <c r="H202" s="41">
        <v>839280</v>
      </c>
      <c r="I202" s="41" t="s">
        <v>13</v>
      </c>
      <c r="J202" s="69"/>
    </row>
    <row r="203" spans="1:10" ht="12" customHeight="1" x14ac:dyDescent="0.25">
      <c r="A203" s="39"/>
      <c r="B203" s="43" t="s">
        <v>196</v>
      </c>
      <c r="C203" s="41">
        <v>269420</v>
      </c>
      <c r="D203" s="42">
        <v>-11.5844</v>
      </c>
      <c r="E203" s="42">
        <v>53.861379999999997</v>
      </c>
      <c r="F203" s="41" t="s">
        <v>13</v>
      </c>
      <c r="G203" s="41" t="s">
        <v>13</v>
      </c>
      <c r="H203" s="41">
        <v>257732</v>
      </c>
      <c r="I203" s="41" t="s">
        <v>13</v>
      </c>
      <c r="J203" s="69"/>
    </row>
    <row r="204" spans="1:10" x14ac:dyDescent="0.25">
      <c r="A204" s="39"/>
      <c r="B204" s="43" t="s">
        <v>197</v>
      </c>
      <c r="C204" s="41">
        <v>27400</v>
      </c>
      <c r="D204" s="42">
        <v>17.144079999999999</v>
      </c>
      <c r="E204" s="42">
        <v>43.693190000000001</v>
      </c>
      <c r="F204" s="41">
        <v>125700</v>
      </c>
      <c r="G204" s="41">
        <v>49690</v>
      </c>
      <c r="H204" s="41">
        <v>94030</v>
      </c>
      <c r="I204" s="41" t="s">
        <v>13</v>
      </c>
      <c r="J204" s="69"/>
    </row>
    <row r="205" spans="1:10" x14ac:dyDescent="0.25">
      <c r="A205" s="39"/>
      <c r="B205" s="43" t="s">
        <v>198</v>
      </c>
      <c r="C205" s="41">
        <v>2620</v>
      </c>
      <c r="D205" s="42">
        <v>-30.133330000000001</v>
      </c>
      <c r="E205" s="42">
        <v>43.521590000000003</v>
      </c>
      <c r="F205" s="41">
        <v>13000</v>
      </c>
      <c r="G205" s="41">
        <v>10000</v>
      </c>
      <c r="H205" s="41">
        <v>4400</v>
      </c>
      <c r="I205" s="41" t="s">
        <v>13</v>
      </c>
      <c r="J205" s="69"/>
    </row>
    <row r="206" spans="1:10" x14ac:dyDescent="0.25">
      <c r="A206" s="39"/>
      <c r="B206" s="43" t="s">
        <v>199</v>
      </c>
      <c r="C206" s="41">
        <v>1088153</v>
      </c>
      <c r="D206" s="42" t="s">
        <v>13</v>
      </c>
      <c r="E206" s="42" t="s">
        <v>13</v>
      </c>
      <c r="F206" s="41">
        <v>172200</v>
      </c>
      <c r="G206" s="41">
        <v>1453</v>
      </c>
      <c r="H206" s="41">
        <v>914500</v>
      </c>
      <c r="I206" s="41" t="s">
        <v>13</v>
      </c>
      <c r="J206" s="69"/>
    </row>
    <row r="207" spans="1:10" x14ac:dyDescent="0.25">
      <c r="A207" s="35"/>
      <c r="B207" s="44" t="s">
        <v>200</v>
      </c>
      <c r="C207" s="37">
        <v>832</v>
      </c>
      <c r="D207" s="38">
        <v>-5.4545500000000002</v>
      </c>
      <c r="E207" s="38">
        <v>0.53333299999999995</v>
      </c>
      <c r="F207" s="37">
        <v>600</v>
      </c>
      <c r="G207" s="37">
        <v>60</v>
      </c>
      <c r="H207" s="37">
        <v>172</v>
      </c>
      <c r="I207" s="37" t="s">
        <v>13</v>
      </c>
      <c r="J207" s="69"/>
    </row>
    <row r="208" spans="1:10" x14ac:dyDescent="0.25">
      <c r="A208" s="35"/>
      <c r="B208" s="44" t="s">
        <v>201</v>
      </c>
      <c r="C208" s="37">
        <v>12220</v>
      </c>
      <c r="D208" s="38">
        <v>-1.2924100000000001</v>
      </c>
      <c r="E208" s="38">
        <v>71.046509999999998</v>
      </c>
      <c r="F208" s="37">
        <v>1750</v>
      </c>
      <c r="G208" s="37">
        <v>150</v>
      </c>
      <c r="H208" s="37">
        <v>10320</v>
      </c>
      <c r="I208" s="37" t="s">
        <v>13</v>
      </c>
      <c r="J208" s="69"/>
    </row>
    <row r="209" spans="1:10" x14ac:dyDescent="0.25">
      <c r="A209" s="35"/>
      <c r="B209" s="44" t="s">
        <v>202</v>
      </c>
      <c r="C209" s="37">
        <v>30479</v>
      </c>
      <c r="D209" s="38">
        <v>-10.6973</v>
      </c>
      <c r="E209" s="38">
        <v>7.4824469999999996</v>
      </c>
      <c r="F209" s="37">
        <v>25960</v>
      </c>
      <c r="G209" s="37">
        <v>90</v>
      </c>
      <c r="H209" s="37">
        <v>4429</v>
      </c>
      <c r="I209" s="37" t="s">
        <v>13</v>
      </c>
      <c r="J209" s="69"/>
    </row>
    <row r="210" spans="1:10" x14ac:dyDescent="0.25">
      <c r="A210" s="35"/>
      <c r="B210" s="44" t="s">
        <v>203</v>
      </c>
      <c r="C210" s="37">
        <v>15257</v>
      </c>
      <c r="D210" s="38">
        <v>-4.9822499999999996</v>
      </c>
      <c r="E210" s="38">
        <v>38.609679999999997</v>
      </c>
      <c r="F210" s="37">
        <v>4037</v>
      </c>
      <c r="G210" s="37">
        <v>246</v>
      </c>
      <c r="H210" s="37">
        <v>10974</v>
      </c>
      <c r="I210" s="37" t="s">
        <v>13</v>
      </c>
    </row>
    <row r="211" spans="1:10" x14ac:dyDescent="0.25">
      <c r="A211" s="35"/>
      <c r="B211" s="44" t="s">
        <v>204</v>
      </c>
      <c r="C211" s="37">
        <v>139210</v>
      </c>
      <c r="D211" s="38">
        <v>3.1567249999999998</v>
      </c>
      <c r="E211" s="38">
        <v>75.810050000000004</v>
      </c>
      <c r="F211" s="37">
        <v>46620</v>
      </c>
      <c r="G211" s="37">
        <v>10710</v>
      </c>
      <c r="H211" s="37">
        <v>81880</v>
      </c>
      <c r="I211" s="37">
        <v>13100</v>
      </c>
      <c r="J211" s="69"/>
    </row>
    <row r="212" spans="1:10" x14ac:dyDescent="0.25">
      <c r="A212" s="39"/>
      <c r="B212" s="43" t="s">
        <v>205</v>
      </c>
      <c r="C212" s="41">
        <v>48750</v>
      </c>
      <c r="D212" s="42" t="s">
        <v>13</v>
      </c>
      <c r="E212" s="42">
        <v>34.831380000000003</v>
      </c>
      <c r="F212" s="41">
        <v>8600</v>
      </c>
      <c r="G212" s="41">
        <v>1400</v>
      </c>
      <c r="H212" s="41">
        <v>38750</v>
      </c>
      <c r="I212" s="41" t="s">
        <v>13</v>
      </c>
      <c r="J212" s="69"/>
    </row>
    <row r="213" spans="1:10" x14ac:dyDescent="0.25">
      <c r="A213" s="39"/>
      <c r="B213" s="43" t="s">
        <v>206</v>
      </c>
      <c r="C213" s="41">
        <v>221100</v>
      </c>
      <c r="D213" s="42">
        <v>3.3998970000000002</v>
      </c>
      <c r="E213" s="42">
        <v>43.277419999999999</v>
      </c>
      <c r="F213" s="41">
        <v>168100</v>
      </c>
      <c r="G213" s="41">
        <v>45000</v>
      </c>
      <c r="H213" s="41">
        <v>8000</v>
      </c>
      <c r="I213" s="41" t="s">
        <v>13</v>
      </c>
      <c r="J213" s="69"/>
    </row>
    <row r="214" spans="1:10" ht="21" x14ac:dyDescent="0.25">
      <c r="A214" s="39"/>
      <c r="B214" s="43" t="s">
        <v>207</v>
      </c>
      <c r="C214" s="41">
        <v>12600</v>
      </c>
      <c r="D214" s="42" t="s">
        <v>13</v>
      </c>
      <c r="E214" s="42">
        <v>49.960349999999998</v>
      </c>
      <c r="F214" s="41">
        <v>4130</v>
      </c>
      <c r="G214" s="41">
        <v>370</v>
      </c>
      <c r="H214" s="41">
        <v>8100</v>
      </c>
      <c r="I214" s="41" t="s">
        <v>13</v>
      </c>
      <c r="J214" s="69"/>
    </row>
    <row r="215" spans="1:10" x14ac:dyDescent="0.25">
      <c r="A215" s="39"/>
      <c r="B215" s="43" t="s">
        <v>208</v>
      </c>
      <c r="C215" s="41">
        <v>3800</v>
      </c>
      <c r="D215" s="42">
        <v>19.496860000000002</v>
      </c>
      <c r="E215" s="42">
        <v>25.55481</v>
      </c>
      <c r="F215" s="41">
        <v>1550</v>
      </c>
      <c r="G215" s="41">
        <v>750</v>
      </c>
      <c r="H215" s="41">
        <v>1500</v>
      </c>
      <c r="I215" s="41" t="s">
        <v>13</v>
      </c>
      <c r="J215" s="69"/>
    </row>
    <row r="216" spans="1:10" x14ac:dyDescent="0.25">
      <c r="A216" s="39"/>
      <c r="B216" s="43" t="s">
        <v>209</v>
      </c>
      <c r="C216" s="41">
        <v>38200</v>
      </c>
      <c r="D216" s="42">
        <v>19.749220000000001</v>
      </c>
      <c r="E216" s="42">
        <v>70.233500000000006</v>
      </c>
      <c r="F216" s="41">
        <v>26500</v>
      </c>
      <c r="G216" s="41">
        <v>1700</v>
      </c>
      <c r="H216" s="41">
        <v>10000</v>
      </c>
      <c r="I216" s="41" t="s">
        <v>13</v>
      </c>
      <c r="J216" s="69"/>
    </row>
    <row r="217" spans="1:10" x14ac:dyDescent="0.25">
      <c r="A217" s="35"/>
      <c r="B217" s="44" t="s">
        <v>210</v>
      </c>
      <c r="C217" s="37">
        <v>6</v>
      </c>
      <c r="D217" s="38">
        <v>20</v>
      </c>
      <c r="E217" s="38">
        <v>60</v>
      </c>
      <c r="F217" s="37" t="s">
        <v>13</v>
      </c>
      <c r="G217" s="37">
        <v>6</v>
      </c>
      <c r="H217" s="37" t="s">
        <v>13</v>
      </c>
      <c r="I217" s="37" t="s">
        <v>13</v>
      </c>
      <c r="J217" s="69"/>
    </row>
    <row r="218" spans="1:10" x14ac:dyDescent="0.25">
      <c r="A218" s="35"/>
      <c r="B218" s="44" t="s">
        <v>211</v>
      </c>
      <c r="C218" s="37">
        <v>310</v>
      </c>
      <c r="D218" s="38">
        <v>-3.125</v>
      </c>
      <c r="E218" s="38">
        <v>43.05556</v>
      </c>
      <c r="F218" s="37">
        <v>160</v>
      </c>
      <c r="G218" s="37">
        <v>110</v>
      </c>
      <c r="H218" s="37">
        <v>40</v>
      </c>
      <c r="I218" s="37" t="s">
        <v>13</v>
      </c>
      <c r="J218" s="69"/>
    </row>
    <row r="219" spans="1:10" x14ac:dyDescent="0.25">
      <c r="A219" s="35"/>
      <c r="B219" s="44" t="s">
        <v>212</v>
      </c>
      <c r="C219" s="37">
        <v>540</v>
      </c>
      <c r="D219" s="38">
        <v>-29.870100000000001</v>
      </c>
      <c r="E219" s="38">
        <v>10.52632</v>
      </c>
      <c r="F219" s="37">
        <v>250</v>
      </c>
      <c r="G219" s="37">
        <v>220</v>
      </c>
      <c r="H219" s="37">
        <v>70</v>
      </c>
      <c r="I219" s="37" t="s">
        <v>13</v>
      </c>
      <c r="J219" s="69"/>
    </row>
    <row r="220" spans="1:10" x14ac:dyDescent="0.25">
      <c r="A220" s="35"/>
      <c r="B220" s="44" t="s">
        <v>213</v>
      </c>
      <c r="C220" s="37">
        <v>99430</v>
      </c>
      <c r="D220" s="38">
        <v>15.027760000000001</v>
      </c>
      <c r="E220" s="38">
        <v>63.999740000000003</v>
      </c>
      <c r="F220" s="37">
        <v>28530</v>
      </c>
      <c r="G220" s="37">
        <v>22760</v>
      </c>
      <c r="H220" s="37">
        <v>48140</v>
      </c>
      <c r="I220" s="37">
        <v>3920</v>
      </c>
      <c r="J220" s="69"/>
    </row>
    <row r="221" spans="1:10" x14ac:dyDescent="0.25">
      <c r="A221" s="35"/>
      <c r="B221" s="44" t="s">
        <v>214</v>
      </c>
      <c r="C221" s="37">
        <v>384230</v>
      </c>
      <c r="D221" s="38">
        <v>-3.16052</v>
      </c>
      <c r="E221" s="38">
        <v>49.923990000000003</v>
      </c>
      <c r="F221" s="37">
        <v>205740</v>
      </c>
      <c r="G221" s="37">
        <v>32320</v>
      </c>
      <c r="H221" s="37">
        <v>146170</v>
      </c>
      <c r="I221" s="37">
        <v>52150</v>
      </c>
      <c r="J221" s="69"/>
    </row>
    <row r="222" spans="1:10" x14ac:dyDescent="0.25">
      <c r="A222" s="39"/>
      <c r="B222" s="43" t="s">
        <v>215</v>
      </c>
      <c r="C222" s="41">
        <v>338380</v>
      </c>
      <c r="D222" s="42" t="s">
        <v>13</v>
      </c>
      <c r="E222" s="42">
        <v>72.006469999999993</v>
      </c>
      <c r="F222" s="41">
        <v>19400</v>
      </c>
      <c r="G222" s="41">
        <v>600</v>
      </c>
      <c r="H222" s="41">
        <v>318380</v>
      </c>
      <c r="I222" s="41" t="s">
        <v>13</v>
      </c>
      <c r="J222" s="69"/>
    </row>
    <row r="223" spans="1:10" x14ac:dyDescent="0.25">
      <c r="A223" s="39"/>
      <c r="B223" s="43" t="s">
        <v>216</v>
      </c>
      <c r="C223" s="41">
        <v>10</v>
      </c>
      <c r="D223" s="42">
        <v>0</v>
      </c>
      <c r="E223" s="42">
        <v>1.052632</v>
      </c>
      <c r="F223" s="41">
        <v>10</v>
      </c>
      <c r="G223" s="41" t="s">
        <v>13</v>
      </c>
      <c r="H223" s="41" t="s">
        <v>13</v>
      </c>
      <c r="I223" s="41" t="s">
        <v>13</v>
      </c>
      <c r="J223" s="69"/>
    </row>
    <row r="224" spans="1:10" x14ac:dyDescent="0.25">
      <c r="A224" s="39"/>
      <c r="B224" s="43" t="s">
        <v>217</v>
      </c>
      <c r="C224" s="41">
        <v>18</v>
      </c>
      <c r="D224" s="42">
        <v>-10</v>
      </c>
      <c r="E224" s="42">
        <v>60</v>
      </c>
      <c r="F224" s="41" t="s">
        <v>13</v>
      </c>
      <c r="G224" s="41">
        <v>18</v>
      </c>
      <c r="H224" s="41" t="s">
        <v>13</v>
      </c>
      <c r="I224" s="41" t="s">
        <v>13</v>
      </c>
      <c r="J224" s="69"/>
    </row>
    <row r="225" spans="1:10" x14ac:dyDescent="0.25">
      <c r="A225" s="39"/>
      <c r="B225" s="43" t="s">
        <v>218</v>
      </c>
      <c r="C225" s="41">
        <v>144150</v>
      </c>
      <c r="D225" s="42">
        <v>20.506599999999999</v>
      </c>
      <c r="E225" s="42">
        <v>71.888090000000005</v>
      </c>
      <c r="F225" s="41">
        <v>69000</v>
      </c>
      <c r="G225" s="41">
        <v>22000</v>
      </c>
      <c r="H225" s="41">
        <v>53150</v>
      </c>
      <c r="I225" s="41">
        <v>105.8</v>
      </c>
      <c r="J225" s="69"/>
    </row>
    <row r="226" spans="1:10" x14ac:dyDescent="0.25">
      <c r="A226" s="39"/>
      <c r="B226" s="43" t="s">
        <v>219</v>
      </c>
      <c r="C226" s="41">
        <v>412750</v>
      </c>
      <c r="D226" s="42" t="s">
        <v>13</v>
      </c>
      <c r="E226" s="42">
        <v>71.247320000000002</v>
      </c>
      <c r="F226" s="41">
        <v>325260</v>
      </c>
      <c r="G226" s="41">
        <v>8940</v>
      </c>
      <c r="H226" s="41">
        <v>78560</v>
      </c>
      <c r="I226" s="41">
        <v>21650</v>
      </c>
      <c r="J226" s="69"/>
    </row>
    <row r="227" spans="1:10" x14ac:dyDescent="0.25">
      <c r="A227" s="35"/>
      <c r="B227" s="44" t="s">
        <v>220</v>
      </c>
      <c r="C227" s="37">
        <v>3823</v>
      </c>
      <c r="D227" s="38">
        <v>34.140349999999998</v>
      </c>
      <c r="E227" s="38">
        <v>4.5729670000000002</v>
      </c>
      <c r="F227" s="37">
        <v>375</v>
      </c>
      <c r="G227" s="37">
        <v>398</v>
      </c>
      <c r="H227" s="37">
        <v>3050</v>
      </c>
      <c r="I227" s="37">
        <v>476</v>
      </c>
      <c r="J227" s="69"/>
    </row>
    <row r="228" spans="1:10" ht="21" x14ac:dyDescent="0.25">
      <c r="A228" s="35"/>
      <c r="B228" s="44" t="s">
        <v>221</v>
      </c>
      <c r="C228" s="37">
        <v>172502</v>
      </c>
      <c r="D228" s="38">
        <v>-5.2343000000000002</v>
      </c>
      <c r="E228" s="38">
        <v>71.302440000000004</v>
      </c>
      <c r="F228" s="37">
        <v>62654</v>
      </c>
      <c r="G228" s="37">
        <v>449</v>
      </c>
      <c r="H228" s="37">
        <v>109399</v>
      </c>
      <c r="I228" s="37" t="s">
        <v>13</v>
      </c>
      <c r="J228" s="69"/>
    </row>
    <row r="229" spans="1:10" x14ac:dyDescent="0.25">
      <c r="A229" s="35"/>
      <c r="B229" s="44" t="s">
        <v>222</v>
      </c>
      <c r="C229" s="37">
        <v>396500</v>
      </c>
      <c r="D229" s="38">
        <v>23.90625</v>
      </c>
      <c r="E229" s="38">
        <v>44.761800000000001</v>
      </c>
      <c r="F229" s="37">
        <v>135000</v>
      </c>
      <c r="G229" s="37">
        <v>21500</v>
      </c>
      <c r="H229" s="37">
        <v>240000</v>
      </c>
      <c r="I229" s="37" t="s">
        <v>13</v>
      </c>
      <c r="J229" s="69"/>
    </row>
    <row r="230" spans="1:10" x14ac:dyDescent="0.25">
      <c r="A230" s="35"/>
      <c r="B230" s="44" t="s">
        <v>223</v>
      </c>
      <c r="C230" s="37">
        <v>4054370</v>
      </c>
      <c r="D230" s="38">
        <v>-5.0383199999999997</v>
      </c>
      <c r="E230" s="38">
        <v>44.32255</v>
      </c>
      <c r="F230" s="37">
        <v>1518370</v>
      </c>
      <c r="G230" s="37">
        <v>26000</v>
      </c>
      <c r="H230" s="37">
        <v>2510000</v>
      </c>
      <c r="I230" s="37" t="s">
        <v>13</v>
      </c>
      <c r="J230" s="69"/>
    </row>
    <row r="231" spans="1:10" x14ac:dyDescent="0.25">
      <c r="A231" s="35"/>
      <c r="B231" s="44" t="s">
        <v>224</v>
      </c>
      <c r="C231" s="37">
        <v>40</v>
      </c>
      <c r="D231" s="38">
        <v>-60</v>
      </c>
      <c r="E231" s="38">
        <v>11.428570000000001</v>
      </c>
      <c r="F231" s="37">
        <v>10</v>
      </c>
      <c r="G231" s="37">
        <v>10</v>
      </c>
      <c r="H231" s="37">
        <v>20</v>
      </c>
      <c r="I231" s="37" t="s">
        <v>13</v>
      </c>
      <c r="J231" s="69"/>
    </row>
    <row r="232" spans="1:10" x14ac:dyDescent="0.25">
      <c r="A232" s="39"/>
      <c r="B232" s="43" t="s">
        <v>225</v>
      </c>
      <c r="C232" s="41">
        <v>143630</v>
      </c>
      <c r="D232" s="42">
        <v>-3.7138800000000001</v>
      </c>
      <c r="E232" s="42">
        <v>82.064909999999998</v>
      </c>
      <c r="F232" s="41">
        <v>23240</v>
      </c>
      <c r="G232" s="41">
        <v>390</v>
      </c>
      <c r="H232" s="41">
        <v>120000</v>
      </c>
      <c r="I232" s="41" t="s">
        <v>13</v>
      </c>
      <c r="J232" s="69"/>
    </row>
    <row r="233" spans="1:10" x14ac:dyDescent="0.25">
      <c r="A233" s="39"/>
      <c r="B233" s="43" t="s">
        <v>226</v>
      </c>
      <c r="C233" s="41">
        <v>267700</v>
      </c>
      <c r="D233" s="42" t="s">
        <v>13</v>
      </c>
      <c r="E233" s="42">
        <v>62.929009999999998</v>
      </c>
      <c r="F233" s="41">
        <v>44000</v>
      </c>
      <c r="G233" s="41">
        <v>3700</v>
      </c>
      <c r="H233" s="41">
        <v>220000</v>
      </c>
      <c r="I233" s="41" t="s">
        <v>13</v>
      </c>
      <c r="J233" s="69"/>
    </row>
    <row r="234" spans="1:10" x14ac:dyDescent="0.25">
      <c r="A234" s="39"/>
      <c r="B234" s="43" t="s">
        <v>227</v>
      </c>
      <c r="C234" s="41">
        <v>1870</v>
      </c>
      <c r="D234" s="42">
        <v>23.026319999999998</v>
      </c>
      <c r="E234" s="42">
        <v>15.340439999999999</v>
      </c>
      <c r="F234" s="41">
        <v>200</v>
      </c>
      <c r="G234" s="41">
        <v>1250</v>
      </c>
      <c r="H234" s="41">
        <v>420</v>
      </c>
      <c r="I234" s="41" t="s">
        <v>13</v>
      </c>
      <c r="J234" s="69"/>
    </row>
    <row r="235" spans="1:10" x14ac:dyDescent="0.25">
      <c r="A235" s="39"/>
      <c r="B235" s="43" t="s">
        <v>228</v>
      </c>
      <c r="C235" s="41">
        <v>216000</v>
      </c>
      <c r="D235" s="42">
        <v>-1.1893899999999999</v>
      </c>
      <c r="E235" s="42">
        <v>24.488409999999998</v>
      </c>
      <c r="F235" s="41">
        <v>27000</v>
      </c>
      <c r="G235" s="41">
        <v>7000</v>
      </c>
      <c r="H235" s="41">
        <v>182000</v>
      </c>
      <c r="I235" s="41" t="s">
        <v>13</v>
      </c>
      <c r="J235" s="69"/>
    </row>
    <row r="236" spans="1:10" x14ac:dyDescent="0.25">
      <c r="A236" s="39"/>
      <c r="B236" s="43" t="s">
        <v>229</v>
      </c>
      <c r="C236" s="41">
        <v>108737</v>
      </c>
      <c r="D236" s="42">
        <v>61.666670000000003</v>
      </c>
      <c r="E236" s="42">
        <v>35.068530000000003</v>
      </c>
      <c r="F236" s="41">
        <v>64095</v>
      </c>
      <c r="G236" s="41">
        <v>38222</v>
      </c>
      <c r="H236" s="41">
        <v>6420</v>
      </c>
      <c r="I236" s="41" t="s">
        <v>13</v>
      </c>
      <c r="J236" s="69"/>
    </row>
    <row r="237" spans="1:10" x14ac:dyDescent="0.25">
      <c r="A237" s="35"/>
      <c r="B237" s="44" t="s">
        <v>230</v>
      </c>
      <c r="C237" s="37">
        <v>60</v>
      </c>
      <c r="D237" s="38">
        <v>0</v>
      </c>
      <c r="E237" s="38">
        <v>42.857140000000001</v>
      </c>
      <c r="F237" s="37">
        <v>10</v>
      </c>
      <c r="G237" s="37">
        <v>50</v>
      </c>
      <c r="H237" s="37" t="s">
        <v>13</v>
      </c>
      <c r="I237" s="37" t="s">
        <v>13</v>
      </c>
      <c r="J237" s="69"/>
    </row>
    <row r="238" spans="1:10" x14ac:dyDescent="0.25">
      <c r="A238" s="35"/>
      <c r="B238" s="44" t="s">
        <v>231</v>
      </c>
      <c r="C238" s="37">
        <v>50040</v>
      </c>
      <c r="D238" s="38">
        <v>0</v>
      </c>
      <c r="E238" s="38">
        <v>18.81203</v>
      </c>
      <c r="F238" s="37">
        <v>40</v>
      </c>
      <c r="G238" s="37" t="s">
        <v>13</v>
      </c>
      <c r="H238" s="37">
        <v>50000</v>
      </c>
      <c r="I238" s="37" t="s">
        <v>13</v>
      </c>
      <c r="J238" s="69"/>
    </row>
    <row r="239" spans="1:10" x14ac:dyDescent="0.25">
      <c r="A239" s="35"/>
      <c r="B239" s="44" t="s">
        <v>232</v>
      </c>
      <c r="C239" s="37">
        <v>235460</v>
      </c>
      <c r="D239" s="38">
        <v>-0.33861000000000002</v>
      </c>
      <c r="E239" s="38">
        <v>44.597230000000003</v>
      </c>
      <c r="F239" s="37">
        <v>12480</v>
      </c>
      <c r="G239" s="37">
        <v>2980</v>
      </c>
      <c r="H239" s="37">
        <v>220000</v>
      </c>
      <c r="I239" s="37" t="s">
        <v>13</v>
      </c>
      <c r="J239" s="69"/>
    </row>
    <row r="240" spans="1:10" x14ac:dyDescent="0.25">
      <c r="A240" s="35"/>
      <c r="B240" s="44" t="s">
        <v>233</v>
      </c>
      <c r="C240" s="37">
        <v>237360</v>
      </c>
      <c r="D240" s="38">
        <v>14.055070000000001</v>
      </c>
      <c r="E240" s="38">
        <v>31.929400000000001</v>
      </c>
      <c r="F240" s="37">
        <v>37000</v>
      </c>
      <c r="G240" s="37">
        <v>360</v>
      </c>
      <c r="H240" s="37">
        <v>200000</v>
      </c>
      <c r="I240" s="37" t="s">
        <v>13</v>
      </c>
    </row>
    <row r="241" spans="1:9" x14ac:dyDescent="0.25">
      <c r="A241" s="35"/>
      <c r="B241" s="44" t="s">
        <v>234</v>
      </c>
      <c r="C241" s="37">
        <v>162000</v>
      </c>
      <c r="D241" s="38">
        <v>24.519600000000001</v>
      </c>
      <c r="E241" s="38">
        <v>41.8767</v>
      </c>
      <c r="F241" s="37">
        <v>40000</v>
      </c>
      <c r="G241" s="37">
        <v>1000</v>
      </c>
      <c r="H241" s="37">
        <v>121000</v>
      </c>
      <c r="I241" s="37" t="s">
        <v>13</v>
      </c>
    </row>
    <row r="242" spans="1:9" x14ac:dyDescent="0.25">
      <c r="A242" s="45"/>
      <c r="B242" s="46"/>
      <c r="C242" s="47"/>
      <c r="D242" s="48"/>
      <c r="E242" s="48"/>
      <c r="F242" s="47"/>
      <c r="G242" s="47"/>
      <c r="H242" s="47"/>
      <c r="I242" s="47"/>
    </row>
    <row r="243" spans="1:9" x14ac:dyDescent="0.25">
      <c r="B243" s="40"/>
      <c r="C243" s="40"/>
      <c r="D243" s="49"/>
      <c r="E243" s="40"/>
      <c r="F243" s="40"/>
      <c r="G243" s="40"/>
    </row>
    <row r="244" spans="1:9" x14ac:dyDescent="0.25">
      <c r="A244" s="50" t="s">
        <v>235</v>
      </c>
      <c r="C244" s="51"/>
      <c r="D244" s="51"/>
      <c r="E244" s="51"/>
      <c r="F244" s="51"/>
      <c r="G244" s="51"/>
      <c r="H244" s="52"/>
      <c r="I244" s="52"/>
    </row>
    <row r="245" spans="1:9" ht="3" customHeight="1" x14ac:dyDescent="0.25">
      <c r="A245" s="50"/>
      <c r="C245" s="51"/>
      <c r="D245" s="51"/>
      <c r="E245" s="51"/>
      <c r="F245" s="51"/>
      <c r="G245" s="51"/>
      <c r="H245" s="52"/>
      <c r="I245" s="52"/>
    </row>
    <row r="246" spans="1:9" ht="25.8" customHeight="1" x14ac:dyDescent="0.3">
      <c r="A246" s="78" t="s">
        <v>236</v>
      </c>
      <c r="B246" s="79"/>
      <c r="C246" s="79"/>
      <c r="D246" s="79"/>
      <c r="E246" s="53"/>
      <c r="F246" s="53"/>
      <c r="G246" s="52"/>
      <c r="H246" s="52"/>
      <c r="I246" s="52"/>
    </row>
    <row r="247" spans="1:9" s="57" customFormat="1" ht="12.75" customHeight="1" x14ac:dyDescent="0.3">
      <c r="A247" s="78" t="s">
        <v>241</v>
      </c>
      <c r="B247" s="79"/>
      <c r="C247" s="79"/>
      <c r="D247" s="79"/>
      <c r="E247" s="55"/>
      <c r="F247" s="55"/>
      <c r="G247" s="56"/>
      <c r="H247" s="56"/>
      <c r="I247" s="56"/>
    </row>
    <row r="248" spans="1:9" s="57" customFormat="1" ht="12.75" customHeight="1" x14ac:dyDescent="0.25">
      <c r="A248" s="54"/>
      <c r="B248" s="54"/>
      <c r="C248" s="55"/>
      <c r="D248" s="55"/>
      <c r="E248" s="55"/>
      <c r="F248" s="55"/>
      <c r="G248" s="56"/>
      <c r="H248" s="56"/>
      <c r="I248" s="56"/>
    </row>
    <row r="249" spans="1:9" ht="18" customHeight="1" x14ac:dyDescent="0.25">
      <c r="A249" s="58" t="s">
        <v>237</v>
      </c>
      <c r="C249" s="59"/>
      <c r="D249" s="59"/>
      <c r="E249" s="59"/>
      <c r="F249" s="59"/>
      <c r="G249" s="60"/>
      <c r="H249" s="52"/>
      <c r="I249" s="52"/>
    </row>
    <row r="250" spans="1:9" ht="3" customHeight="1" x14ac:dyDescent="0.25">
      <c r="A250" s="61"/>
      <c r="C250" s="59"/>
      <c r="D250" s="59"/>
      <c r="E250" s="59"/>
      <c r="F250" s="59"/>
      <c r="G250" s="59"/>
      <c r="H250" s="52"/>
      <c r="I250" s="52"/>
    </row>
    <row r="251" spans="1:9" ht="75.599999999999994" customHeight="1" x14ac:dyDescent="0.3">
      <c r="A251" s="70" t="s">
        <v>251</v>
      </c>
      <c r="B251" s="70"/>
      <c r="C251" s="70"/>
      <c r="D251" s="70"/>
      <c r="E251" s="70"/>
      <c r="F251" s="70"/>
      <c r="G251" s="70"/>
      <c r="H251" s="70"/>
      <c r="I251" s="80"/>
    </row>
    <row r="252" spans="1:9" ht="40.200000000000003" customHeight="1" x14ac:dyDescent="0.25">
      <c r="A252" s="70" t="s">
        <v>242</v>
      </c>
      <c r="B252" s="76"/>
      <c r="C252" s="76"/>
      <c r="D252" s="76"/>
      <c r="E252" s="76"/>
      <c r="F252" s="76"/>
      <c r="G252" s="76"/>
      <c r="H252" s="76"/>
      <c r="I252" s="76"/>
    </row>
    <row r="253" spans="1:9" ht="37.799999999999997" customHeight="1" x14ac:dyDescent="0.25">
      <c r="A253" s="70" t="s">
        <v>243</v>
      </c>
      <c r="B253" s="70"/>
      <c r="C253" s="70"/>
      <c r="D253" s="70"/>
      <c r="E253" s="70"/>
      <c r="F253" s="70"/>
      <c r="G253" s="70"/>
      <c r="H253" s="70"/>
      <c r="I253" s="70"/>
    </row>
    <row r="254" spans="1:9" ht="25.2" customHeight="1" x14ac:dyDescent="0.25">
      <c r="A254" s="70" t="s">
        <v>244</v>
      </c>
      <c r="B254" s="70"/>
      <c r="C254" s="70"/>
      <c r="D254" s="70"/>
      <c r="E254" s="70"/>
      <c r="F254" s="70"/>
      <c r="G254" s="70"/>
      <c r="H254" s="70"/>
      <c r="I254" s="70"/>
    </row>
    <row r="255" spans="1:9" ht="25.2" customHeight="1" x14ac:dyDescent="0.3">
      <c r="A255" s="70" t="s">
        <v>253</v>
      </c>
      <c r="B255" s="72"/>
      <c r="C255" s="72"/>
      <c r="D255" s="72"/>
      <c r="E255" s="72"/>
      <c r="F255" s="72"/>
      <c r="G255" s="72"/>
      <c r="H255" s="72"/>
      <c r="I255" s="72"/>
    </row>
    <row r="256" spans="1:9" ht="12.75" customHeight="1" x14ac:dyDescent="0.25">
      <c r="A256" s="77" t="s">
        <v>246</v>
      </c>
      <c r="B256" s="77"/>
      <c r="C256" s="77"/>
      <c r="D256" s="77"/>
      <c r="E256" s="77"/>
      <c r="F256" s="77"/>
      <c r="G256" s="77"/>
      <c r="H256" s="77"/>
      <c r="I256" s="77"/>
    </row>
    <row r="257" spans="1:9" ht="12.6" customHeight="1" x14ac:dyDescent="0.3">
      <c r="A257" s="70" t="s">
        <v>248</v>
      </c>
      <c r="B257" s="71"/>
      <c r="C257" s="71"/>
      <c r="D257" s="71"/>
      <c r="E257" s="71"/>
      <c r="F257" s="71"/>
      <c r="G257" s="71"/>
      <c r="H257" s="71"/>
      <c r="I257" s="71"/>
    </row>
  </sheetData>
  <sheetProtection selectLockedCells="1"/>
  <mergeCells count="10">
    <mergeCell ref="A257:I257"/>
    <mergeCell ref="A255:I255"/>
    <mergeCell ref="G7:I7"/>
    <mergeCell ref="A252:I252"/>
    <mergeCell ref="A253:I253"/>
    <mergeCell ref="A254:I254"/>
    <mergeCell ref="A256:I256"/>
    <mergeCell ref="A247:D247"/>
    <mergeCell ref="A246:D246"/>
    <mergeCell ref="A251:I251"/>
  </mergeCells>
  <dataValidations count="1">
    <dataValidation type="list" allowBlank="1" showInputMessage="1" showErrorMessage="1" sqref="G7:I7">
      <formula1>$B$17:$B$241</formula1>
    </dataValidation>
  </dataValidations>
  <hyperlinks>
    <hyperlink ref="A247:D247" r:id="rId1" display="Available at: http://faostat3.fao.org/home/E."/>
  </hyperlinks>
  <pageMargins left="0.25" right="0.25" top="0.5" bottom="0.5" header="0.5" footer="0.5"/>
  <pageSetup paperSize="17" scale="95" orientation="portrait" r:id="rId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AgriLand</vt:lpstr>
    </vt:vector>
  </TitlesOfParts>
  <Company>United Nations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Rausis</dc:creator>
  <cp:lastModifiedBy>Marcus Newbury</cp:lastModifiedBy>
  <cp:lastPrinted>2016-02-24T16:40:34Z</cp:lastPrinted>
  <dcterms:created xsi:type="dcterms:W3CDTF">2015-12-09T14:57:32Z</dcterms:created>
  <dcterms:modified xsi:type="dcterms:W3CDTF">2016-02-25T14:31:50Z</dcterms:modified>
</cp:coreProperties>
</file>