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88" yWindow="36" windowWidth="9792" windowHeight="11640"/>
  </bookViews>
  <sheets>
    <sheet name="2013" sheetId="1" r:id="rId1"/>
  </sheets>
  <calcPr calcId="145621"/>
</workbook>
</file>

<file path=xl/calcChain.xml><?xml version="1.0" encoding="utf-8"?>
<calcChain xmlns="http://schemas.openxmlformats.org/spreadsheetml/2006/main">
  <c r="D15" i="1" l="1"/>
  <c r="H15" i="1"/>
  <c r="F15" i="1"/>
  <c r="G15" i="1"/>
  <c r="C15" i="1"/>
  <c r="E15" i="1"/>
  <c r="B15" i="1"/>
</calcChain>
</file>

<file path=xl/sharedStrings.xml><?xml version="1.0" encoding="utf-8"?>
<sst xmlns="http://schemas.openxmlformats.org/spreadsheetml/2006/main" count="357" uniqueCount="187">
  <si>
    <t>Afghanistan</t>
  </si>
  <si>
    <t>Albania</t>
  </si>
  <si>
    <t>Algeria</t>
  </si>
  <si>
    <t>Angola</t>
  </si>
  <si>
    <t>Argentina</t>
  </si>
  <si>
    <t>Armenia</t>
  </si>
  <si>
    <t>Australia</t>
  </si>
  <si>
    <t>Austria</t>
  </si>
  <si>
    <t>Azerbaijan</t>
  </si>
  <si>
    <t>Bahrain</t>
  </si>
  <si>
    <t>Bangladesh</t>
  </si>
  <si>
    <t>Barbados</t>
  </si>
  <si>
    <t>Belarus</t>
  </si>
  <si>
    <t>Bhutan</t>
  </si>
  <si>
    <t>Bosnia and Herzegovina</t>
  </si>
  <si>
    <t>Brazil</t>
  </si>
  <si>
    <t>Brunei Darussalam</t>
  </si>
  <si>
    <t>Bulgaria</t>
  </si>
  <si>
    <t>Burkina Faso</t>
  </si>
  <si>
    <t>Burundi</t>
  </si>
  <si>
    <t>Cameroon</t>
  </si>
  <si>
    <t>Canada</t>
  </si>
  <si>
    <t>Chile</t>
  </si>
  <si>
    <t>China</t>
  </si>
  <si>
    <t>Colombia</t>
  </si>
  <si>
    <t>Congo</t>
  </si>
  <si>
    <t>Costa Rica</t>
  </si>
  <si>
    <t>Croatia</t>
  </si>
  <si>
    <t>Cuba</t>
  </si>
  <si>
    <t>Cyprus</t>
  </si>
  <si>
    <t>Czech Republic</t>
  </si>
  <si>
    <t>Denmark</t>
  </si>
  <si>
    <t>Dominica</t>
  </si>
  <si>
    <t>Ecuador</t>
  </si>
  <si>
    <t>Egypt</t>
  </si>
  <si>
    <t>El Salvador</t>
  </si>
  <si>
    <t>Estonia</t>
  </si>
  <si>
    <t>Ethiopia</t>
  </si>
  <si>
    <t>Fiji</t>
  </si>
  <si>
    <t>Finland</t>
  </si>
  <si>
    <t>France</t>
  </si>
  <si>
    <t>French Polynesia</t>
  </si>
  <si>
    <t>Gabon</t>
  </si>
  <si>
    <t>Gambia</t>
  </si>
  <si>
    <t>Georgia</t>
  </si>
  <si>
    <t>Germany</t>
  </si>
  <si>
    <t>Ghana</t>
  </si>
  <si>
    <t>Greece</t>
  </si>
  <si>
    <t>Guatemala</t>
  </si>
  <si>
    <t>Guinea</t>
  </si>
  <si>
    <t>Guyana</t>
  </si>
  <si>
    <t>Honduras</t>
  </si>
  <si>
    <t>Hungary</t>
  </si>
  <si>
    <t>Iceland</t>
  </si>
  <si>
    <t>India</t>
  </si>
  <si>
    <t>Indonesia</t>
  </si>
  <si>
    <t>Iran (Islamic Republic of)</t>
  </si>
  <si>
    <t>Iraq</t>
  </si>
  <si>
    <t>Ireland</t>
  </si>
  <si>
    <t>Israel</t>
  </si>
  <si>
    <t>Italy</t>
  </si>
  <si>
    <t>Jamaica</t>
  </si>
  <si>
    <t>Japan</t>
  </si>
  <si>
    <t>Jordan</t>
  </si>
  <si>
    <t>Kazakhstan</t>
  </si>
  <si>
    <t>Kenya</t>
  </si>
  <si>
    <t>Kuwait</t>
  </si>
  <si>
    <t>Kyrgyzstan</t>
  </si>
  <si>
    <t>Latvia</t>
  </si>
  <si>
    <t>Lebanon</t>
  </si>
  <si>
    <t>Lithuania</t>
  </si>
  <si>
    <t>Luxembourg</t>
  </si>
  <si>
    <t>Madagascar</t>
  </si>
  <si>
    <t>Malawi</t>
  </si>
  <si>
    <t>Malaysia</t>
  </si>
  <si>
    <t>Maldives</t>
  </si>
  <si>
    <t>Mali</t>
  </si>
  <si>
    <t>Malta</t>
  </si>
  <si>
    <t>Mauritius</t>
  </si>
  <si>
    <t>Mexico</t>
  </si>
  <si>
    <t>Mongolia</t>
  </si>
  <si>
    <t>Morocco</t>
  </si>
  <si>
    <t>Mozambique</t>
  </si>
  <si>
    <t>Myanmar</t>
  </si>
  <si>
    <t>Namibia</t>
  </si>
  <si>
    <t>Nepal</t>
  </si>
  <si>
    <t>Netherlands</t>
  </si>
  <si>
    <t>New Caledonia</t>
  </si>
  <si>
    <t>New Zealand</t>
  </si>
  <si>
    <t>Nicaragua</t>
  </si>
  <si>
    <t>Niger</t>
  </si>
  <si>
    <t>Nigeria</t>
  </si>
  <si>
    <t>Norway</t>
  </si>
  <si>
    <t>Oman</t>
  </si>
  <si>
    <t>Pakistan</t>
  </si>
  <si>
    <t>Panama</t>
  </si>
  <si>
    <t>Papua New Guinea</t>
  </si>
  <si>
    <t>Paraguay</t>
  </si>
  <si>
    <t>Peru</t>
  </si>
  <si>
    <t>Philippines</t>
  </si>
  <si>
    <t>Poland</t>
  </si>
  <si>
    <t>Portugal</t>
  </si>
  <si>
    <t>Qatar</t>
  </si>
  <si>
    <t>Republic of Moldova</t>
  </si>
  <si>
    <t>Romania</t>
  </si>
  <si>
    <t>Russian Federation</t>
  </si>
  <si>
    <t>Rwanda</t>
  </si>
  <si>
    <t>Saint Kitts and Nevis</t>
  </si>
  <si>
    <t>Samoa</t>
  </si>
  <si>
    <t>Saudi Arabia</t>
  </si>
  <si>
    <t>Senegal</t>
  </si>
  <si>
    <t>Serbia</t>
  </si>
  <si>
    <t>Seychelles</t>
  </si>
  <si>
    <t>Singapore</t>
  </si>
  <si>
    <t>Slovakia</t>
  </si>
  <si>
    <t>Slovenia</t>
  </si>
  <si>
    <t>South Africa</t>
  </si>
  <si>
    <t>Spain</t>
  </si>
  <si>
    <t>Sri Lanka</t>
  </si>
  <si>
    <t>Sudan</t>
  </si>
  <si>
    <t>Suriname</t>
  </si>
  <si>
    <t>Sweden</t>
  </si>
  <si>
    <t>Switzerland</t>
  </si>
  <si>
    <t>Syrian Arab Republic</t>
  </si>
  <si>
    <t>Thailand</t>
  </si>
  <si>
    <t>Togo</t>
  </si>
  <si>
    <t>Tonga</t>
  </si>
  <si>
    <t>Trinidad and Tobago</t>
  </si>
  <si>
    <t>Tunisia</t>
  </si>
  <si>
    <t>Turkey</t>
  </si>
  <si>
    <t>Uganda</t>
  </si>
  <si>
    <t>Ukraine</t>
  </si>
  <si>
    <t>United Arab Emirates</t>
  </si>
  <si>
    <t>Uruguay</t>
  </si>
  <si>
    <t>Viet Nam</t>
  </si>
  <si>
    <t>Yemen</t>
  </si>
  <si>
    <t>Zambia</t>
  </si>
  <si>
    <t>Zimbabwe</t>
  </si>
  <si>
    <t>Nitrogen</t>
  </si>
  <si>
    <t>Phosphate</t>
  </si>
  <si>
    <t>Potash</t>
  </si>
  <si>
    <t>Definitions &amp; Technical notes:</t>
  </si>
  <si>
    <t xml:space="preserve">Data Quality: </t>
  </si>
  <si>
    <t>In some cases, a portion of fertilizer consumption may be for purposes unrelated to agricultural land. Therefore, the proportions should be treated as estimations.</t>
  </si>
  <si>
    <t>tonnes of nutrients</t>
  </si>
  <si>
    <t>Choose a country from the following drop-down list:</t>
  </si>
  <si>
    <t>Country</t>
  </si>
  <si>
    <t>Sources:</t>
  </si>
  <si>
    <t>website: http://unstats.un.org/unsd/ENVIRONMENT/qindicators.htm</t>
  </si>
  <si>
    <t>Environmental Indicators: Land and Agriculture</t>
  </si>
  <si>
    <t>Belize</t>
  </si>
  <si>
    <t>Cambodia</t>
  </si>
  <si>
    <t>Marshall Islands</t>
  </si>
  <si>
    <t>Venezuela (Bolivarian Republic of)</t>
  </si>
  <si>
    <t>Antigua and Barbuda</t>
  </si>
  <si>
    <t>Footnotes:</t>
  </si>
  <si>
    <t>When the Fertilizer Utilization Account (FUA) does not balance due to utilization from stockpiles, apparent consumption has been set to zero.</t>
  </si>
  <si>
    <t>Belgium</t>
  </si>
  <si>
    <t>Benin</t>
  </si>
  <si>
    <t>Bolivia (Plurinational State of)</t>
  </si>
  <si>
    <t>Botswana</t>
  </si>
  <si>
    <t>Cook Islands</t>
  </si>
  <si>
    <t>Côte d'Ivoire</t>
  </si>
  <si>
    <t>Democratic Republic of the Congo</t>
  </si>
  <si>
    <t>Dominican Republic</t>
  </si>
  <si>
    <t>Eritrea</t>
  </si>
  <si>
    <t>Libya</t>
  </si>
  <si>
    <t>Montenegro</t>
  </si>
  <si>
    <t>Republic of Korea</t>
  </si>
  <si>
    <t>Saint Lucia</t>
  </si>
  <si>
    <t>Tajikistan</t>
  </si>
  <si>
    <t>The former Yugoslav Republic of Macedonia</t>
  </si>
  <si>
    <t>United Kingdom of Great Britain and Northern Ireland</t>
  </si>
  <si>
    <t>United Republic of Tanzania</t>
  </si>
  <si>
    <t>United States of America</t>
  </si>
  <si>
    <t>Uzbekistan</t>
  </si>
  <si>
    <t xml:space="preserve"> </t>
  </si>
  <si>
    <t>FAOSTAT, Food and Agriculture Organization of the United Nations; proportions calculated by UNSD Environment Statistics Section.</t>
  </si>
  <si>
    <t>Definitions for land areas can vary across countries. For more information on the country/area calculations for agricultural area visit the FAOSTAT website.</t>
  </si>
  <si>
    <t>Consumption of Fertilizers per 1000 hectares of Agricultural Land Area in 2013</t>
  </si>
  <si>
    <r>
      <t xml:space="preserve">Last update: </t>
    </r>
    <r>
      <rPr>
        <sz val="9"/>
        <rFont val="Arial"/>
        <family val="2"/>
      </rPr>
      <t>January 2016</t>
    </r>
  </si>
  <si>
    <t>China, Hong Kong Special Administrative Region</t>
  </si>
  <si>
    <r>
      <rPr>
        <sz val="8"/>
        <rFont val="Arial"/>
        <family val="2"/>
      </rPr>
      <t xml:space="preserve">Available at: </t>
    </r>
    <r>
      <rPr>
        <u/>
        <sz val="8"/>
        <color theme="10"/>
        <rFont val="Arial"/>
        <family val="2"/>
      </rPr>
      <t>http://faostat.fao.org/home/E</t>
    </r>
  </si>
  <si>
    <t>For more information visit the FAOSTAT ResourceSTAT website:</t>
  </si>
  <si>
    <t>http://faostat3.fao.org/download/R/*/E</t>
  </si>
  <si>
    <t>Mineral fertilizers made their appearance with the Industrial revolution and had an important role in sustaining the growing population of earth: half the population of earth are now estimated to be fed with crops grown using synthetic fertilizers (Erisman et al. 2008). 
Fertilizers can have a negative impact on the environment, leading to eutrophication and poisoning of water, and pollution of soil (e.g. heavy metals, soil acidification, POP-Persistent Organic Pollutants). Also, the production of fertilizers is energy intensive and mineable phosphorus reserves are finite.</t>
  </si>
  <si>
    <r>
      <t>Proportions of consumption of fertilizers (by nutrient group) per unit of agricultural land area are calculated by UNSD using available consumption and land use data from FAOSTAT. The indicator units are tonnes of nutrients per 1000 hectares (or 10 km</t>
    </r>
    <r>
      <rPr>
        <vertAlign val="superscript"/>
        <sz val="8"/>
        <rFont val="Arial"/>
        <family val="2"/>
      </rPr>
      <t>2</t>
    </r>
    <r>
      <rPr>
        <sz val="8"/>
        <rFont val="Arial"/>
        <family val="2"/>
      </rPr>
      <t>) of agricultural land area for each country or area.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</si>
</sst>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00"/>
  </numFmts>
  <fonts count="33" x14ac:knownFonts="1">
    <font>
      <sz val="10"/>
      <name val="Arial"/>
    </font>
    <font>
      <sz val="11"/>
      <color theme="1"/>
      <name val="Calibri"/>
      <family val="2"/>
      <scheme val="minor"/>
    </font>
    <font>
      <sz val="10"/>
      <name val="Arial"/>
      <family val="2"/>
    </font>
    <font>
      <b/>
      <sz val="10"/>
      <name val="Arial"/>
      <family val="2"/>
    </font>
    <font>
      <sz val="8"/>
      <name val="Arial"/>
      <family val="2"/>
    </font>
    <font>
      <sz val="10"/>
      <color indexed="8"/>
      <name val="Arial"/>
      <family val="2"/>
    </font>
    <font>
      <sz val="8"/>
      <color indexed="8"/>
      <name val="Arial"/>
      <family val="2"/>
    </font>
    <font>
      <b/>
      <u/>
      <sz val="9"/>
      <name val="Arial"/>
      <family val="2"/>
    </font>
    <font>
      <i/>
      <sz val="8"/>
      <color indexed="8"/>
      <name val="Arial"/>
      <family val="2"/>
    </font>
    <font>
      <vertAlign val="superscript"/>
      <sz val="8"/>
      <name val="Arial"/>
      <family val="2"/>
    </font>
    <font>
      <b/>
      <sz val="15"/>
      <name val="Arial"/>
      <family val="2"/>
    </font>
    <font>
      <i/>
      <sz val="12"/>
      <name val="Arial"/>
      <family val="2"/>
    </font>
    <font>
      <i/>
      <sz val="10"/>
      <name val="Arial"/>
      <family val="2"/>
    </font>
    <font>
      <sz val="10"/>
      <name val="Arial"/>
      <family val="2"/>
    </font>
    <font>
      <i/>
      <sz val="8"/>
      <name val="Arial"/>
      <family val="2"/>
    </font>
    <font>
      <b/>
      <sz val="10"/>
      <color indexed="8"/>
      <name val="Arial"/>
      <family val="2"/>
    </font>
    <font>
      <b/>
      <sz val="8"/>
      <color indexed="8"/>
      <name val="Arial"/>
      <family val="2"/>
    </font>
    <font>
      <sz val="9"/>
      <name val="Arial"/>
      <family val="2"/>
    </font>
    <font>
      <b/>
      <sz val="11"/>
      <color indexed="12"/>
      <name val="Arial"/>
      <family val="2"/>
    </font>
    <font>
      <i/>
      <sz val="8"/>
      <color indexed="22"/>
      <name val="Arial"/>
      <family val="2"/>
    </font>
    <font>
      <b/>
      <sz val="13"/>
      <name val="Arial"/>
      <family val="2"/>
    </font>
    <font>
      <b/>
      <sz val="10"/>
      <color indexed="12"/>
      <name val="Arial"/>
      <family val="2"/>
    </font>
    <font>
      <i/>
      <sz val="8"/>
      <color indexed="55"/>
      <name val="Arial"/>
      <family val="2"/>
    </font>
    <font>
      <sz val="10"/>
      <color indexed="9"/>
      <name val="Arial"/>
      <family val="2"/>
    </font>
    <font>
      <i/>
      <sz val="9"/>
      <name val="Arial"/>
      <family val="2"/>
    </font>
    <font>
      <b/>
      <sz val="15"/>
      <color indexed="9"/>
      <name val="Arial"/>
      <family val="2"/>
    </font>
    <font>
      <b/>
      <sz val="12"/>
      <color indexed="9"/>
      <name val="Arial"/>
      <family val="2"/>
    </font>
    <font>
      <b/>
      <u/>
      <sz val="9"/>
      <color indexed="9"/>
      <name val="Arial"/>
      <family val="2"/>
    </font>
    <font>
      <i/>
      <vertAlign val="superscript"/>
      <sz val="8"/>
      <name val="Arial"/>
      <family val="2"/>
    </font>
    <font>
      <i/>
      <vertAlign val="superscript"/>
      <sz val="9"/>
      <name val="Arial"/>
      <family val="2"/>
    </font>
    <font>
      <i/>
      <vertAlign val="superscript"/>
      <sz val="8"/>
      <color indexed="10"/>
      <name val="Arial"/>
      <family val="2"/>
    </font>
    <font>
      <u/>
      <sz val="10"/>
      <color theme="1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22"/>
        <bgColor indexed="8"/>
      </patternFill>
    </fill>
    <fill>
      <patternFill patternType="solid">
        <fgColor indexed="43"/>
        <bgColor indexed="64"/>
      </patternFill>
    </fill>
    <fill>
      <patternFill patternType="solid">
        <fgColor rgb="FFFFFFFF"/>
        <bgColor indexed="64"/>
      </patternFill>
    </fill>
    <fill>
      <patternFill patternType="solid">
        <fgColor rgb="FFFFFFCC"/>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xf numFmtId="0" fontId="2" fillId="0" borderId="0"/>
    <xf numFmtId="0" fontId="1" fillId="0" borderId="0"/>
    <xf numFmtId="0" fontId="31" fillId="0" borderId="0" applyNumberFormat="0" applyFill="0" applyBorder="0" applyAlignment="0" applyProtection="0"/>
  </cellStyleXfs>
  <cellXfs count="97">
    <xf numFmtId="0" fontId="0" fillId="0" borderId="0" xfId="0"/>
    <xf numFmtId="0" fontId="0" fillId="0" borderId="0" xfId="0" applyBorder="1" applyProtection="1">
      <protection locked="0"/>
    </xf>
    <xf numFmtId="0" fontId="10" fillId="2" borderId="0" xfId="0" applyFont="1" applyFill="1" applyAlignment="1" applyProtection="1">
      <alignment horizontal="left"/>
      <protection locked="0"/>
    </xf>
    <xf numFmtId="0" fontId="0" fillId="2" borderId="0" xfId="0" applyFill="1" applyBorder="1" applyProtection="1">
      <protection locked="0"/>
    </xf>
    <xf numFmtId="0" fontId="12" fillId="2" borderId="0" xfId="0" applyFont="1" applyFill="1" applyAlignment="1" applyProtection="1">
      <alignment horizontal="right"/>
      <protection locked="0"/>
    </xf>
    <xf numFmtId="49" fontId="13" fillId="2" borderId="0" xfId="0" applyNumberFormat="1" applyFont="1" applyFill="1" applyAlignment="1" applyProtection="1">
      <alignment horizontal="right"/>
      <protection locked="0"/>
    </xf>
    <xf numFmtId="0" fontId="11" fillId="2" borderId="0" xfId="0" applyFont="1" applyFill="1" applyAlignment="1" applyProtection="1">
      <alignment horizontal="right"/>
      <protection locked="0"/>
    </xf>
    <xf numFmtId="0" fontId="18" fillId="2" borderId="0" xfId="0" applyFont="1" applyFill="1" applyProtection="1">
      <protection locked="0"/>
    </xf>
    <xf numFmtId="0" fontId="15" fillId="3" borderId="0" xfId="1" applyFont="1" applyFill="1" applyBorder="1" applyAlignment="1" applyProtection="1">
      <alignment horizontal="center"/>
      <protection locked="0"/>
    </xf>
    <xf numFmtId="0" fontId="16" fillId="3" borderId="0" xfId="1" applyFont="1" applyFill="1" applyBorder="1" applyAlignment="1" applyProtection="1">
      <alignment horizontal="right"/>
      <protection locked="0"/>
    </xf>
    <xf numFmtId="0" fontId="5" fillId="4" borderId="0" xfId="1" applyFont="1" applyFill="1" applyBorder="1" applyAlignment="1" applyProtection="1">
      <alignment horizontal="center"/>
      <protection locked="0"/>
    </xf>
    <xf numFmtId="0" fontId="0" fillId="4" borderId="0" xfId="0" applyFill="1" applyBorder="1" applyProtection="1">
      <protection locked="0"/>
    </xf>
    <xf numFmtId="0" fontId="0" fillId="5" borderId="0" xfId="0" applyFill="1" applyBorder="1" applyProtection="1">
      <protection locked="0"/>
    </xf>
    <xf numFmtId="0" fontId="6" fillId="6" borderId="0" xfId="1" applyFont="1" applyFill="1" applyBorder="1" applyAlignment="1" applyProtection="1">
      <alignment wrapText="1"/>
      <protection locked="0"/>
    </xf>
    <xf numFmtId="2" fontId="4" fillId="4" borderId="0" xfId="0" applyNumberFormat="1" applyFont="1" applyFill="1" applyBorder="1" applyAlignment="1" applyProtection="1">
      <alignment horizontal="right"/>
      <protection locked="0"/>
    </xf>
    <xf numFmtId="2" fontId="14" fillId="0" borderId="0" xfId="0" applyNumberFormat="1" applyFont="1" applyFill="1" applyAlignment="1" applyProtection="1">
      <alignment horizontal="right" wrapText="1"/>
      <protection locked="0"/>
    </xf>
    <xf numFmtId="0" fontId="7" fillId="0" borderId="0" xfId="0" applyFont="1" applyBorder="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Alignment="1" applyProtection="1">
      <alignment wrapText="1" shrinkToFit="1"/>
      <protection locked="0"/>
    </xf>
    <xf numFmtId="0" fontId="4" fillId="0" borderId="0" xfId="0" applyFont="1" applyBorder="1" applyAlignment="1" applyProtection="1">
      <protection locked="0"/>
    </xf>
    <xf numFmtId="0" fontId="15" fillId="3" borderId="1" xfId="1" applyFont="1" applyFill="1" applyBorder="1" applyAlignment="1" applyProtection="1">
      <alignment horizontal="left"/>
      <protection hidden="1"/>
    </xf>
    <xf numFmtId="0" fontId="16" fillId="3" borderId="2" xfId="1" applyFont="1" applyFill="1" applyBorder="1" applyAlignment="1" applyProtection="1">
      <alignment horizontal="right"/>
      <protection hidden="1"/>
    </xf>
    <xf numFmtId="0" fontId="0" fillId="2" borderId="0" xfId="0" applyFill="1" applyBorder="1" applyAlignment="1" applyProtection="1">
      <alignment horizontal="left"/>
      <protection locked="0"/>
    </xf>
    <xf numFmtId="0" fontId="0" fillId="3" borderId="0" xfId="0" applyFill="1" applyBorder="1" applyProtection="1">
      <protection locked="0"/>
    </xf>
    <xf numFmtId="0" fontId="0" fillId="0" borderId="0" xfId="0" applyFill="1" applyBorder="1" applyProtection="1">
      <protection locked="0"/>
    </xf>
    <xf numFmtId="0" fontId="6" fillId="0" borderId="0" xfId="1" applyFont="1" applyFill="1" applyBorder="1" applyAlignment="1" applyProtection="1">
      <alignment wrapText="1"/>
      <protection locked="0"/>
    </xf>
    <xf numFmtId="2" fontId="4" fillId="0" borderId="0" xfId="0" applyNumberFormat="1" applyFont="1" applyFill="1" applyBorder="1" applyAlignment="1" applyProtection="1">
      <alignment horizontal="right"/>
      <protection locked="0"/>
    </xf>
    <xf numFmtId="0" fontId="4" fillId="0" borderId="0" xfId="0" applyFont="1" applyBorder="1" applyAlignment="1" applyProtection="1">
      <alignment horizontal="right"/>
      <protection locked="0"/>
    </xf>
    <xf numFmtId="15" fontId="4" fillId="0" borderId="0" xfId="0" applyNumberFormat="1" applyFont="1" applyBorder="1" applyAlignment="1" applyProtection="1">
      <alignment horizontal="right"/>
      <protection locked="0"/>
    </xf>
    <xf numFmtId="0" fontId="20" fillId="2" borderId="0" xfId="0" applyFont="1" applyFill="1" applyBorder="1" applyAlignment="1" applyProtection="1">
      <alignment horizontal="left"/>
      <protection locked="0"/>
    </xf>
    <xf numFmtId="0" fontId="21" fillId="2" borderId="0" xfId="0" applyFont="1" applyFill="1" applyAlignment="1" applyProtection="1">
      <alignment horizontal="left"/>
      <protection locked="0"/>
    </xf>
    <xf numFmtId="0" fontId="22" fillId="2" borderId="0" xfId="0" applyFont="1" applyFill="1" applyAlignment="1" applyProtection="1">
      <alignment horizontal="right"/>
      <protection locked="0"/>
    </xf>
    <xf numFmtId="0" fontId="5" fillId="4" borderId="3" xfId="1" applyFont="1" applyFill="1" applyBorder="1" applyAlignment="1" applyProtection="1">
      <alignment horizontal="center"/>
      <protection hidden="1"/>
    </xf>
    <xf numFmtId="0" fontId="0" fillId="0" borderId="4" xfId="0" applyFill="1" applyBorder="1" applyAlignment="1" applyProtection="1">
      <alignment shrinkToFit="1"/>
      <protection hidden="1"/>
    </xf>
    <xf numFmtId="2" fontId="17" fillId="0" borderId="5" xfId="0" applyNumberFormat="1" applyFont="1" applyFill="1" applyBorder="1" applyAlignment="1" applyProtection="1">
      <alignment horizontal="right"/>
      <protection hidden="1"/>
    </xf>
    <xf numFmtId="2" fontId="17" fillId="0" borderId="6" xfId="0" applyNumberFormat="1" applyFont="1" applyFill="1" applyBorder="1" applyAlignment="1" applyProtection="1">
      <alignment horizontal="right"/>
      <protection hidden="1"/>
    </xf>
    <xf numFmtId="0" fontId="5" fillId="4" borderId="7" xfId="1" applyFont="1" applyFill="1" applyBorder="1" applyAlignment="1" applyProtection="1">
      <alignment horizontal="center"/>
      <protection hidden="1"/>
    </xf>
    <xf numFmtId="0" fontId="24" fillId="2" borderId="0" xfId="0" applyFont="1" applyFill="1" applyAlignment="1" applyProtection="1">
      <alignment horizontal="left"/>
      <protection locked="0"/>
    </xf>
    <xf numFmtId="0" fontId="23" fillId="0" borderId="0" xfId="0" applyFont="1" applyBorder="1" applyProtection="1">
      <protection locked="0"/>
    </xf>
    <xf numFmtId="0" fontId="23" fillId="2" borderId="0" xfId="0" applyFont="1" applyFill="1" applyBorder="1" applyProtection="1">
      <protection locked="0"/>
    </xf>
    <xf numFmtId="0" fontId="25" fillId="2" borderId="0" xfId="0" applyFont="1" applyFill="1" applyAlignment="1" applyProtection="1">
      <alignment horizontal="left"/>
      <protection locked="0"/>
    </xf>
    <xf numFmtId="0" fontId="26" fillId="2" borderId="0" xfId="0" applyFont="1" applyFill="1" applyBorder="1" applyAlignment="1" applyProtection="1">
      <alignment horizontal="left"/>
      <protection locked="0"/>
    </xf>
    <xf numFmtId="0" fontId="23" fillId="3" borderId="0" xfId="0" applyFont="1" applyFill="1" applyBorder="1" applyProtection="1">
      <protection locked="0"/>
    </xf>
    <xf numFmtId="0" fontId="23" fillId="4" borderId="0" xfId="0" applyFont="1" applyFill="1" applyBorder="1" applyProtection="1">
      <protection locked="0"/>
    </xf>
    <xf numFmtId="0" fontId="23" fillId="0" borderId="0" xfId="0" applyFont="1" applyFill="1" applyBorder="1" applyProtection="1">
      <protection locked="0"/>
    </xf>
    <xf numFmtId="0" fontId="27" fillId="0" borderId="0" xfId="0" applyFont="1" applyBorder="1" applyAlignment="1" applyProtection="1">
      <alignment horizontal="left" wrapText="1"/>
      <protection locked="0"/>
    </xf>
    <xf numFmtId="0" fontId="4" fillId="0" borderId="0" xfId="0" applyFont="1" applyBorder="1" applyAlignment="1" applyProtection="1">
      <alignment vertical="distributed"/>
      <protection locked="0"/>
    </xf>
    <xf numFmtId="0" fontId="0" fillId="0" borderId="0" xfId="0" applyProtection="1">
      <protection locked="0"/>
    </xf>
    <xf numFmtId="0" fontId="7" fillId="0" borderId="0" xfId="0" applyFont="1" applyAlignment="1" applyProtection="1">
      <alignment horizontal="left"/>
      <protection locked="0"/>
    </xf>
    <xf numFmtId="0" fontId="4" fillId="0" borderId="0" xfId="0" applyFont="1" applyAlignment="1" applyProtection="1">
      <alignment horizontal="left"/>
      <protection locked="0"/>
    </xf>
    <xf numFmtId="0" fontId="0" fillId="0" borderId="0" xfId="0" applyBorder="1" applyAlignment="1" applyProtection="1">
      <alignment horizontal="left"/>
      <protection locked="0"/>
    </xf>
    <xf numFmtId="0" fontId="2" fillId="2" borderId="0" xfId="0" applyFont="1" applyFill="1" applyBorder="1" applyAlignment="1" applyProtection="1">
      <alignment horizontal="left"/>
      <protection locked="0"/>
    </xf>
    <xf numFmtId="0" fontId="3" fillId="3" borderId="12" xfId="0" applyFont="1" applyFill="1" applyBorder="1" applyAlignment="1" applyProtection="1">
      <alignment horizontal="left"/>
      <protection hidden="1"/>
    </xf>
    <xf numFmtId="0" fontId="0" fillId="4" borderId="13"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19" fillId="2" borderId="0" xfId="0" applyFont="1" applyFill="1" applyBorder="1" applyAlignment="1" applyProtection="1">
      <alignment horizontal="left"/>
      <protection locked="0"/>
    </xf>
    <xf numFmtId="0" fontId="3" fillId="3" borderId="0" xfId="0" applyFont="1" applyFill="1" applyBorder="1" applyAlignment="1" applyProtection="1">
      <alignment horizontal="left"/>
      <protection locked="0"/>
    </xf>
    <xf numFmtId="0" fontId="0" fillId="4" borderId="0" xfId="0" applyFill="1" applyBorder="1" applyAlignment="1" applyProtection="1">
      <alignment horizontal="left"/>
      <protection locked="0"/>
    </xf>
    <xf numFmtId="0" fontId="0" fillId="0" borderId="0" xfId="0" applyFill="1" applyBorder="1" applyAlignment="1" applyProtection="1">
      <alignment horizontal="left"/>
      <protection locked="0"/>
    </xf>
    <xf numFmtId="0" fontId="14" fillId="0" borderId="0" xfId="0" applyFont="1" applyBorder="1" applyAlignment="1" applyProtection="1">
      <alignment horizontal="left"/>
      <protection locked="0"/>
    </xf>
    <xf numFmtId="0" fontId="4" fillId="0" borderId="0" xfId="0" applyFont="1" applyBorder="1" applyAlignment="1" applyProtection="1">
      <alignment horizontal="left" vertical="distributed"/>
      <protection locked="0"/>
    </xf>
    <xf numFmtId="1" fontId="29" fillId="0" borderId="15" xfId="0" applyNumberFormat="1" applyFont="1" applyFill="1" applyBorder="1" applyAlignment="1" applyProtection="1">
      <alignment horizontal="left"/>
      <protection hidden="1"/>
    </xf>
    <xf numFmtId="0" fontId="4" fillId="8" borderId="0" xfId="2" applyFont="1" applyFill="1" applyProtection="1">
      <protection locked="0"/>
    </xf>
    <xf numFmtId="0" fontId="4" fillId="8" borderId="0" xfId="2" applyFont="1" applyFill="1" applyAlignment="1" applyProtection="1">
      <alignment wrapText="1"/>
      <protection locked="0"/>
    </xf>
    <xf numFmtId="0" fontId="4" fillId="9" borderId="0" xfId="2" applyFont="1" applyFill="1" applyProtection="1">
      <protection locked="0"/>
    </xf>
    <xf numFmtId="0" fontId="4" fillId="9" borderId="0" xfId="2" applyFont="1" applyFill="1" applyAlignment="1" applyProtection="1">
      <alignment wrapText="1"/>
      <protection locked="0"/>
    </xf>
    <xf numFmtId="0" fontId="28" fillId="9" borderId="0" xfId="2" applyFont="1" applyFill="1" applyProtection="1">
      <protection locked="0"/>
    </xf>
    <xf numFmtId="0" fontId="30" fillId="9" borderId="0" xfId="2" applyFont="1" applyFill="1" applyProtection="1">
      <protection locked="0"/>
    </xf>
    <xf numFmtId="164" fontId="4" fillId="8" borderId="0" xfId="2" applyNumberFormat="1" applyFont="1" applyFill="1" applyAlignment="1" applyProtection="1">
      <alignment horizontal="right"/>
      <protection locked="0"/>
    </xf>
    <xf numFmtId="164" fontId="4" fillId="9" borderId="0" xfId="2" applyNumberFormat="1" applyFont="1" applyFill="1" applyAlignment="1" applyProtection="1">
      <alignment horizontal="right"/>
      <protection locked="0"/>
    </xf>
    <xf numFmtId="2" fontId="4" fillId="9" borderId="0" xfId="2" applyNumberFormat="1" applyFont="1" applyFill="1" applyProtection="1">
      <protection locked="0"/>
    </xf>
    <xf numFmtId="2" fontId="4" fillId="8" borderId="0" xfId="2" applyNumberFormat="1" applyFont="1" applyFill="1" applyAlignment="1" applyProtection="1">
      <alignment horizontal="right"/>
      <protection locked="0"/>
    </xf>
    <xf numFmtId="2" fontId="4" fillId="9" borderId="0" xfId="2" applyNumberFormat="1" applyFont="1" applyFill="1" applyAlignment="1" applyProtection="1">
      <alignment horizontal="right"/>
      <protection locked="0"/>
    </xf>
    <xf numFmtId="0" fontId="28" fillId="8" borderId="0" xfId="2" applyFont="1" applyFill="1" applyAlignment="1" applyProtection="1">
      <alignment horizontal="left"/>
      <protection locked="0"/>
    </xf>
    <xf numFmtId="0" fontId="28" fillId="9" borderId="0" xfId="2" applyFont="1" applyFill="1" applyAlignment="1" applyProtection="1">
      <alignment horizontal="left"/>
      <protection locked="0"/>
    </xf>
    <xf numFmtId="0" fontId="28" fillId="8" borderId="0" xfId="2" applyNumberFormat="1" applyFont="1" applyFill="1" applyAlignment="1" applyProtection="1">
      <alignment horizontal="left"/>
      <protection locked="0"/>
    </xf>
    <xf numFmtId="0" fontId="28" fillId="9" borderId="0" xfId="2" applyNumberFormat="1" applyFont="1" applyFill="1" applyAlignment="1" applyProtection="1">
      <alignment horizontal="left"/>
      <protection locked="0"/>
    </xf>
    <xf numFmtId="0" fontId="28" fillId="8" borderId="0" xfId="2" applyFont="1" applyFill="1" applyProtection="1">
      <protection locked="0"/>
    </xf>
    <xf numFmtId="0" fontId="9" fillId="0" borderId="0" xfId="0" applyFont="1" applyAlignment="1" applyProtection="1">
      <alignment vertical="top" shrinkToFit="1"/>
      <protection locked="0"/>
    </xf>
    <xf numFmtId="0" fontId="32" fillId="0" borderId="0" xfId="4" applyFont="1" applyBorder="1" applyAlignment="1" applyProtection="1">
      <alignment vertical="distributed"/>
      <protection locked="0"/>
    </xf>
    <xf numFmtId="0" fontId="32" fillId="0" borderId="0" xfId="4" applyFont="1" applyAlignment="1">
      <alignment vertical="distributed"/>
    </xf>
    <xf numFmtId="0" fontId="32" fillId="0" borderId="0" xfId="4" applyFont="1" applyBorder="1" applyAlignment="1" applyProtection="1">
      <protection locked="0"/>
    </xf>
    <xf numFmtId="0" fontId="4" fillId="0" borderId="0" xfId="0" applyFont="1" applyAlignment="1"/>
    <xf numFmtId="0" fontId="4" fillId="0" borderId="0" xfId="0" applyFont="1" applyBorder="1" applyAlignment="1" applyProtection="1">
      <alignment horizontal="left"/>
      <protection locked="0"/>
    </xf>
    <xf numFmtId="0" fontId="7" fillId="0" borderId="0" xfId="0" applyFont="1" applyBorder="1" applyAlignment="1" applyProtection="1">
      <alignment horizontal="left" wrapText="1"/>
      <protection locked="0"/>
    </xf>
    <xf numFmtId="0" fontId="0" fillId="7" borderId="9" xfId="0" applyFill="1" applyBorder="1" applyAlignment="1" applyProtection="1">
      <alignment horizontal="left" shrinkToFit="1"/>
      <protection locked="0"/>
    </xf>
    <xf numFmtId="0" fontId="0" fillId="7" borderId="10" xfId="0" applyFill="1" applyBorder="1" applyAlignment="1" applyProtection="1">
      <alignment horizontal="left" shrinkToFit="1"/>
      <protection locked="0"/>
    </xf>
    <xf numFmtId="0" fontId="0" fillId="7" borderId="11" xfId="0" applyFill="1" applyBorder="1" applyAlignment="1" applyProtection="1">
      <alignment horizontal="left" shrinkToFit="1"/>
      <protection locked="0"/>
    </xf>
    <xf numFmtId="0" fontId="8" fillId="4" borderId="0" xfId="1" applyFont="1" applyFill="1" applyBorder="1" applyAlignment="1" applyProtection="1">
      <alignment horizontal="center"/>
      <protection locked="0"/>
    </xf>
    <xf numFmtId="0" fontId="4" fillId="0" borderId="0" xfId="0" applyFont="1" applyBorder="1" applyAlignment="1" applyProtection="1">
      <alignment horizontal="left" wrapText="1"/>
      <protection locked="0"/>
    </xf>
    <xf numFmtId="0" fontId="8" fillId="4" borderId="10" xfId="1" applyFont="1" applyFill="1" applyBorder="1" applyAlignment="1" applyProtection="1">
      <alignment horizontal="center"/>
      <protection hidden="1"/>
    </xf>
    <xf numFmtId="0" fontId="4" fillId="0" borderId="0" xfId="0" applyFont="1" applyBorder="1" applyAlignment="1" applyProtection="1">
      <alignment vertical="distributed"/>
      <protection locked="0"/>
    </xf>
    <xf numFmtId="0" fontId="8" fillId="4" borderId="8" xfId="1" applyFont="1" applyFill="1" applyBorder="1" applyAlignment="1" applyProtection="1">
      <alignment horizontal="center"/>
      <protection hidden="1"/>
    </xf>
    <xf numFmtId="0" fontId="4" fillId="0" borderId="0" xfId="0" applyFont="1" applyAlignment="1" applyProtection="1">
      <alignment horizontal="left" wrapText="1"/>
      <protection locked="0"/>
    </xf>
    <xf numFmtId="0" fontId="4" fillId="0" borderId="0" xfId="0" applyFont="1" applyBorder="1" applyAlignment="1" applyProtection="1">
      <alignment horizontal="left" wrapText="1" shrinkToFit="1"/>
      <protection locked="0"/>
    </xf>
    <xf numFmtId="0" fontId="0" fillId="0" borderId="0" xfId="0" applyAlignment="1">
      <alignment horizontal="left" wrapText="1" shrinkToFit="1"/>
    </xf>
    <xf numFmtId="0" fontId="7" fillId="0" borderId="0" xfId="0" applyFont="1" applyAlignment="1" applyProtection="1">
      <alignment horizontal="left"/>
      <protection locked="0"/>
    </xf>
  </cellXfs>
  <cellStyles count="5">
    <cellStyle name="Hyperlink" xfId="4" builtinId="8"/>
    <cellStyle name="Normal" xfId="0" builtinId="0"/>
    <cellStyle name="Normal 2" xfId="2"/>
    <cellStyle name="Normal 3" xfId="3"/>
    <cellStyle name="Normal_2007"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aostat3.fao.org/download/R/*/E" TargetMode="External"/><Relationship Id="rId1" Type="http://schemas.openxmlformats.org/officeDocument/2006/relationships/hyperlink" Target="http://faostat.fao.org/hom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07"/>
  <sheetViews>
    <sheetView tabSelected="1" topLeftCell="A2" workbookViewId="0">
      <pane ySplit="21" topLeftCell="A23" activePane="bottomLeft" state="frozenSplit"/>
      <selection activeCell="A2" sqref="A2"/>
      <selection pane="bottomLeft" activeCell="A23" sqref="A23"/>
    </sheetView>
  </sheetViews>
  <sheetFormatPr defaultColWidth="9.109375" defaultRowHeight="13.2" x14ac:dyDescent="0.25"/>
  <cols>
    <col min="1" max="1" width="1.44140625" style="38" customWidth="1"/>
    <col min="2" max="2" width="32.6640625" style="1" customWidth="1"/>
    <col min="3" max="3" width="16.5546875" style="1" customWidth="1"/>
    <col min="4" max="4" width="1.6640625" style="1" customWidth="1"/>
    <col min="5" max="5" width="16.33203125" style="1" customWidth="1"/>
    <col min="6" max="6" width="1.6640625" style="1" customWidth="1"/>
    <col min="7" max="7" width="18.109375" style="1" customWidth="1"/>
    <col min="8" max="8" width="1.5546875" style="50" customWidth="1"/>
    <col min="9" max="9" width="2.5546875" style="1" hidden="1" customWidth="1"/>
    <col min="10" max="16384" width="9.109375" style="1"/>
  </cols>
  <sheetData>
    <row r="1" spans="1:9" ht="6.75" hidden="1" customHeight="1" x14ac:dyDescent="0.25"/>
    <row r="2" spans="1:9" ht="11.25" customHeight="1" x14ac:dyDescent="0.25">
      <c r="A2" s="39"/>
      <c r="B2" s="3"/>
      <c r="C2" s="3"/>
      <c r="D2" s="3"/>
      <c r="E2" s="3"/>
      <c r="F2" s="3"/>
      <c r="G2" s="3"/>
      <c r="H2" s="22"/>
      <c r="I2" s="3"/>
    </row>
    <row r="3" spans="1:9" ht="19.2" x14ac:dyDescent="0.35">
      <c r="A3" s="39"/>
      <c r="B3" s="2" t="s">
        <v>149</v>
      </c>
      <c r="C3" s="3"/>
      <c r="D3" s="3"/>
      <c r="E3" s="3"/>
      <c r="F3" s="3"/>
      <c r="G3" s="3"/>
      <c r="H3" s="22"/>
      <c r="I3" s="3"/>
    </row>
    <row r="4" spans="1:9" ht="4.5" customHeight="1" x14ac:dyDescent="0.35">
      <c r="A4" s="40"/>
      <c r="B4" s="3"/>
      <c r="C4" s="3"/>
      <c r="D4" s="3"/>
      <c r="E4" s="3"/>
      <c r="F4" s="3"/>
      <c r="G4" s="3"/>
      <c r="H4" s="22"/>
      <c r="I4" s="3"/>
    </row>
    <row r="5" spans="1:9" ht="16.8" x14ac:dyDescent="0.3">
      <c r="A5" s="39"/>
      <c r="B5" s="29" t="s">
        <v>179</v>
      </c>
      <c r="C5" s="3"/>
      <c r="D5" s="3"/>
      <c r="E5" s="3"/>
      <c r="F5" s="3"/>
      <c r="G5" s="3"/>
      <c r="H5" s="51"/>
      <c r="I5" s="3"/>
    </row>
    <row r="6" spans="1:9" ht="10.5" customHeight="1" x14ac:dyDescent="0.3">
      <c r="A6" s="41"/>
      <c r="B6" s="3"/>
      <c r="C6" s="3"/>
      <c r="D6" s="3"/>
      <c r="E6" s="3"/>
      <c r="F6" s="3"/>
      <c r="G6" s="3"/>
      <c r="H6" s="51"/>
      <c r="I6" s="4"/>
    </row>
    <row r="7" spans="1:9" x14ac:dyDescent="0.25">
      <c r="A7" s="39"/>
      <c r="B7" s="37"/>
      <c r="C7" s="5"/>
      <c r="D7" s="5"/>
      <c r="E7" s="37" t="s">
        <v>180</v>
      </c>
      <c r="F7" s="37"/>
      <c r="G7" s="3"/>
      <c r="H7" s="51"/>
      <c r="I7" s="4"/>
    </row>
    <row r="8" spans="1:9" ht="15.6" x14ac:dyDescent="0.3">
      <c r="A8" s="41"/>
      <c r="B8" s="3"/>
      <c r="C8" s="3"/>
      <c r="D8" s="3"/>
      <c r="E8" s="3"/>
      <c r="F8" s="3"/>
      <c r="G8" s="3"/>
      <c r="H8" s="22"/>
      <c r="I8" s="6"/>
    </row>
    <row r="9" spans="1:9" x14ac:dyDescent="0.25">
      <c r="A9" s="39"/>
      <c r="B9" s="30" t="s">
        <v>145</v>
      </c>
      <c r="C9" s="3"/>
      <c r="D9" s="3"/>
      <c r="E9" s="85" t="s">
        <v>0</v>
      </c>
      <c r="F9" s="86"/>
      <c r="G9" s="86"/>
      <c r="H9" s="87"/>
      <c r="I9" s="22"/>
    </row>
    <row r="10" spans="1:9" ht="13.5" customHeight="1" x14ac:dyDescent="0.3">
      <c r="A10" s="41"/>
      <c r="B10" s="3"/>
      <c r="C10" s="3"/>
      <c r="D10" s="3"/>
      <c r="E10" s="3"/>
      <c r="F10" s="3"/>
      <c r="G10" s="22"/>
      <c r="H10" s="22"/>
      <c r="I10" s="22"/>
    </row>
    <row r="11" spans="1:9" ht="15.6" x14ac:dyDescent="0.3">
      <c r="A11" s="41"/>
      <c r="B11" s="7"/>
      <c r="C11" s="3"/>
      <c r="D11" s="3"/>
      <c r="E11" s="3"/>
      <c r="F11" s="3"/>
      <c r="G11" s="22"/>
      <c r="H11" s="22"/>
      <c r="I11" s="22"/>
    </row>
    <row r="12" spans="1:9" ht="13.8" thickBot="1" x14ac:dyDescent="0.3">
      <c r="A12" s="39"/>
      <c r="B12" s="3"/>
      <c r="C12" s="3"/>
      <c r="D12" s="3"/>
      <c r="E12" s="3"/>
      <c r="F12" s="3"/>
      <c r="G12" s="3"/>
      <c r="H12" s="22"/>
      <c r="I12" s="3"/>
    </row>
    <row r="13" spans="1:9" x14ac:dyDescent="0.25">
      <c r="A13" s="39"/>
      <c r="B13" s="20" t="s">
        <v>146</v>
      </c>
      <c r="C13" s="21" t="s">
        <v>138</v>
      </c>
      <c r="D13" s="21"/>
      <c r="E13" s="21" t="s">
        <v>139</v>
      </c>
      <c r="F13" s="21"/>
      <c r="G13" s="21" t="s">
        <v>140</v>
      </c>
      <c r="H13" s="52"/>
      <c r="I13" s="3"/>
    </row>
    <row r="14" spans="1:9" x14ac:dyDescent="0.25">
      <c r="A14" s="39"/>
      <c r="B14" s="32"/>
      <c r="C14" s="90" t="s">
        <v>144</v>
      </c>
      <c r="D14" s="90"/>
      <c r="E14" s="90"/>
      <c r="F14" s="90"/>
      <c r="G14" s="90"/>
      <c r="H14" s="53"/>
      <c r="I14" s="3"/>
    </row>
    <row r="15" spans="1:9" ht="13.8" x14ac:dyDescent="0.25">
      <c r="A15" s="39"/>
      <c r="B15" s="33" t="str">
        <f>E9</f>
        <v>Afghanistan</v>
      </c>
      <c r="C15" s="34">
        <f>VLOOKUP(E9,A23:G185,3,TRUE)</f>
        <v>1.04</v>
      </c>
      <c r="D15" s="61" t="str">
        <f>IF((VLOOKUP(E9,A23:G185,4,TRUE))="","", (VLOOKUP(E9,A23:G185,4,TRUE)))</f>
        <v/>
      </c>
      <c r="E15" s="34">
        <f>VLOOKUP(E9,A23:G185,5,TRUE)</f>
        <v>0</v>
      </c>
      <c r="F15" s="61" t="str">
        <f>IF((VLOOKUP(E9,A23:G185,6,TRUE))="","", (VLOOKUP(E9,A23:G185,6,TRUE)))</f>
        <v xml:space="preserve"> </v>
      </c>
      <c r="G15" s="35">
        <f>VLOOKUP(E9,A23:G185,7,TRUE)</f>
        <v>0</v>
      </c>
      <c r="H15" s="61" t="str">
        <f>IF((VLOOKUP(E9,A23:H185,8,TRUE))="","", (VLOOKUP(E9,A23:H185,8,TRUE)))</f>
        <v xml:space="preserve"> </v>
      </c>
      <c r="I15" s="3"/>
    </row>
    <row r="16" spans="1:9" ht="3" customHeight="1" thickBot="1" x14ac:dyDescent="0.3">
      <c r="A16" s="39"/>
      <c r="B16" s="36"/>
      <c r="C16" s="92"/>
      <c r="D16" s="92"/>
      <c r="E16" s="92"/>
      <c r="F16" s="92"/>
      <c r="G16" s="92"/>
      <c r="H16" s="54"/>
      <c r="I16" s="3"/>
    </row>
    <row r="17" spans="1:9" x14ac:dyDescent="0.25">
      <c r="A17" s="39"/>
      <c r="B17" s="3"/>
      <c r="C17" s="3"/>
      <c r="D17" s="3"/>
      <c r="E17" s="3"/>
      <c r="F17" s="3"/>
      <c r="G17" s="3"/>
      <c r="H17" s="31" t="s">
        <v>148</v>
      </c>
      <c r="I17" s="3"/>
    </row>
    <row r="18" spans="1:9" x14ac:dyDescent="0.25">
      <c r="A18" s="39"/>
      <c r="B18" s="3"/>
      <c r="C18" s="3"/>
      <c r="D18" s="3"/>
      <c r="E18" s="3"/>
      <c r="F18" s="3"/>
      <c r="G18" s="3"/>
      <c r="H18" s="55"/>
      <c r="I18" s="3"/>
    </row>
    <row r="20" spans="1:9" x14ac:dyDescent="0.25">
      <c r="E20" s="27"/>
      <c r="F20" s="27"/>
      <c r="G20" s="28"/>
    </row>
    <row r="21" spans="1:9" x14ac:dyDescent="0.25">
      <c r="A21" s="42"/>
      <c r="B21" s="8" t="s">
        <v>146</v>
      </c>
      <c r="C21" s="9" t="s">
        <v>138</v>
      </c>
      <c r="D21" s="9"/>
      <c r="E21" s="9" t="s">
        <v>139</v>
      </c>
      <c r="F21" s="9"/>
      <c r="G21" s="9" t="s">
        <v>140</v>
      </c>
      <c r="H21" s="56"/>
      <c r="I21" s="23"/>
    </row>
    <row r="22" spans="1:9" x14ac:dyDescent="0.25">
      <c r="A22" s="43"/>
      <c r="B22" s="10"/>
      <c r="C22" s="88" t="s">
        <v>144</v>
      </c>
      <c r="D22" s="88"/>
      <c r="E22" s="88"/>
      <c r="F22" s="88"/>
      <c r="G22" s="88"/>
      <c r="H22" s="57"/>
      <c r="I22" s="11"/>
    </row>
    <row r="23" spans="1:9" x14ac:dyDescent="0.25">
      <c r="A23" s="44" t="s">
        <v>0</v>
      </c>
      <c r="B23" s="64" t="s">
        <v>0</v>
      </c>
      <c r="C23" s="69">
        <v>1.04</v>
      </c>
      <c r="D23" s="69"/>
      <c r="E23" s="72">
        <v>0</v>
      </c>
      <c r="F23" s="74" t="s">
        <v>176</v>
      </c>
      <c r="G23" s="69">
        <v>0</v>
      </c>
      <c r="H23" s="66" t="s">
        <v>176</v>
      </c>
      <c r="I23" s="12"/>
    </row>
    <row r="24" spans="1:9" x14ac:dyDescent="0.25">
      <c r="A24" s="44" t="s">
        <v>1</v>
      </c>
      <c r="B24" s="64" t="s">
        <v>1</v>
      </c>
      <c r="C24" s="69">
        <v>25.73</v>
      </c>
      <c r="D24" s="69"/>
      <c r="E24" s="72">
        <v>19.292512423144952</v>
      </c>
      <c r="F24" s="74"/>
      <c r="G24" s="69">
        <v>0.44470647688031673</v>
      </c>
      <c r="H24" s="67"/>
      <c r="I24" s="12"/>
    </row>
    <row r="25" spans="1:9" x14ac:dyDescent="0.25">
      <c r="A25" s="44" t="s">
        <v>2</v>
      </c>
      <c r="B25" s="64" t="s">
        <v>2</v>
      </c>
      <c r="C25" s="69">
        <v>1.08</v>
      </c>
      <c r="D25" s="69"/>
      <c r="E25" s="72">
        <v>1.0663589469304136</v>
      </c>
      <c r="F25" s="74"/>
      <c r="G25" s="69">
        <v>0.62150568985442045</v>
      </c>
      <c r="H25" s="66"/>
      <c r="I25" s="12"/>
    </row>
    <row r="26" spans="1:9" x14ac:dyDescent="0.25">
      <c r="A26" s="44" t="s">
        <v>3</v>
      </c>
      <c r="B26" s="64" t="s">
        <v>3</v>
      </c>
      <c r="C26" s="69">
        <v>0.33</v>
      </c>
      <c r="D26" s="69"/>
      <c r="E26" s="72">
        <v>0.15977361040716337</v>
      </c>
      <c r="F26" s="74"/>
      <c r="G26" s="69">
        <v>0.23904375739145126</v>
      </c>
      <c r="H26" s="66"/>
      <c r="I26" s="12"/>
    </row>
    <row r="27" spans="1:9" x14ac:dyDescent="0.25">
      <c r="A27" s="44" t="s">
        <v>154</v>
      </c>
      <c r="B27" s="64" t="s">
        <v>154</v>
      </c>
      <c r="C27" s="69">
        <v>1.78</v>
      </c>
      <c r="D27" s="69"/>
      <c r="E27" s="72">
        <v>1.2222222222222223</v>
      </c>
      <c r="F27" s="74"/>
      <c r="G27" s="69">
        <v>0.77777777777777779</v>
      </c>
      <c r="H27" s="66"/>
      <c r="I27" s="12"/>
    </row>
    <row r="28" spans="1:9" x14ac:dyDescent="0.25">
      <c r="A28" s="44" t="s">
        <v>4</v>
      </c>
      <c r="B28" s="62" t="s">
        <v>4</v>
      </c>
      <c r="C28" s="68">
        <v>5.17</v>
      </c>
      <c r="D28" s="68"/>
      <c r="E28" s="71">
        <v>4.1690896051582111</v>
      </c>
      <c r="F28" s="73"/>
      <c r="G28" s="68">
        <v>0.27640935931205973</v>
      </c>
      <c r="H28" s="77"/>
    </row>
    <row r="29" spans="1:9" x14ac:dyDescent="0.25">
      <c r="A29" s="44" t="s">
        <v>5</v>
      </c>
      <c r="B29" s="62" t="s">
        <v>5</v>
      </c>
      <c r="C29" s="68">
        <v>11.65</v>
      </c>
      <c r="D29" s="68"/>
      <c r="E29" s="71">
        <v>0.30081445811782892</v>
      </c>
      <c r="F29" s="73"/>
      <c r="G29" s="68">
        <v>8.8579751501099827E-2</v>
      </c>
      <c r="H29" s="77"/>
    </row>
    <row r="30" spans="1:9" x14ac:dyDescent="0.25">
      <c r="A30" s="44" t="s">
        <v>6</v>
      </c>
      <c r="B30" s="62" t="s">
        <v>6</v>
      </c>
      <c r="C30" s="68">
        <v>3.32</v>
      </c>
      <c r="D30" s="68"/>
      <c r="E30" s="71">
        <v>2.0751115753729117</v>
      </c>
      <c r="F30" s="73"/>
      <c r="G30" s="68">
        <v>0.54092466932062377</v>
      </c>
      <c r="H30" s="77"/>
    </row>
    <row r="31" spans="1:9" x14ac:dyDescent="0.25">
      <c r="A31" s="44" t="s">
        <v>7</v>
      </c>
      <c r="B31" s="62" t="s">
        <v>7</v>
      </c>
      <c r="C31" s="68">
        <v>27.26</v>
      </c>
      <c r="D31" s="68"/>
      <c r="E31" s="71">
        <v>7.2912406838549746</v>
      </c>
      <c r="F31" s="73"/>
      <c r="G31" s="68">
        <v>9.985829632236161</v>
      </c>
      <c r="H31" s="77"/>
    </row>
    <row r="32" spans="1:9" x14ac:dyDescent="0.25">
      <c r="A32" s="44" t="s">
        <v>8</v>
      </c>
      <c r="B32" s="62" t="s">
        <v>8</v>
      </c>
      <c r="C32" s="68">
        <v>5.18</v>
      </c>
      <c r="D32" s="68"/>
      <c r="E32" s="71">
        <v>1.3247934923896179</v>
      </c>
      <c r="F32" s="73"/>
      <c r="G32" s="68">
        <v>0.59583211036102135</v>
      </c>
      <c r="H32" s="77"/>
    </row>
    <row r="33" spans="1:9" x14ac:dyDescent="0.25">
      <c r="A33" s="44" t="s">
        <v>9</v>
      </c>
      <c r="B33" s="64" t="s">
        <v>9</v>
      </c>
      <c r="C33" s="69">
        <v>17.440000000000001</v>
      </c>
      <c r="D33" s="69"/>
      <c r="E33" s="72">
        <v>17.441860465116278</v>
      </c>
      <c r="F33" s="74"/>
      <c r="G33" s="69">
        <v>156.97674418604652</v>
      </c>
      <c r="H33" s="66"/>
      <c r="I33" s="12"/>
    </row>
    <row r="34" spans="1:9" x14ac:dyDescent="0.25">
      <c r="A34" s="44" t="s">
        <v>10</v>
      </c>
      <c r="B34" s="64" t="s">
        <v>10</v>
      </c>
      <c r="C34" s="69">
        <v>83.01</v>
      </c>
      <c r="D34" s="69"/>
      <c r="E34" s="72">
        <v>51.90546772068511</v>
      </c>
      <c r="F34" s="74"/>
      <c r="G34" s="69">
        <v>40.98298199385156</v>
      </c>
      <c r="H34" s="66"/>
      <c r="I34" s="12"/>
    </row>
    <row r="35" spans="1:9" x14ac:dyDescent="0.25">
      <c r="A35" s="44" t="s">
        <v>11</v>
      </c>
      <c r="B35" s="64" t="s">
        <v>11</v>
      </c>
      <c r="C35" s="69">
        <v>76.790000000000006</v>
      </c>
      <c r="D35" s="69"/>
      <c r="E35" s="72">
        <v>1.0714285714285714</v>
      </c>
      <c r="F35" s="74"/>
      <c r="G35" s="69">
        <v>2.2142857142857144</v>
      </c>
      <c r="H35" s="66"/>
      <c r="I35" s="12"/>
    </row>
    <row r="36" spans="1:9" x14ac:dyDescent="0.25">
      <c r="A36" s="44" t="s">
        <v>12</v>
      </c>
      <c r="B36" s="64" t="s">
        <v>12</v>
      </c>
      <c r="C36" s="69">
        <v>61.29</v>
      </c>
      <c r="D36" s="69"/>
      <c r="E36" s="72">
        <v>23.82534953013981</v>
      </c>
      <c r="F36" s="74"/>
      <c r="G36" s="69">
        <v>78.214531285812512</v>
      </c>
      <c r="H36" s="66"/>
      <c r="I36" s="12"/>
    </row>
    <row r="37" spans="1:9" x14ac:dyDescent="0.25">
      <c r="A37" s="44" t="s">
        <v>157</v>
      </c>
      <c r="B37" s="64" t="s">
        <v>157</v>
      </c>
      <c r="C37" s="69">
        <v>141.63999999999999</v>
      </c>
      <c r="D37" s="69"/>
      <c r="E37" s="72">
        <v>16.794612794612796</v>
      </c>
      <c r="F37" s="74"/>
      <c r="G37" s="69">
        <v>16.558174335952113</v>
      </c>
      <c r="H37" s="66"/>
      <c r="I37" s="12"/>
    </row>
    <row r="38" spans="1:9" x14ac:dyDescent="0.25">
      <c r="A38" s="44" t="s">
        <v>150</v>
      </c>
      <c r="B38" s="62" t="s">
        <v>150</v>
      </c>
      <c r="C38" s="68">
        <v>37.44</v>
      </c>
      <c r="D38" s="68"/>
      <c r="E38" s="71">
        <v>23.8125</v>
      </c>
      <c r="F38" s="73"/>
      <c r="G38" s="68">
        <v>22.981249999999999</v>
      </c>
      <c r="H38" s="77"/>
    </row>
    <row r="39" spans="1:9" x14ac:dyDescent="0.25">
      <c r="A39" s="44" t="s">
        <v>158</v>
      </c>
      <c r="B39" s="62" t="s">
        <v>158</v>
      </c>
      <c r="C39" s="68">
        <v>1.68</v>
      </c>
      <c r="D39" s="68"/>
      <c r="E39" s="71">
        <v>1.1306666666666667</v>
      </c>
      <c r="F39" s="73"/>
      <c r="G39" s="68">
        <v>1.1626666666666667</v>
      </c>
      <c r="H39" s="77"/>
    </row>
    <row r="40" spans="1:9" x14ac:dyDescent="0.25">
      <c r="A40" s="44" t="s">
        <v>13</v>
      </c>
      <c r="B40" s="62" t="s">
        <v>13</v>
      </c>
      <c r="C40" s="68">
        <v>1.91</v>
      </c>
      <c r="D40" s="68"/>
      <c r="E40" s="71">
        <v>0.61393379522709779</v>
      </c>
      <c r="F40" s="73"/>
      <c r="G40" s="68">
        <v>0.40993071593533487</v>
      </c>
      <c r="H40" s="77"/>
    </row>
    <row r="41" spans="1:9" x14ac:dyDescent="0.25">
      <c r="A41" s="44" t="s">
        <v>159</v>
      </c>
      <c r="B41" s="62" t="s">
        <v>159</v>
      </c>
      <c r="C41" s="68">
        <v>0.63</v>
      </c>
      <c r="D41" s="68"/>
      <c r="E41" s="71">
        <v>0.39264666843642154</v>
      </c>
      <c r="F41" s="73"/>
      <c r="G41" s="68">
        <v>0.11911335280063712</v>
      </c>
      <c r="H41" s="77"/>
    </row>
    <row r="42" spans="1:9" x14ac:dyDescent="0.25">
      <c r="A42" s="44" t="s">
        <v>14</v>
      </c>
      <c r="B42" s="62" t="s">
        <v>14</v>
      </c>
      <c r="C42" s="68">
        <v>34.19</v>
      </c>
      <c r="D42" s="68"/>
      <c r="E42" s="71">
        <v>4.0695088044485637</v>
      </c>
      <c r="F42" s="73"/>
      <c r="G42" s="68">
        <v>4.5435588507877664</v>
      </c>
      <c r="H42" s="77"/>
    </row>
    <row r="43" spans="1:9" x14ac:dyDescent="0.25">
      <c r="A43" s="44" t="s">
        <v>160</v>
      </c>
      <c r="B43" s="64" t="s">
        <v>160</v>
      </c>
      <c r="C43" s="69">
        <v>0.85</v>
      </c>
      <c r="D43" s="69"/>
      <c r="E43" s="72">
        <v>1.4531962587926103E-2</v>
      </c>
      <c r="F43" s="74"/>
      <c r="G43" s="69">
        <v>6.4930045605627274E-3</v>
      </c>
      <c r="H43" s="66"/>
      <c r="I43" s="12"/>
    </row>
    <row r="44" spans="1:9" x14ac:dyDescent="0.25">
      <c r="A44" s="44" t="s">
        <v>15</v>
      </c>
      <c r="B44" s="64" t="s">
        <v>15</v>
      </c>
      <c r="C44" s="69">
        <v>14.18</v>
      </c>
      <c r="D44" s="69"/>
      <c r="E44" s="72">
        <v>16.772923742172484</v>
      </c>
      <c r="F44" s="74"/>
      <c r="G44" s="69">
        <v>16.934109877008595</v>
      </c>
      <c r="H44" s="66"/>
      <c r="I44" s="12"/>
    </row>
    <row r="45" spans="1:9" x14ac:dyDescent="0.25">
      <c r="A45" s="44" t="s">
        <v>16</v>
      </c>
      <c r="B45" s="64" t="s">
        <v>16</v>
      </c>
      <c r="C45" s="69">
        <v>4.8600000000000003</v>
      </c>
      <c r="D45" s="69"/>
      <c r="E45" s="72">
        <v>5.2777777777777777</v>
      </c>
      <c r="F45" s="74"/>
      <c r="G45" s="69">
        <v>5.3472222222222223</v>
      </c>
      <c r="H45" s="66"/>
      <c r="I45" s="12"/>
    </row>
    <row r="46" spans="1:9" x14ac:dyDescent="0.25">
      <c r="A46" s="44" t="s">
        <v>17</v>
      </c>
      <c r="B46" s="64" t="s">
        <v>17</v>
      </c>
      <c r="C46" s="69">
        <v>76.05</v>
      </c>
      <c r="D46" s="69"/>
      <c r="E46" s="72">
        <v>14.02042042042042</v>
      </c>
      <c r="F46" s="74"/>
      <c r="G46" s="69">
        <v>4.8900900900900899</v>
      </c>
      <c r="H46" s="66"/>
      <c r="I46" s="12"/>
    </row>
    <row r="47" spans="1:9" x14ac:dyDescent="0.25">
      <c r="A47" s="44" t="s">
        <v>18</v>
      </c>
      <c r="B47" s="64" t="s">
        <v>18</v>
      </c>
      <c r="C47" s="69">
        <v>3.55</v>
      </c>
      <c r="D47" s="69"/>
      <c r="E47" s="72">
        <v>1.8731707317073172</v>
      </c>
      <c r="F47" s="74"/>
      <c r="G47" s="69">
        <v>1.7917886178861788</v>
      </c>
      <c r="H47" s="66"/>
      <c r="I47" s="12"/>
    </row>
    <row r="48" spans="1:9" x14ac:dyDescent="0.25">
      <c r="A48" s="44" t="s">
        <v>19</v>
      </c>
      <c r="B48" s="62" t="s">
        <v>19</v>
      </c>
      <c r="C48" s="68">
        <v>2.04</v>
      </c>
      <c r="D48" s="68"/>
      <c r="E48" s="71">
        <v>1.5878012788981801</v>
      </c>
      <c r="F48" s="73"/>
      <c r="G48" s="68">
        <v>0.72454500737825878</v>
      </c>
      <c r="H48" s="77"/>
    </row>
    <row r="49" spans="1:9" x14ac:dyDescent="0.25">
      <c r="A49" s="44" t="s">
        <v>151</v>
      </c>
      <c r="B49" s="62" t="s">
        <v>151</v>
      </c>
      <c r="C49" s="68">
        <v>7.72</v>
      </c>
      <c r="D49" s="68"/>
      <c r="E49" s="71">
        <v>2.0675862068965518</v>
      </c>
      <c r="F49" s="73"/>
      <c r="G49" s="68">
        <v>0.37</v>
      </c>
      <c r="H49" s="75"/>
    </row>
    <row r="50" spans="1:9" x14ac:dyDescent="0.25">
      <c r="A50" s="44" t="s">
        <v>20</v>
      </c>
      <c r="B50" s="62" t="s">
        <v>20</v>
      </c>
      <c r="C50" s="68">
        <v>2</v>
      </c>
      <c r="D50" s="68"/>
      <c r="E50" s="71">
        <v>0.57476923076923081</v>
      </c>
      <c r="F50" s="73"/>
      <c r="G50" s="68">
        <v>1.6702564102564104</v>
      </c>
      <c r="H50" s="77"/>
    </row>
    <row r="51" spans="1:9" x14ac:dyDescent="0.25">
      <c r="A51" s="44" t="s">
        <v>21</v>
      </c>
      <c r="B51" s="62" t="s">
        <v>21</v>
      </c>
      <c r="C51" s="68">
        <v>44.34</v>
      </c>
      <c r="D51" s="68"/>
      <c r="E51" s="71">
        <v>12.398706533233208</v>
      </c>
      <c r="F51" s="73"/>
      <c r="G51" s="68">
        <v>5.3639024689276793</v>
      </c>
      <c r="H51" s="77"/>
    </row>
    <row r="52" spans="1:9" x14ac:dyDescent="0.25">
      <c r="A52" s="44" t="s">
        <v>22</v>
      </c>
      <c r="B52" s="62" t="s">
        <v>22</v>
      </c>
      <c r="C52" s="68">
        <v>22.07</v>
      </c>
      <c r="D52" s="68"/>
      <c r="E52" s="71">
        <v>8.3220328242823651</v>
      </c>
      <c r="F52" s="73"/>
      <c r="G52" s="68">
        <v>17.641784424307712</v>
      </c>
      <c r="H52" s="77"/>
    </row>
    <row r="53" spans="1:9" x14ac:dyDescent="0.25">
      <c r="A53" s="44" t="s">
        <v>23</v>
      </c>
      <c r="B53" s="64" t="s">
        <v>23</v>
      </c>
      <c r="C53" s="69">
        <v>46.77</v>
      </c>
      <c r="D53" s="69"/>
      <c r="E53" s="72">
        <v>16.37540964234384</v>
      </c>
      <c r="F53" s="74"/>
      <c r="G53" s="69">
        <v>12.413477153070845</v>
      </c>
      <c r="H53" s="66"/>
      <c r="I53" s="12"/>
    </row>
    <row r="54" spans="1:9" x14ac:dyDescent="0.25">
      <c r="A54" s="44" t="s">
        <v>181</v>
      </c>
      <c r="B54" s="64" t="s">
        <v>181</v>
      </c>
      <c r="C54" s="69">
        <v>430</v>
      </c>
      <c r="D54" s="69"/>
      <c r="E54" s="72">
        <v>22.94</v>
      </c>
      <c r="F54" s="74"/>
      <c r="G54" s="69">
        <v>58.24</v>
      </c>
      <c r="H54" s="66"/>
      <c r="I54" s="12"/>
    </row>
    <row r="55" spans="1:9" x14ac:dyDescent="0.25">
      <c r="A55" s="44" t="s">
        <v>24</v>
      </c>
      <c r="B55" s="64" t="s">
        <v>24</v>
      </c>
      <c r="C55" s="69">
        <v>12.69</v>
      </c>
      <c r="D55" s="69"/>
      <c r="E55" s="72">
        <v>6.404957202402735</v>
      </c>
      <c r="F55" s="74"/>
      <c r="G55" s="69">
        <v>5.2530592025990952</v>
      </c>
      <c r="H55" s="66"/>
      <c r="I55" s="12"/>
    </row>
    <row r="56" spans="1:9" x14ac:dyDescent="0.25">
      <c r="A56" s="44" t="s">
        <v>25</v>
      </c>
      <c r="B56" s="64" t="s">
        <v>25</v>
      </c>
      <c r="C56" s="69">
        <v>0.05</v>
      </c>
      <c r="D56" s="69"/>
      <c r="E56" s="72">
        <v>3.8392773125058816E-2</v>
      </c>
      <c r="F56" s="74"/>
      <c r="G56" s="69">
        <v>2.757128070010351E-2</v>
      </c>
      <c r="H56" s="66"/>
      <c r="I56" s="12"/>
    </row>
    <row r="57" spans="1:9" x14ac:dyDescent="0.25">
      <c r="A57" s="44" t="s">
        <v>161</v>
      </c>
      <c r="B57" s="64" t="s">
        <v>161</v>
      </c>
      <c r="C57" s="69">
        <v>5.33</v>
      </c>
      <c r="D57" s="69"/>
      <c r="E57" s="72">
        <v>4</v>
      </c>
      <c r="F57" s="74"/>
      <c r="G57" s="69">
        <v>4</v>
      </c>
      <c r="H57" s="66"/>
      <c r="I57" s="12"/>
    </row>
    <row r="58" spans="1:9" x14ac:dyDescent="0.25">
      <c r="A58" s="44" t="s">
        <v>26</v>
      </c>
      <c r="B58" s="64" t="s">
        <v>26</v>
      </c>
      <c r="C58" s="69">
        <v>48.27</v>
      </c>
      <c r="D58" s="69"/>
      <c r="E58" s="72">
        <v>10.944964226747386</v>
      </c>
      <c r="F58" s="74"/>
      <c r="G58" s="69">
        <v>30.147495872317005</v>
      </c>
      <c r="H58" s="66"/>
      <c r="I58" s="12"/>
    </row>
    <row r="59" spans="1:9" x14ac:dyDescent="0.25">
      <c r="A59" s="44" t="s">
        <v>162</v>
      </c>
      <c r="B59" s="62" t="s">
        <v>162</v>
      </c>
      <c r="C59" s="68">
        <v>1.7</v>
      </c>
      <c r="D59" s="68"/>
      <c r="E59" s="71">
        <v>1.5538834951456311</v>
      </c>
      <c r="F59" s="73"/>
      <c r="G59" s="68">
        <v>1.8378155339805826</v>
      </c>
      <c r="H59" s="77"/>
    </row>
    <row r="60" spans="1:9" x14ac:dyDescent="0.25">
      <c r="A60" s="44" t="s">
        <v>27</v>
      </c>
      <c r="B60" s="62" t="s">
        <v>27</v>
      </c>
      <c r="C60" s="68">
        <v>82.03</v>
      </c>
      <c r="D60" s="68"/>
      <c r="E60" s="71">
        <v>51.663722252093088</v>
      </c>
      <c r="F60" s="73"/>
      <c r="G60" s="68">
        <v>24.398955372916504</v>
      </c>
      <c r="H60" s="77"/>
    </row>
    <row r="61" spans="1:9" x14ac:dyDescent="0.25">
      <c r="A61" s="44" t="s">
        <v>28</v>
      </c>
      <c r="B61" s="62" t="s">
        <v>28</v>
      </c>
      <c r="C61" s="68">
        <v>11.56</v>
      </c>
      <c r="D61" s="68"/>
      <c r="E61" s="71">
        <v>5.0817526764738341</v>
      </c>
      <c r="F61" s="73"/>
      <c r="G61" s="68">
        <v>7.9616227551519163</v>
      </c>
      <c r="H61" s="77"/>
    </row>
    <row r="62" spans="1:9" x14ac:dyDescent="0.25">
      <c r="A62" s="44" t="s">
        <v>29</v>
      </c>
      <c r="B62" s="62" t="s">
        <v>29</v>
      </c>
      <c r="C62" s="68">
        <v>72.010000000000005</v>
      </c>
      <c r="D62" s="68"/>
      <c r="E62" s="71">
        <v>45.174311926605505</v>
      </c>
      <c r="F62" s="73"/>
      <c r="G62" s="68">
        <v>29.311926605504588</v>
      </c>
      <c r="H62" s="77"/>
    </row>
    <row r="63" spans="1:9" x14ac:dyDescent="0.25">
      <c r="A63" s="44" t="s">
        <v>30</v>
      </c>
      <c r="B63" s="62" t="s">
        <v>30</v>
      </c>
      <c r="C63" s="68">
        <v>78.400000000000006</v>
      </c>
      <c r="D63" s="68"/>
      <c r="E63" s="71">
        <v>9.4899265228727181</v>
      </c>
      <c r="F63" s="73"/>
      <c r="G63" s="68">
        <v>6.9080350794027021</v>
      </c>
      <c r="H63" s="77"/>
    </row>
    <row r="64" spans="1:9" x14ac:dyDescent="0.25">
      <c r="A64" s="44" t="s">
        <v>163</v>
      </c>
      <c r="B64" s="64" t="s">
        <v>163</v>
      </c>
      <c r="C64" s="69">
        <v>0.2</v>
      </c>
      <c r="D64" s="69"/>
      <c r="E64" s="72">
        <v>8.5610687022900769E-2</v>
      </c>
      <c r="F64" s="74"/>
      <c r="G64" s="69">
        <v>7.0725190839694654E-2</v>
      </c>
      <c r="H64" s="66"/>
      <c r="I64" s="12"/>
    </row>
    <row r="65" spans="1:9" x14ac:dyDescent="0.25">
      <c r="A65" s="44" t="s">
        <v>31</v>
      </c>
      <c r="B65" s="64" t="s">
        <v>31</v>
      </c>
      <c r="C65" s="69">
        <v>68.48</v>
      </c>
      <c r="D65" s="69"/>
      <c r="E65" s="72">
        <v>12.727098505174396</v>
      </c>
      <c r="F65" s="74"/>
      <c r="G65" s="69">
        <v>24.39440398620161</v>
      </c>
      <c r="H65" s="66"/>
      <c r="I65" s="12"/>
    </row>
    <row r="66" spans="1:9" x14ac:dyDescent="0.25">
      <c r="A66" s="44" t="s">
        <v>32</v>
      </c>
      <c r="B66" s="64" t="s">
        <v>32</v>
      </c>
      <c r="C66" s="69">
        <v>8.1999999999999993</v>
      </c>
      <c r="D66" s="69"/>
      <c r="E66" s="72">
        <v>8.8800000000000008</v>
      </c>
      <c r="F66" s="74"/>
      <c r="G66" s="69">
        <v>10.76</v>
      </c>
      <c r="H66" s="66"/>
      <c r="I66" s="12"/>
    </row>
    <row r="67" spans="1:9" x14ac:dyDescent="0.25">
      <c r="A67" s="44" t="s">
        <v>164</v>
      </c>
      <c r="B67" s="64" t="s">
        <v>164</v>
      </c>
      <c r="C67" s="69">
        <v>15.65</v>
      </c>
      <c r="D67" s="69"/>
      <c r="E67" s="72">
        <v>10.201955782312925</v>
      </c>
      <c r="F67" s="74"/>
      <c r="G67" s="69">
        <v>1.4345238095238095</v>
      </c>
      <c r="H67" s="66"/>
      <c r="I67" s="12"/>
    </row>
    <row r="68" spans="1:9" x14ac:dyDescent="0.25">
      <c r="A68" s="44" t="s">
        <v>33</v>
      </c>
      <c r="B68" s="64" t="s">
        <v>33</v>
      </c>
      <c r="C68" s="69">
        <v>20.69</v>
      </c>
      <c r="D68" s="69"/>
      <c r="E68" s="72">
        <v>5.1332179930795849</v>
      </c>
      <c r="F68" s="74"/>
      <c r="G68" s="69">
        <v>10.582246473249933</v>
      </c>
      <c r="H68" s="66"/>
      <c r="I68" s="12"/>
    </row>
    <row r="69" spans="1:9" x14ac:dyDescent="0.25">
      <c r="A69" s="44" t="s">
        <v>34</v>
      </c>
      <c r="B69" s="62" t="s">
        <v>34</v>
      </c>
      <c r="C69" s="68">
        <v>373.91</v>
      </c>
      <c r="D69" s="68"/>
      <c r="E69" s="71">
        <v>76.979526721616594</v>
      </c>
      <c r="F69" s="73"/>
      <c r="G69" s="68">
        <v>12.403616059558628</v>
      </c>
      <c r="H69" s="77"/>
    </row>
    <row r="70" spans="1:9" x14ac:dyDescent="0.25">
      <c r="A70" s="44" t="s">
        <v>35</v>
      </c>
      <c r="B70" s="62" t="s">
        <v>35</v>
      </c>
      <c r="C70" s="68">
        <v>42.54</v>
      </c>
      <c r="D70" s="68"/>
      <c r="E70" s="71">
        <v>18.773072060682679</v>
      </c>
      <c r="F70" s="73"/>
      <c r="G70" s="68">
        <v>12.148546144121365</v>
      </c>
      <c r="H70" s="77"/>
    </row>
    <row r="71" spans="1:9" x14ac:dyDescent="0.25">
      <c r="A71" s="44" t="s">
        <v>165</v>
      </c>
      <c r="B71" s="62" t="s">
        <v>165</v>
      </c>
      <c r="C71" s="68">
        <v>7.0000000000000007E-2</v>
      </c>
      <c r="D71" s="68"/>
      <c r="E71" s="71">
        <v>0</v>
      </c>
      <c r="F71" s="73"/>
      <c r="G71" s="68">
        <v>0</v>
      </c>
      <c r="H71" s="77"/>
    </row>
    <row r="72" spans="1:9" x14ac:dyDescent="0.25">
      <c r="A72" s="44" t="s">
        <v>36</v>
      </c>
      <c r="B72" s="62" t="s">
        <v>36</v>
      </c>
      <c r="C72" s="68">
        <v>34.840000000000003</v>
      </c>
      <c r="D72" s="68"/>
      <c r="E72" s="71">
        <v>7.4182194616977224</v>
      </c>
      <c r="F72" s="73"/>
      <c r="G72" s="68">
        <v>12.130434782608695</v>
      </c>
      <c r="H72" s="77"/>
    </row>
    <row r="73" spans="1:9" x14ac:dyDescent="0.25">
      <c r="A73" s="44" t="s">
        <v>37</v>
      </c>
      <c r="B73" s="62" t="s">
        <v>37</v>
      </c>
      <c r="C73" s="68">
        <v>4.71</v>
      </c>
      <c r="D73" s="68"/>
      <c r="E73" s="71">
        <v>3.3053862489313</v>
      </c>
      <c r="F73" s="73"/>
      <c r="G73" s="68">
        <v>0</v>
      </c>
      <c r="H73" s="77"/>
    </row>
    <row r="74" spans="1:9" x14ac:dyDescent="0.25">
      <c r="A74" s="44" t="s">
        <v>38</v>
      </c>
      <c r="B74" s="64" t="s">
        <v>38</v>
      </c>
      <c r="C74" s="69">
        <v>8.6199999999999992</v>
      </c>
      <c r="D74" s="69"/>
      <c r="E74" s="72">
        <v>0.34823529411764703</v>
      </c>
      <c r="F74" s="74"/>
      <c r="G74" s="69">
        <v>13.051764705882354</v>
      </c>
      <c r="H74" s="66"/>
      <c r="I74" s="12"/>
    </row>
    <row r="75" spans="1:9" x14ac:dyDescent="0.25">
      <c r="A75" s="44" t="s">
        <v>39</v>
      </c>
      <c r="B75" s="64" t="s">
        <v>39</v>
      </c>
      <c r="C75" s="69">
        <v>84.76</v>
      </c>
      <c r="D75" s="69"/>
      <c r="E75" s="72">
        <v>32.307283595306622</v>
      </c>
      <c r="F75" s="74"/>
      <c r="G75" s="69">
        <v>48.82266991365951</v>
      </c>
      <c r="H75" s="66"/>
      <c r="I75" s="12"/>
    </row>
    <row r="76" spans="1:9" x14ac:dyDescent="0.25">
      <c r="A76" s="44" t="s">
        <v>40</v>
      </c>
      <c r="B76" s="64" t="s">
        <v>40</v>
      </c>
      <c r="C76" s="69">
        <v>69.67</v>
      </c>
      <c r="D76" s="69"/>
      <c r="E76" s="72">
        <v>9.0148295144524333</v>
      </c>
      <c r="F76" s="74"/>
      <c r="G76" s="69">
        <v>10.773553627096966</v>
      </c>
      <c r="H76" s="66"/>
      <c r="I76" s="12"/>
    </row>
    <row r="77" spans="1:9" x14ac:dyDescent="0.25">
      <c r="A77" s="44" t="s">
        <v>41</v>
      </c>
      <c r="B77" s="64" t="s">
        <v>41</v>
      </c>
      <c r="C77" s="69">
        <v>3.69</v>
      </c>
      <c r="D77" s="69"/>
      <c r="E77" s="72">
        <v>2.5054945054945055</v>
      </c>
      <c r="F77" s="74"/>
      <c r="G77" s="69">
        <v>3.0769230769230771</v>
      </c>
      <c r="H77" s="66"/>
      <c r="I77" s="12"/>
    </row>
    <row r="78" spans="1:9" x14ac:dyDescent="0.25">
      <c r="A78" s="44" t="s">
        <v>42</v>
      </c>
      <c r="B78" s="64" t="s">
        <v>42</v>
      </c>
      <c r="C78" s="69">
        <v>0.15</v>
      </c>
      <c r="D78" s="69"/>
      <c r="E78" s="72">
        <v>6.8217054263565891E-2</v>
      </c>
      <c r="F78" s="74"/>
      <c r="G78" s="69">
        <v>0.17131782945736435</v>
      </c>
      <c r="H78" s="66"/>
      <c r="I78" s="12"/>
    </row>
    <row r="79" spans="1:9" x14ac:dyDescent="0.25">
      <c r="A79" s="44" t="s">
        <v>43</v>
      </c>
      <c r="B79" s="62" t="s">
        <v>43</v>
      </c>
      <c r="C79" s="68">
        <v>0.09</v>
      </c>
      <c r="D79" s="68"/>
      <c r="E79" s="71">
        <v>0.13719008264462809</v>
      </c>
      <c r="F79" s="73"/>
      <c r="G79" s="68">
        <v>0.12892561983471074</v>
      </c>
      <c r="H79" s="77"/>
    </row>
    <row r="80" spans="1:9" x14ac:dyDescent="0.25">
      <c r="A80" s="44" t="s">
        <v>44</v>
      </c>
      <c r="B80" s="62" t="s">
        <v>44</v>
      </c>
      <c r="C80" s="68">
        <v>13.19</v>
      </c>
      <c r="D80" s="68"/>
      <c r="E80" s="71">
        <v>2.7729873794779336</v>
      </c>
      <c r="F80" s="73"/>
      <c r="G80" s="68">
        <v>0.73998589009955318</v>
      </c>
      <c r="H80" s="77"/>
    </row>
    <row r="81" spans="1:9" x14ac:dyDescent="0.25">
      <c r="A81" s="44" t="s">
        <v>45</v>
      </c>
      <c r="B81" s="62" t="s">
        <v>45</v>
      </c>
      <c r="C81" s="68">
        <v>100.34</v>
      </c>
      <c r="D81" s="68"/>
      <c r="E81" s="71">
        <v>17.009043540755826</v>
      </c>
      <c r="F81" s="73"/>
      <c r="G81" s="68">
        <v>27.376175360843266</v>
      </c>
      <c r="H81" s="77"/>
    </row>
    <row r="82" spans="1:9" x14ac:dyDescent="0.25">
      <c r="A82" s="44" t="s">
        <v>46</v>
      </c>
      <c r="B82" s="62" t="s">
        <v>46</v>
      </c>
      <c r="C82" s="68">
        <v>3.94</v>
      </c>
      <c r="D82" s="68"/>
      <c r="E82" s="71">
        <v>3.5431847133757963</v>
      </c>
      <c r="F82" s="73"/>
      <c r="G82" s="68">
        <v>3.2371337579617836</v>
      </c>
      <c r="H82" s="77"/>
    </row>
    <row r="83" spans="1:9" x14ac:dyDescent="0.25">
      <c r="A83" s="44" t="s">
        <v>47</v>
      </c>
      <c r="B83" s="62" t="s">
        <v>47</v>
      </c>
      <c r="C83" s="68">
        <v>30.54</v>
      </c>
      <c r="D83" s="68"/>
      <c r="E83" s="71">
        <v>13.634509032813076</v>
      </c>
      <c r="F83" s="73"/>
      <c r="G83" s="68">
        <v>5.0875015361926996</v>
      </c>
      <c r="H83" s="77"/>
    </row>
    <row r="84" spans="1:9" x14ac:dyDescent="0.25">
      <c r="A84" s="44" t="s">
        <v>48</v>
      </c>
      <c r="B84" s="64" t="s">
        <v>48</v>
      </c>
      <c r="C84" s="69">
        <v>44.99</v>
      </c>
      <c r="D84" s="69"/>
      <c r="E84" s="72">
        <v>16.776681807186822</v>
      </c>
      <c r="F84" s="74"/>
      <c r="G84" s="69">
        <v>7.0903324643212304</v>
      </c>
      <c r="H84" s="66"/>
      <c r="I84" s="12"/>
    </row>
    <row r="85" spans="1:9" x14ac:dyDescent="0.25">
      <c r="A85" s="44" t="s">
        <v>49</v>
      </c>
      <c r="B85" s="64" t="s">
        <v>49</v>
      </c>
      <c r="C85" s="69">
        <v>0.25</v>
      </c>
      <c r="D85" s="69"/>
      <c r="E85" s="72">
        <v>4.8620689655172411E-2</v>
      </c>
      <c r="F85" s="74"/>
      <c r="G85" s="69">
        <v>4.9448275862068965E-2</v>
      </c>
      <c r="H85" s="66"/>
      <c r="I85" s="12"/>
    </row>
    <row r="86" spans="1:9" x14ac:dyDescent="0.25">
      <c r="A86" s="44" t="s">
        <v>50</v>
      </c>
      <c r="B86" s="64" t="s">
        <v>50</v>
      </c>
      <c r="C86" s="69">
        <v>9.57</v>
      </c>
      <c r="D86" s="69"/>
      <c r="E86" s="72">
        <v>1.168057210965435</v>
      </c>
      <c r="F86" s="74"/>
      <c r="G86" s="69">
        <v>0.41358760429082242</v>
      </c>
      <c r="H86" s="66"/>
      <c r="I86" s="12"/>
    </row>
    <row r="87" spans="1:9" x14ac:dyDescent="0.25">
      <c r="A87" s="44" t="s">
        <v>51</v>
      </c>
      <c r="B87" s="64" t="s">
        <v>51</v>
      </c>
      <c r="C87" s="69">
        <v>22.59</v>
      </c>
      <c r="D87" s="69"/>
      <c r="E87" s="72">
        <v>2.8089644513137557</v>
      </c>
      <c r="F87" s="74"/>
      <c r="G87" s="69">
        <v>2.4500772797527048</v>
      </c>
      <c r="H87" s="66"/>
      <c r="I87" s="12"/>
    </row>
    <row r="88" spans="1:9" x14ac:dyDescent="0.25">
      <c r="A88" s="44" t="s">
        <v>52</v>
      </c>
      <c r="B88" s="64" t="s">
        <v>52</v>
      </c>
      <c r="C88" s="69">
        <v>63.63</v>
      </c>
      <c r="D88" s="69"/>
      <c r="E88" s="72">
        <v>13.423408239700375</v>
      </c>
      <c r="F88" s="74"/>
      <c r="G88" s="69">
        <v>13.149250936329588</v>
      </c>
      <c r="H88" s="66"/>
      <c r="I88" s="12"/>
    </row>
    <row r="89" spans="1:9" x14ac:dyDescent="0.25">
      <c r="A89" s="44" t="s">
        <v>53</v>
      </c>
      <c r="B89" s="62" t="s">
        <v>53</v>
      </c>
      <c r="C89" s="68">
        <v>4.5999999999999996</v>
      </c>
      <c r="D89" s="68"/>
      <c r="E89" s="71">
        <v>3.6438414699284265</v>
      </c>
      <c r="F89" s="73"/>
      <c r="G89" s="68">
        <v>2.6818715949150733</v>
      </c>
      <c r="H89" s="77"/>
    </row>
    <row r="90" spans="1:9" x14ac:dyDescent="0.25">
      <c r="A90" s="44" t="s">
        <v>54</v>
      </c>
      <c r="B90" s="62" t="s">
        <v>54</v>
      </c>
      <c r="C90" s="68">
        <v>92.81</v>
      </c>
      <c r="D90" s="68"/>
      <c r="E90" s="71">
        <v>32.954237852229866</v>
      </c>
      <c r="F90" s="73"/>
      <c r="G90" s="68">
        <v>11.414449744841358</v>
      </c>
      <c r="H90" s="77"/>
    </row>
    <row r="91" spans="1:9" x14ac:dyDescent="0.25">
      <c r="A91" s="44" t="s">
        <v>55</v>
      </c>
      <c r="B91" s="62" t="s">
        <v>55</v>
      </c>
      <c r="C91" s="68">
        <v>49.56</v>
      </c>
      <c r="D91" s="68"/>
      <c r="E91" s="71">
        <v>13.731298245614035</v>
      </c>
      <c r="F91" s="73"/>
      <c r="G91" s="68">
        <v>21.05263157894737</v>
      </c>
      <c r="H91" s="77"/>
    </row>
    <row r="92" spans="1:9" x14ac:dyDescent="0.25">
      <c r="A92" s="44" t="s">
        <v>56</v>
      </c>
      <c r="B92" s="62" t="s">
        <v>56</v>
      </c>
      <c r="C92" s="68">
        <v>5.65</v>
      </c>
      <c r="D92" s="68"/>
      <c r="E92" s="71">
        <v>4.5457637399536406</v>
      </c>
      <c r="F92" s="73"/>
      <c r="G92" s="68">
        <v>0.35928597734017892</v>
      </c>
      <c r="H92" s="77"/>
    </row>
    <row r="93" spans="1:9" x14ac:dyDescent="0.25">
      <c r="A93" s="44" t="s">
        <v>57</v>
      </c>
      <c r="B93" s="62" t="s">
        <v>57</v>
      </c>
      <c r="C93" s="68">
        <v>16.25</v>
      </c>
      <c r="D93" s="68"/>
      <c r="E93" s="71">
        <v>7.0270855904658722</v>
      </c>
      <c r="F93" s="73"/>
      <c r="G93" s="68">
        <v>0.32502708559046589</v>
      </c>
      <c r="H93" s="77"/>
    </row>
    <row r="94" spans="1:9" x14ac:dyDescent="0.25">
      <c r="A94" s="44" t="s">
        <v>58</v>
      </c>
      <c r="B94" s="64" t="s">
        <v>58</v>
      </c>
      <c r="C94" s="69">
        <v>70.180000000000007</v>
      </c>
      <c r="D94" s="69"/>
      <c r="E94" s="72">
        <v>23.288809470627651</v>
      </c>
      <c r="F94" s="74"/>
      <c r="G94" s="69">
        <v>31.358052267143176</v>
      </c>
      <c r="H94" s="66"/>
      <c r="I94" s="12"/>
    </row>
    <row r="95" spans="1:9" x14ac:dyDescent="0.25">
      <c r="A95" s="44" t="s">
        <v>59</v>
      </c>
      <c r="B95" s="64" t="s">
        <v>59</v>
      </c>
      <c r="C95" s="69">
        <v>75.73</v>
      </c>
      <c r="D95" s="69"/>
      <c r="E95" s="72">
        <v>14.606957524505095</v>
      </c>
      <c r="F95" s="74"/>
      <c r="G95" s="69">
        <v>57.274649240822605</v>
      </c>
      <c r="H95" s="66"/>
      <c r="I95" s="12"/>
    </row>
    <row r="96" spans="1:9" x14ac:dyDescent="0.25">
      <c r="A96" s="44" t="s">
        <v>60</v>
      </c>
      <c r="B96" s="64" t="s">
        <v>60</v>
      </c>
      <c r="C96" s="69">
        <v>44.02</v>
      </c>
      <c r="D96" s="69"/>
      <c r="E96" s="72">
        <v>12.545854732208364</v>
      </c>
      <c r="F96" s="74"/>
      <c r="G96" s="69">
        <v>8.0704328686720466</v>
      </c>
      <c r="H96" s="66"/>
      <c r="I96" s="12"/>
    </row>
    <row r="97" spans="1:9" x14ac:dyDescent="0.25">
      <c r="A97" s="44" t="s">
        <v>61</v>
      </c>
      <c r="B97" s="64" t="s">
        <v>61</v>
      </c>
      <c r="C97" s="69">
        <v>10.73</v>
      </c>
      <c r="D97" s="69"/>
      <c r="E97" s="72">
        <v>6.8220720720720722</v>
      </c>
      <c r="F97" s="74"/>
      <c r="G97" s="69">
        <v>0.94819819819819817</v>
      </c>
      <c r="H97" s="66"/>
      <c r="I97" s="12"/>
    </row>
    <row r="98" spans="1:9" x14ac:dyDescent="0.25">
      <c r="A98" s="44" t="s">
        <v>62</v>
      </c>
      <c r="B98" s="64" t="s">
        <v>62</v>
      </c>
      <c r="C98" s="69">
        <v>96.35</v>
      </c>
      <c r="D98" s="69"/>
      <c r="E98" s="72">
        <v>82.682168834031302</v>
      </c>
      <c r="F98" s="74"/>
      <c r="G98" s="69">
        <v>60.66122988759092</v>
      </c>
      <c r="H98" s="66"/>
      <c r="I98" s="12"/>
    </row>
    <row r="99" spans="1:9" x14ac:dyDescent="0.25">
      <c r="A99" s="44" t="s">
        <v>63</v>
      </c>
      <c r="B99" s="62" t="s">
        <v>63</v>
      </c>
      <c r="C99" s="68">
        <v>24.9</v>
      </c>
      <c r="D99" s="68"/>
      <c r="E99" s="71">
        <v>10.756199129282605</v>
      </c>
      <c r="F99" s="73"/>
      <c r="G99" s="68">
        <v>113.41661934506909</v>
      </c>
      <c r="H99" s="77"/>
    </row>
    <row r="100" spans="1:9" x14ac:dyDescent="0.25">
      <c r="A100" s="44" t="s">
        <v>64</v>
      </c>
      <c r="B100" s="62" t="s">
        <v>64</v>
      </c>
      <c r="C100" s="68">
        <v>0.26</v>
      </c>
      <c r="D100" s="68"/>
      <c r="E100" s="71">
        <v>0.11809537678674213</v>
      </c>
      <c r="F100" s="73"/>
      <c r="G100" s="68">
        <v>1.631841603066627E-2</v>
      </c>
      <c r="H100" s="77"/>
    </row>
    <row r="101" spans="1:9" x14ac:dyDescent="0.25">
      <c r="A101" s="44" t="s">
        <v>65</v>
      </c>
      <c r="B101" s="62" t="s">
        <v>65</v>
      </c>
      <c r="C101" s="68">
        <v>4.72</v>
      </c>
      <c r="D101" s="68"/>
      <c r="E101" s="71">
        <v>5.5684039087947879</v>
      </c>
      <c r="F101" s="73"/>
      <c r="G101" s="68">
        <v>0.74158523344191096</v>
      </c>
      <c r="H101" s="77"/>
    </row>
    <row r="102" spans="1:9" x14ac:dyDescent="0.25">
      <c r="A102" s="44" t="s">
        <v>66</v>
      </c>
      <c r="B102" s="62" t="s">
        <v>66</v>
      </c>
      <c r="C102" s="68">
        <v>61.2</v>
      </c>
      <c r="D102" s="68"/>
      <c r="E102" s="71">
        <v>3.600260416666667</v>
      </c>
      <c r="F102" s="73"/>
      <c r="G102" s="68">
        <v>10.95703125</v>
      </c>
      <c r="H102" s="77"/>
    </row>
    <row r="103" spans="1:9" x14ac:dyDescent="0.25">
      <c r="A103" s="44" t="s">
        <v>67</v>
      </c>
      <c r="B103" s="62" t="s">
        <v>67</v>
      </c>
      <c r="C103" s="68">
        <v>2.75</v>
      </c>
      <c r="D103" s="68"/>
      <c r="E103" s="71">
        <v>0.55952313476544058</v>
      </c>
      <c r="F103" s="73"/>
      <c r="G103" s="68">
        <v>2.6450528065899604E-3</v>
      </c>
      <c r="H103" s="77"/>
    </row>
    <row r="104" spans="1:9" x14ac:dyDescent="0.25">
      <c r="A104" s="44" t="s">
        <v>68</v>
      </c>
      <c r="B104" s="64" t="s">
        <v>68</v>
      </c>
      <c r="C104" s="69">
        <v>38.42</v>
      </c>
      <c r="D104" s="69"/>
      <c r="E104" s="72">
        <v>12.647216274089935</v>
      </c>
      <c r="F104" s="74"/>
      <c r="G104" s="69">
        <v>13.288543897216273</v>
      </c>
      <c r="H104" s="66"/>
      <c r="I104" s="12"/>
    </row>
    <row r="105" spans="1:9" x14ac:dyDescent="0.25">
      <c r="A105" s="44" t="s">
        <v>69</v>
      </c>
      <c r="B105" s="64" t="s">
        <v>69</v>
      </c>
      <c r="C105" s="69">
        <v>24.54</v>
      </c>
      <c r="D105" s="69"/>
      <c r="E105" s="72">
        <v>57.358662613981764</v>
      </c>
      <c r="F105" s="74"/>
      <c r="G105" s="69">
        <v>9.6686930091185417</v>
      </c>
      <c r="H105" s="66"/>
      <c r="I105" s="12"/>
    </row>
    <row r="106" spans="1:9" x14ac:dyDescent="0.25">
      <c r="A106" s="44" t="s">
        <v>166</v>
      </c>
      <c r="B106" s="64" t="s">
        <v>166</v>
      </c>
      <c r="C106" s="69">
        <v>0</v>
      </c>
      <c r="D106" s="76">
        <v>1</v>
      </c>
      <c r="E106" s="72">
        <v>0.47932269619016604</v>
      </c>
      <c r="F106" s="74"/>
      <c r="G106" s="69">
        <v>0</v>
      </c>
      <c r="H106" s="66"/>
      <c r="I106" s="12"/>
    </row>
    <row r="107" spans="1:9" x14ac:dyDescent="0.25">
      <c r="A107" s="44" t="s">
        <v>70</v>
      </c>
      <c r="B107" s="64" t="s">
        <v>70</v>
      </c>
      <c r="C107" s="69">
        <v>26.68</v>
      </c>
      <c r="D107" s="69"/>
      <c r="E107" s="72">
        <v>22.492910008992183</v>
      </c>
      <c r="F107" s="74"/>
      <c r="G107" s="69">
        <v>17.729819464619215</v>
      </c>
      <c r="H107" s="66"/>
      <c r="I107" s="12"/>
    </row>
    <row r="108" spans="1:9" x14ac:dyDescent="0.25">
      <c r="A108" s="44" t="s">
        <v>71</v>
      </c>
      <c r="B108" s="64" t="s">
        <v>71</v>
      </c>
      <c r="C108" s="69">
        <v>76.430000000000007</v>
      </c>
      <c r="D108" s="69"/>
      <c r="E108" s="72">
        <v>0</v>
      </c>
      <c r="F108" s="74">
        <v>1</v>
      </c>
      <c r="G108" s="69">
        <v>6.0895476772616135</v>
      </c>
      <c r="H108" s="66"/>
      <c r="I108" s="12"/>
    </row>
    <row r="109" spans="1:9" x14ac:dyDescent="0.25">
      <c r="A109" s="44" t="s">
        <v>72</v>
      </c>
      <c r="B109" s="62" t="s">
        <v>72</v>
      </c>
      <c r="C109" s="68">
        <v>0.2</v>
      </c>
      <c r="D109" s="68"/>
      <c r="E109" s="71">
        <v>7.5528190269226123E-2</v>
      </c>
      <c r="F109" s="73"/>
      <c r="G109" s="68">
        <v>5.0778703368344801E-2</v>
      </c>
      <c r="H109" s="77"/>
    </row>
    <row r="110" spans="1:9" x14ac:dyDescent="0.25">
      <c r="A110" s="44" t="s">
        <v>73</v>
      </c>
      <c r="B110" s="62" t="s">
        <v>73</v>
      </c>
      <c r="C110" s="68">
        <v>20.5</v>
      </c>
      <c r="D110" s="68"/>
      <c r="E110" s="71">
        <v>4.5234887737478413</v>
      </c>
      <c r="F110" s="73"/>
      <c r="G110" s="68">
        <v>3.3492227979274611</v>
      </c>
      <c r="H110" s="77"/>
    </row>
    <row r="111" spans="1:9" x14ac:dyDescent="0.25">
      <c r="A111" s="44" t="s">
        <v>74</v>
      </c>
      <c r="B111" s="62" t="s">
        <v>74</v>
      </c>
      <c r="C111" s="68">
        <v>56.63</v>
      </c>
      <c r="D111" s="68"/>
      <c r="E111" s="71">
        <v>51.227835183059064</v>
      </c>
      <c r="F111" s="73"/>
      <c r="G111" s="68">
        <v>102.26610537058298</v>
      </c>
      <c r="H111" s="77"/>
    </row>
    <row r="112" spans="1:9" x14ac:dyDescent="0.25">
      <c r="A112" s="44" t="s">
        <v>75</v>
      </c>
      <c r="B112" s="62" t="s">
        <v>75</v>
      </c>
      <c r="C112" s="68">
        <v>33.42</v>
      </c>
      <c r="D112" s="68"/>
      <c r="E112" s="71">
        <v>33.164556962025316</v>
      </c>
      <c r="F112" s="73"/>
      <c r="G112" s="68">
        <v>32.911392405063289</v>
      </c>
      <c r="H112" s="77"/>
    </row>
    <row r="113" spans="1:9" x14ac:dyDescent="0.25">
      <c r="A113" s="44" t="s">
        <v>76</v>
      </c>
      <c r="B113" s="62" t="s">
        <v>76</v>
      </c>
      <c r="C113" s="68">
        <v>3.08</v>
      </c>
      <c r="D113" s="68"/>
      <c r="E113" s="71">
        <v>0.76818523822237328</v>
      </c>
      <c r="F113" s="73"/>
      <c r="G113" s="68">
        <v>0.48785223659619914</v>
      </c>
      <c r="H113" s="77"/>
    </row>
    <row r="114" spans="1:9" x14ac:dyDescent="0.25">
      <c r="A114" s="44" t="s">
        <v>77</v>
      </c>
      <c r="B114" s="64" t="s">
        <v>77</v>
      </c>
      <c r="C114" s="69">
        <v>332.26</v>
      </c>
      <c r="D114" s="69"/>
      <c r="E114" s="72">
        <v>7.0381231671554252</v>
      </c>
      <c r="F114" s="74"/>
      <c r="G114" s="69">
        <v>8.8954056695992172</v>
      </c>
      <c r="H114" s="66"/>
      <c r="I114" s="12"/>
    </row>
    <row r="115" spans="1:9" x14ac:dyDescent="0.25">
      <c r="A115" s="44" t="s">
        <v>152</v>
      </c>
      <c r="B115" s="64" t="s">
        <v>152</v>
      </c>
      <c r="C115" s="69">
        <v>0</v>
      </c>
      <c r="D115" s="69"/>
      <c r="E115" s="72">
        <v>0</v>
      </c>
      <c r="F115" s="74"/>
      <c r="G115" s="69">
        <v>0</v>
      </c>
      <c r="H115" s="66"/>
      <c r="I115" s="12"/>
    </row>
    <row r="116" spans="1:9" x14ac:dyDescent="0.25">
      <c r="A116" s="44" t="s">
        <v>78</v>
      </c>
      <c r="B116" s="64" t="s">
        <v>78</v>
      </c>
      <c r="C116" s="69">
        <v>71.599999999999994</v>
      </c>
      <c r="D116" s="69"/>
      <c r="E116" s="72">
        <v>22.325581395348838</v>
      </c>
      <c r="F116" s="74"/>
      <c r="G116" s="69">
        <v>73.523255813953483</v>
      </c>
      <c r="H116" s="66"/>
      <c r="I116" s="12"/>
    </row>
    <row r="117" spans="1:9" x14ac:dyDescent="0.25">
      <c r="A117" s="44" t="s">
        <v>79</v>
      </c>
      <c r="B117" s="64" t="s">
        <v>79</v>
      </c>
      <c r="C117" s="69">
        <v>12.09</v>
      </c>
      <c r="D117" s="69"/>
      <c r="E117" s="72">
        <v>2.876556862377583</v>
      </c>
      <c r="F117" s="74"/>
      <c r="G117" s="69">
        <v>1.9913968417599925</v>
      </c>
      <c r="H117" s="76"/>
      <c r="I117" s="12"/>
    </row>
    <row r="118" spans="1:9" x14ac:dyDescent="0.25">
      <c r="A118" s="44" t="s">
        <v>80</v>
      </c>
      <c r="B118" s="64" t="s">
        <v>80</v>
      </c>
      <c r="C118" s="69">
        <v>0.22</v>
      </c>
      <c r="D118" s="69"/>
      <c r="E118" s="72">
        <v>7.0602833468214163E-5</v>
      </c>
      <c r="F118" s="74"/>
      <c r="G118" s="69">
        <v>5.2952125101160622E-5</v>
      </c>
      <c r="H118" s="76"/>
      <c r="I118" s="12"/>
    </row>
    <row r="119" spans="1:9" x14ac:dyDescent="0.25">
      <c r="A119" s="44" t="s">
        <v>167</v>
      </c>
      <c r="B119" s="62" t="s">
        <v>167</v>
      </c>
      <c r="C119" s="68">
        <v>6.26</v>
      </c>
      <c r="D119" s="68"/>
      <c r="E119" s="71">
        <v>2.7159055259265901</v>
      </c>
      <c r="F119" s="73"/>
      <c r="G119" s="68">
        <v>2.3797786044010221</v>
      </c>
      <c r="H119" s="77"/>
    </row>
    <row r="120" spans="1:9" x14ac:dyDescent="0.25">
      <c r="A120" s="44" t="s">
        <v>81</v>
      </c>
      <c r="B120" s="62" t="s">
        <v>81</v>
      </c>
      <c r="C120" s="68">
        <v>5.94</v>
      </c>
      <c r="D120" s="68"/>
      <c r="E120" s="71">
        <v>7.2023288707608302</v>
      </c>
      <c r="F120" s="73"/>
      <c r="G120" s="68">
        <v>0.73092990362159138</v>
      </c>
      <c r="H120" s="77"/>
    </row>
    <row r="121" spans="1:9" x14ac:dyDescent="0.25">
      <c r="A121" s="44" t="s">
        <v>82</v>
      </c>
      <c r="B121" s="62" t="s">
        <v>82</v>
      </c>
      <c r="C121" s="68">
        <v>0.9</v>
      </c>
      <c r="D121" s="68"/>
      <c r="E121" s="71">
        <v>7.7577577577577578E-2</v>
      </c>
      <c r="F121" s="73"/>
      <c r="G121" s="68">
        <v>7.8638638638638639E-2</v>
      </c>
      <c r="H121" s="77"/>
    </row>
    <row r="122" spans="1:9" x14ac:dyDescent="0.25">
      <c r="A122" s="44" t="s">
        <v>83</v>
      </c>
      <c r="B122" s="62" t="s">
        <v>83</v>
      </c>
      <c r="C122" s="68">
        <v>10.29</v>
      </c>
      <c r="D122" s="68"/>
      <c r="E122" s="71">
        <v>1.7571303726066576</v>
      </c>
      <c r="F122" s="73"/>
      <c r="G122" s="68">
        <v>2.3613251767696828</v>
      </c>
      <c r="H122" s="77"/>
    </row>
    <row r="123" spans="1:9" x14ac:dyDescent="0.25">
      <c r="A123" s="44" t="s">
        <v>84</v>
      </c>
      <c r="B123" s="62" t="s">
        <v>84</v>
      </c>
      <c r="C123" s="68">
        <v>0.06</v>
      </c>
      <c r="D123" s="68"/>
      <c r="E123" s="71">
        <v>5.9264603571336548E-3</v>
      </c>
      <c r="F123" s="73"/>
      <c r="G123" s="68">
        <v>6.8283130201757325E-3</v>
      </c>
      <c r="H123" s="77"/>
    </row>
    <row r="124" spans="1:9" x14ac:dyDescent="0.25">
      <c r="A124" s="44" t="s">
        <v>85</v>
      </c>
      <c r="B124" s="64" t="s">
        <v>85</v>
      </c>
      <c r="C124" s="69">
        <v>19.88</v>
      </c>
      <c r="D124" s="69"/>
      <c r="E124" s="72">
        <v>9.1237563698131527</v>
      </c>
      <c r="F124" s="74"/>
      <c r="G124" s="69">
        <v>0.60956078621693766</v>
      </c>
      <c r="H124" s="66"/>
      <c r="I124" s="12"/>
    </row>
    <row r="125" spans="1:9" x14ac:dyDescent="0.25">
      <c r="A125" s="44" t="s">
        <v>86</v>
      </c>
      <c r="B125" s="64" t="s">
        <v>86</v>
      </c>
      <c r="C125" s="69">
        <v>109.33</v>
      </c>
      <c r="D125" s="69"/>
      <c r="E125" s="72">
        <v>4.9290972071877031</v>
      </c>
      <c r="F125" s="74"/>
      <c r="G125" s="69">
        <v>15.641372591470017</v>
      </c>
      <c r="H125" s="66"/>
      <c r="I125" s="12"/>
    </row>
    <row r="126" spans="1:9" x14ac:dyDescent="0.25">
      <c r="A126" s="44" t="s">
        <v>87</v>
      </c>
      <c r="B126" s="64" t="s">
        <v>87</v>
      </c>
      <c r="C126" s="69">
        <v>4.21</v>
      </c>
      <c r="D126" s="69"/>
      <c r="E126" s="72">
        <v>2.0141150922909881</v>
      </c>
      <c r="F126" s="74"/>
      <c r="G126" s="69">
        <v>1.6829533116178068</v>
      </c>
      <c r="H126" s="66"/>
      <c r="I126" s="12"/>
    </row>
    <row r="127" spans="1:9" x14ac:dyDescent="0.25">
      <c r="A127" s="44" t="s">
        <v>88</v>
      </c>
      <c r="B127" s="64" t="s">
        <v>88</v>
      </c>
      <c r="C127" s="69">
        <v>41.17</v>
      </c>
      <c r="D127" s="69"/>
      <c r="E127" s="72">
        <v>27.668107329371512</v>
      </c>
      <c r="F127" s="74"/>
      <c r="G127" s="69">
        <v>8.9262560777957862</v>
      </c>
      <c r="H127" s="66"/>
      <c r="I127" s="12"/>
    </row>
    <row r="128" spans="1:9" x14ac:dyDescent="0.25">
      <c r="A128" s="44" t="s">
        <v>89</v>
      </c>
      <c r="B128" s="64" t="s">
        <v>89</v>
      </c>
      <c r="C128" s="69">
        <v>7.16</v>
      </c>
      <c r="D128" s="69"/>
      <c r="E128" s="72">
        <v>2.3859822309970387</v>
      </c>
      <c r="F128" s="74"/>
      <c r="G128" s="69">
        <v>0.66337611056268508</v>
      </c>
      <c r="H128" s="66"/>
      <c r="I128" s="12"/>
    </row>
    <row r="129" spans="1:9" x14ac:dyDescent="0.25">
      <c r="A129" s="44" t="s">
        <v>90</v>
      </c>
      <c r="B129" s="62" t="s">
        <v>90</v>
      </c>
      <c r="C129" s="68">
        <v>0.16</v>
      </c>
      <c r="D129" s="68"/>
      <c r="E129" s="71">
        <v>5.1784199008530214E-2</v>
      </c>
      <c r="F129" s="73"/>
      <c r="G129" s="68">
        <v>2.820329596712965E-2</v>
      </c>
      <c r="H129" s="77"/>
    </row>
    <row r="130" spans="1:9" x14ac:dyDescent="0.25">
      <c r="A130" s="44" t="s">
        <v>91</v>
      </c>
      <c r="B130" s="62" t="s">
        <v>91</v>
      </c>
      <c r="C130" s="68">
        <v>6.66</v>
      </c>
      <c r="D130" s="68"/>
      <c r="E130" s="71">
        <v>1.1337429378531074</v>
      </c>
      <c r="F130" s="73"/>
      <c r="G130" s="68">
        <v>0.75430790960451977</v>
      </c>
      <c r="H130" s="77"/>
    </row>
    <row r="131" spans="1:9" x14ac:dyDescent="0.25">
      <c r="A131" s="44" t="s">
        <v>92</v>
      </c>
      <c r="B131" s="62" t="s">
        <v>92</v>
      </c>
      <c r="C131" s="68">
        <v>96.74</v>
      </c>
      <c r="D131" s="68"/>
      <c r="E131" s="71">
        <v>19.101305699901744</v>
      </c>
      <c r="F131" s="73"/>
      <c r="G131" s="68">
        <v>39.676461948319002</v>
      </c>
      <c r="H131" s="77"/>
    </row>
    <row r="132" spans="1:9" x14ac:dyDescent="0.25">
      <c r="A132" s="44" t="s">
        <v>93</v>
      </c>
      <c r="B132" s="62" t="s">
        <v>93</v>
      </c>
      <c r="C132" s="68">
        <v>18.149999999999999</v>
      </c>
      <c r="D132" s="68"/>
      <c r="E132" s="71">
        <v>0.99761661559414372</v>
      </c>
      <c r="F132" s="73"/>
      <c r="G132" s="68">
        <v>3.6384065372829419</v>
      </c>
      <c r="H132" s="77"/>
    </row>
    <row r="133" spans="1:9" x14ac:dyDescent="0.25">
      <c r="A133" s="44" t="s">
        <v>94</v>
      </c>
      <c r="B133" s="62" t="s">
        <v>94</v>
      </c>
      <c r="C133" s="68">
        <v>89.17</v>
      </c>
      <c r="D133" s="68"/>
      <c r="E133" s="71">
        <v>23.875110253583241</v>
      </c>
      <c r="F133" s="73"/>
      <c r="G133" s="68">
        <v>0.54944873208379275</v>
      </c>
      <c r="H133" s="77"/>
    </row>
    <row r="134" spans="1:9" x14ac:dyDescent="0.25">
      <c r="A134" s="44" t="s">
        <v>95</v>
      </c>
      <c r="B134" s="64" t="s">
        <v>95</v>
      </c>
      <c r="C134" s="69">
        <v>11.59</v>
      </c>
      <c r="D134" s="69"/>
      <c r="E134" s="72">
        <v>5.6030128489144886</v>
      </c>
      <c r="F134" s="74"/>
      <c r="G134" s="69">
        <v>3.4342046964997786</v>
      </c>
      <c r="H134" s="66"/>
      <c r="I134" s="12"/>
    </row>
    <row r="135" spans="1:9" x14ac:dyDescent="0.25">
      <c r="A135" s="44" t="s">
        <v>96</v>
      </c>
      <c r="B135" s="64" t="s">
        <v>96</v>
      </c>
      <c r="C135" s="69">
        <v>13.37</v>
      </c>
      <c r="D135" s="69"/>
      <c r="E135" s="72">
        <v>9.5798319327731099E-2</v>
      </c>
      <c r="F135" s="74"/>
      <c r="G135" s="69">
        <v>10.535294117647059</v>
      </c>
      <c r="H135" s="66"/>
      <c r="I135" s="12"/>
    </row>
    <row r="136" spans="1:9" x14ac:dyDescent="0.25">
      <c r="A136" s="44" t="s">
        <v>97</v>
      </c>
      <c r="B136" s="64" t="s">
        <v>97</v>
      </c>
      <c r="C136" s="69">
        <v>5.26</v>
      </c>
      <c r="D136" s="76"/>
      <c r="E136" s="72">
        <v>8.2761640027797085</v>
      </c>
      <c r="F136" s="74"/>
      <c r="G136" s="69">
        <v>6.6673152652304841</v>
      </c>
      <c r="H136" s="66"/>
      <c r="I136" s="12"/>
    </row>
    <row r="137" spans="1:9" x14ac:dyDescent="0.25">
      <c r="A137" s="44" t="s">
        <v>98</v>
      </c>
      <c r="B137" s="64" t="s">
        <v>98</v>
      </c>
      <c r="C137" s="69">
        <v>10.92</v>
      </c>
      <c r="D137" s="76"/>
      <c r="E137" s="72">
        <v>4.0482452535546969</v>
      </c>
      <c r="F137" s="74"/>
      <c r="G137" s="69">
        <v>2.9637544176871868</v>
      </c>
      <c r="H137" s="66"/>
      <c r="I137" s="12"/>
    </row>
    <row r="138" spans="1:9" x14ac:dyDescent="0.25">
      <c r="A138" s="44" t="s">
        <v>99</v>
      </c>
      <c r="B138" s="64" t="s">
        <v>99</v>
      </c>
      <c r="C138" s="69">
        <v>23.09</v>
      </c>
      <c r="D138" s="69"/>
      <c r="E138" s="72">
        <v>5.840836012861736</v>
      </c>
      <c r="F138" s="74"/>
      <c r="G138" s="69">
        <v>3.1988745980707396</v>
      </c>
      <c r="H138" s="66"/>
      <c r="I138" s="12"/>
    </row>
    <row r="139" spans="1:9" x14ac:dyDescent="0.25">
      <c r="A139" s="44" t="s">
        <v>100</v>
      </c>
      <c r="B139" s="62" t="s">
        <v>100</v>
      </c>
      <c r="C139" s="68">
        <v>94.93</v>
      </c>
      <c r="D139" s="68"/>
      <c r="E139" s="71">
        <v>22.698959056210963</v>
      </c>
      <c r="F139" s="73"/>
      <c r="G139" s="68">
        <v>33.651769604441363</v>
      </c>
      <c r="H139" s="77"/>
    </row>
    <row r="140" spans="1:9" x14ac:dyDescent="0.25">
      <c r="A140" s="44" t="s">
        <v>101</v>
      </c>
      <c r="B140" s="62" t="s">
        <v>101</v>
      </c>
      <c r="C140" s="68">
        <v>25.24</v>
      </c>
      <c r="D140" s="68"/>
      <c r="E140" s="71">
        <v>10.987918725974739</v>
      </c>
      <c r="F140" s="73"/>
      <c r="G140" s="68">
        <v>9.8448654585392639</v>
      </c>
      <c r="H140" s="77"/>
    </row>
    <row r="141" spans="1:9" x14ac:dyDescent="0.25">
      <c r="A141" s="44" t="s">
        <v>102</v>
      </c>
      <c r="B141" s="62" t="s">
        <v>102</v>
      </c>
      <c r="C141" s="68">
        <v>1421.98</v>
      </c>
      <c r="D141" s="68"/>
      <c r="E141" s="71">
        <v>0</v>
      </c>
      <c r="F141" s="73"/>
      <c r="G141" s="68">
        <v>17.748853719863927</v>
      </c>
      <c r="H141" s="77"/>
    </row>
    <row r="142" spans="1:9" x14ac:dyDescent="0.25">
      <c r="A142" s="44" t="s">
        <v>168</v>
      </c>
      <c r="B142" s="62" t="s">
        <v>168</v>
      </c>
      <c r="C142" s="68">
        <v>134.71</v>
      </c>
      <c r="D142" s="68"/>
      <c r="E142" s="71">
        <v>85.256403007858879</v>
      </c>
      <c r="F142" s="73"/>
      <c r="G142" s="68">
        <v>85.559450443828794</v>
      </c>
      <c r="H142" s="77"/>
    </row>
    <row r="143" spans="1:9" x14ac:dyDescent="0.25">
      <c r="A143" s="44" t="s">
        <v>103</v>
      </c>
      <c r="B143" s="62" t="s">
        <v>103</v>
      </c>
      <c r="C143" s="68">
        <v>13.82</v>
      </c>
      <c r="D143" s="68"/>
      <c r="E143" s="71">
        <v>3.3726127590410404</v>
      </c>
      <c r="F143" s="73"/>
      <c r="G143" s="68">
        <v>1.0158472165786265</v>
      </c>
      <c r="H143" s="77"/>
    </row>
    <row r="144" spans="1:9" x14ac:dyDescent="0.25">
      <c r="A144" s="44" t="s">
        <v>104</v>
      </c>
      <c r="B144" s="64" t="s">
        <v>104</v>
      </c>
      <c r="C144" s="69">
        <v>24.77</v>
      </c>
      <c r="D144" s="69"/>
      <c r="E144" s="72">
        <v>8.185760517799352</v>
      </c>
      <c r="F144" s="74"/>
      <c r="G144" s="69">
        <v>2.4120819848975188</v>
      </c>
      <c r="H144" s="66"/>
      <c r="I144" s="12"/>
    </row>
    <row r="145" spans="1:9" x14ac:dyDescent="0.25">
      <c r="A145" s="44" t="s">
        <v>105</v>
      </c>
      <c r="B145" s="64" t="s">
        <v>105</v>
      </c>
      <c r="C145" s="69">
        <v>5.38</v>
      </c>
      <c r="D145" s="69"/>
      <c r="E145" s="72">
        <v>2.019691938756687</v>
      </c>
      <c r="F145" s="74"/>
      <c r="G145" s="69">
        <v>1.1827614831211954</v>
      </c>
      <c r="H145" s="66"/>
      <c r="I145" s="12"/>
    </row>
    <row r="146" spans="1:9" x14ac:dyDescent="0.25">
      <c r="A146" s="44" t="s">
        <v>106</v>
      </c>
      <c r="B146" s="64" t="s">
        <v>106</v>
      </c>
      <c r="C146" s="69">
        <v>3.64</v>
      </c>
      <c r="D146" s="69"/>
      <c r="E146" s="72">
        <v>2.3316146540027138</v>
      </c>
      <c r="F146" s="74"/>
      <c r="G146" s="69">
        <v>1.085481682496608E-3</v>
      </c>
      <c r="H146" s="66"/>
      <c r="I146" s="12"/>
    </row>
    <row r="147" spans="1:9" x14ac:dyDescent="0.25">
      <c r="A147" s="44" t="s">
        <v>107</v>
      </c>
      <c r="B147" s="64" t="s">
        <v>107</v>
      </c>
      <c r="C147" s="69">
        <v>2.67</v>
      </c>
      <c r="D147" s="69"/>
      <c r="E147" s="72">
        <v>2.3333333333333335</v>
      </c>
      <c r="F147" s="74"/>
      <c r="G147" s="69">
        <v>2.3333333333333335</v>
      </c>
      <c r="H147" s="66"/>
      <c r="I147" s="12"/>
    </row>
    <row r="148" spans="1:9" x14ac:dyDescent="0.25">
      <c r="A148" s="44" t="s">
        <v>169</v>
      </c>
      <c r="B148" s="64" t="s">
        <v>169</v>
      </c>
      <c r="C148" s="69">
        <v>11.6</v>
      </c>
      <c r="D148" s="69"/>
      <c r="E148" s="72">
        <v>16.886792452830189</v>
      </c>
      <c r="F148" s="74"/>
      <c r="G148" s="69">
        <v>19.90566037735849</v>
      </c>
      <c r="H148" s="66"/>
    </row>
    <row r="149" spans="1:9" x14ac:dyDescent="0.25">
      <c r="A149" s="44" t="s">
        <v>108</v>
      </c>
      <c r="B149" s="62" t="s">
        <v>108</v>
      </c>
      <c r="C149" s="68">
        <v>0.14000000000000001</v>
      </c>
      <c r="D149" s="68"/>
      <c r="E149" s="71">
        <v>0.14285714285714285</v>
      </c>
      <c r="F149" s="73"/>
      <c r="G149" s="68">
        <v>0.11428571428571428</v>
      </c>
      <c r="H149" s="77"/>
    </row>
    <row r="150" spans="1:9" x14ac:dyDescent="0.25">
      <c r="A150" s="44" t="s">
        <v>109</v>
      </c>
      <c r="B150" s="62" t="s">
        <v>109</v>
      </c>
      <c r="C150" s="68">
        <v>2.08</v>
      </c>
      <c r="D150" s="68"/>
      <c r="E150" s="71">
        <v>3.0871058022447273</v>
      </c>
      <c r="F150" s="73"/>
      <c r="G150" s="68">
        <v>3.8085345797628324E-2</v>
      </c>
      <c r="H150" s="77"/>
    </row>
    <row r="151" spans="1:9" x14ac:dyDescent="0.25">
      <c r="A151" s="44" t="s">
        <v>110</v>
      </c>
      <c r="B151" s="62" t="s">
        <v>110</v>
      </c>
      <c r="C151" s="68">
        <v>3.4</v>
      </c>
      <c r="D151" s="68"/>
      <c r="E151" s="71">
        <v>0.17559991029378785</v>
      </c>
      <c r="F151" s="73"/>
      <c r="G151" s="68">
        <v>0.41747028481722359</v>
      </c>
      <c r="H151" s="77"/>
    </row>
    <row r="152" spans="1:9" x14ac:dyDescent="0.25">
      <c r="A152" s="44" t="s">
        <v>111</v>
      </c>
      <c r="B152" s="62" t="s">
        <v>111</v>
      </c>
      <c r="C152" s="68">
        <v>66.099999999999994</v>
      </c>
      <c r="D152" s="68"/>
      <c r="E152" s="71">
        <v>20.071809035312686</v>
      </c>
      <c r="F152" s="73"/>
      <c r="G152" s="68">
        <v>14.938252120733873</v>
      </c>
      <c r="H152" s="77"/>
    </row>
    <row r="153" spans="1:9" x14ac:dyDescent="0.25">
      <c r="A153" s="44" t="s">
        <v>112</v>
      </c>
      <c r="B153" s="62" t="s">
        <v>112</v>
      </c>
      <c r="C153" s="68">
        <v>35.81</v>
      </c>
      <c r="D153" s="68"/>
      <c r="E153" s="71">
        <v>31.081081081081081</v>
      </c>
      <c r="F153" s="73"/>
      <c r="G153" s="68">
        <v>27.702702702702702</v>
      </c>
      <c r="H153" s="77"/>
      <c r="I153" s="12"/>
    </row>
    <row r="154" spans="1:9" x14ac:dyDescent="0.25">
      <c r="A154" s="44" t="s">
        <v>113</v>
      </c>
      <c r="B154" s="64" t="s">
        <v>113</v>
      </c>
      <c r="C154" s="69">
        <v>2347.7600000000002</v>
      </c>
      <c r="D154" s="69"/>
      <c r="E154" s="72">
        <v>0</v>
      </c>
      <c r="F154" s="74">
        <v>1</v>
      </c>
      <c r="G154" s="69">
        <v>0</v>
      </c>
      <c r="H154" s="66">
        <v>1</v>
      </c>
      <c r="I154" s="12"/>
    </row>
    <row r="155" spans="1:9" x14ac:dyDescent="0.25">
      <c r="A155" s="44" t="s">
        <v>114</v>
      </c>
      <c r="B155" s="64" t="s">
        <v>114</v>
      </c>
      <c r="C155" s="69">
        <v>57.71</v>
      </c>
      <c r="D155" s="69"/>
      <c r="E155" s="72">
        <v>14.320456313196786</v>
      </c>
      <c r="F155" s="74"/>
      <c r="G155" s="69">
        <v>8.9888514389421825</v>
      </c>
      <c r="H155" s="66"/>
      <c r="I155" s="12"/>
    </row>
    <row r="156" spans="1:9" x14ac:dyDescent="0.25">
      <c r="A156" s="44" t="s">
        <v>115</v>
      </c>
      <c r="B156" s="64" t="s">
        <v>115</v>
      </c>
      <c r="C156" s="69">
        <v>56.53</v>
      </c>
      <c r="D156" s="69"/>
      <c r="E156" s="72">
        <v>18.360175695461201</v>
      </c>
      <c r="F156" s="74"/>
      <c r="G156" s="69">
        <v>22.474377745241579</v>
      </c>
      <c r="H156" s="66"/>
      <c r="I156" s="12"/>
    </row>
    <row r="157" spans="1:9" x14ac:dyDescent="0.25">
      <c r="A157" s="44" t="s">
        <v>116</v>
      </c>
      <c r="B157" s="64" t="s">
        <v>116</v>
      </c>
      <c r="C157" s="69">
        <v>4.3</v>
      </c>
      <c r="D157" s="69"/>
      <c r="E157" s="72">
        <v>1.8948895612395575</v>
      </c>
      <c r="F157" s="74"/>
      <c r="G157" s="69">
        <v>1.2544067079026446</v>
      </c>
      <c r="H157" s="66"/>
      <c r="I157" s="12"/>
    </row>
    <row r="158" spans="1:9" x14ac:dyDescent="0.25">
      <c r="A158" s="44" t="s">
        <v>117</v>
      </c>
      <c r="B158" s="62" t="s">
        <v>117</v>
      </c>
      <c r="C158" s="68">
        <v>35.69</v>
      </c>
      <c r="D158" s="68"/>
      <c r="E158" s="71">
        <v>16.067997921460915</v>
      </c>
      <c r="F158" s="73"/>
      <c r="G158" s="68">
        <v>13.166728527948928</v>
      </c>
      <c r="H158" s="77"/>
    </row>
    <row r="159" spans="1:9" x14ac:dyDescent="0.25">
      <c r="A159" s="44" t="s">
        <v>118</v>
      </c>
      <c r="B159" s="62" t="s">
        <v>118</v>
      </c>
      <c r="C159" s="68">
        <v>46.39</v>
      </c>
      <c r="D159" s="68"/>
      <c r="E159" s="71">
        <v>13.424452554744526</v>
      </c>
      <c r="F159" s="73"/>
      <c r="G159" s="68">
        <v>16.119343065693432</v>
      </c>
      <c r="H159" s="77"/>
    </row>
    <row r="160" spans="1:9" x14ac:dyDescent="0.25">
      <c r="A160" s="44" t="s">
        <v>119</v>
      </c>
      <c r="B160" s="63" t="s">
        <v>119</v>
      </c>
      <c r="C160" s="68">
        <v>1.38</v>
      </c>
      <c r="D160" s="68"/>
      <c r="E160" s="71">
        <v>0.63548048849748151</v>
      </c>
      <c r="F160" s="73"/>
      <c r="G160" s="68">
        <v>1.3784826214695912E-3</v>
      </c>
      <c r="H160" s="77"/>
    </row>
    <row r="161" spans="1:9" x14ac:dyDescent="0.25">
      <c r="A161" s="44" t="s">
        <v>120</v>
      </c>
      <c r="B161" s="62" t="s">
        <v>120</v>
      </c>
      <c r="C161" s="68">
        <v>55.17</v>
      </c>
      <c r="D161" s="68"/>
      <c r="E161" s="71">
        <v>8.6177884615384617</v>
      </c>
      <c r="F161" s="73"/>
      <c r="G161" s="68">
        <v>6.2860576923076925</v>
      </c>
      <c r="H161" s="77"/>
    </row>
    <row r="162" spans="1:9" x14ac:dyDescent="0.25">
      <c r="A162" s="44" t="s">
        <v>121</v>
      </c>
      <c r="B162" s="62" t="s">
        <v>121</v>
      </c>
      <c r="C162" s="68">
        <v>52.71</v>
      </c>
      <c r="D162" s="68"/>
      <c r="E162" s="71">
        <v>8.9100692279930449</v>
      </c>
      <c r="F162" s="73"/>
      <c r="G162" s="68">
        <v>10.179795925063157</v>
      </c>
      <c r="H162" s="77"/>
      <c r="I162" s="12"/>
    </row>
    <row r="163" spans="1:9" x14ac:dyDescent="0.25">
      <c r="A163" s="44" t="s">
        <v>122</v>
      </c>
      <c r="B163" s="64" t="s">
        <v>122</v>
      </c>
      <c r="C163" s="69">
        <v>30.49</v>
      </c>
      <c r="D163" s="69"/>
      <c r="E163" s="72">
        <v>9.0876319066657931</v>
      </c>
      <c r="F163" s="74"/>
      <c r="G163" s="69">
        <v>11.959100740643638</v>
      </c>
      <c r="H163" s="66"/>
      <c r="I163" s="12"/>
    </row>
    <row r="164" spans="1:9" x14ac:dyDescent="0.25">
      <c r="A164" s="44" t="s">
        <v>123</v>
      </c>
      <c r="B164" s="64" t="s">
        <v>123</v>
      </c>
      <c r="C164" s="69">
        <v>4.42</v>
      </c>
      <c r="D164" s="69"/>
      <c r="E164" s="72">
        <v>2.689174628259464</v>
      </c>
      <c r="F164" s="74"/>
      <c r="G164" s="69">
        <v>3.4911285108828391E-2</v>
      </c>
      <c r="H164" s="66"/>
      <c r="I164" s="12"/>
    </row>
    <row r="165" spans="1:9" x14ac:dyDescent="0.25">
      <c r="A165" s="44" t="s">
        <v>170</v>
      </c>
      <c r="B165" s="64" t="s">
        <v>170</v>
      </c>
      <c r="C165" s="69">
        <v>10.36</v>
      </c>
      <c r="D165" s="69"/>
      <c r="E165" s="72">
        <v>0</v>
      </c>
      <c r="F165" s="74"/>
      <c r="G165" s="69">
        <v>0</v>
      </c>
      <c r="H165" s="66"/>
      <c r="I165" s="12"/>
    </row>
    <row r="166" spans="1:9" x14ac:dyDescent="0.25">
      <c r="A166" s="44" t="s">
        <v>124</v>
      </c>
      <c r="B166" s="64" t="s">
        <v>124</v>
      </c>
      <c r="C166" s="69">
        <v>73.87</v>
      </c>
      <c r="D166" s="69"/>
      <c r="E166" s="72">
        <v>27.238398914518317</v>
      </c>
      <c r="F166" s="74"/>
      <c r="G166" s="69">
        <v>26.381727725011306</v>
      </c>
      <c r="H166" s="66"/>
      <c r="I166" s="12"/>
    </row>
    <row r="167" spans="1:9" x14ac:dyDescent="0.25">
      <c r="A167" s="44" t="s">
        <v>171</v>
      </c>
      <c r="B167" s="64" t="s">
        <v>171</v>
      </c>
      <c r="C167" s="69">
        <v>14.87</v>
      </c>
      <c r="D167" s="69"/>
      <c r="E167" s="72">
        <v>4.6404761904761909</v>
      </c>
      <c r="F167" s="74"/>
      <c r="G167" s="69">
        <v>3.1714285714285713</v>
      </c>
      <c r="H167" s="66"/>
    </row>
    <row r="168" spans="1:9" x14ac:dyDescent="0.25">
      <c r="A168" s="44" t="s">
        <v>125</v>
      </c>
      <c r="B168" s="62" t="s">
        <v>125</v>
      </c>
      <c r="C168" s="68">
        <v>2.42</v>
      </c>
      <c r="D168" s="68"/>
      <c r="E168" s="71">
        <v>2.2350785340314134</v>
      </c>
      <c r="F168" s="73"/>
      <c r="G168" s="68">
        <v>3.4547120418848167</v>
      </c>
      <c r="H168" s="77"/>
    </row>
    <row r="169" spans="1:9" x14ac:dyDescent="0.25">
      <c r="A169" s="44" t="s">
        <v>126</v>
      </c>
      <c r="B169" s="62" t="s">
        <v>126</v>
      </c>
      <c r="C169" s="68">
        <v>70.650000000000006</v>
      </c>
      <c r="D169" s="68"/>
      <c r="E169" s="71">
        <v>0</v>
      </c>
      <c r="F169" s="73"/>
      <c r="G169" s="68">
        <v>53.548387096774192</v>
      </c>
      <c r="H169" s="77"/>
    </row>
    <row r="170" spans="1:9" x14ac:dyDescent="0.25">
      <c r="A170" s="44" t="s">
        <v>127</v>
      </c>
      <c r="B170" s="62" t="s">
        <v>127</v>
      </c>
      <c r="C170" s="68">
        <v>0</v>
      </c>
      <c r="D170" s="75">
        <v>1</v>
      </c>
      <c r="E170" s="71">
        <v>9.3888888888888893</v>
      </c>
      <c r="F170" s="73"/>
      <c r="G170" s="68">
        <v>25.425925925925927</v>
      </c>
      <c r="H170" s="77"/>
    </row>
    <row r="171" spans="1:9" x14ac:dyDescent="0.25">
      <c r="A171" s="44" t="s">
        <v>128</v>
      </c>
      <c r="B171" s="62" t="s">
        <v>128</v>
      </c>
      <c r="C171" s="68">
        <v>7.84</v>
      </c>
      <c r="D171" s="68"/>
      <c r="E171" s="71">
        <v>3.2918636226491</v>
      </c>
      <c r="F171" s="73"/>
      <c r="G171" s="68">
        <v>0.6634818465251936</v>
      </c>
      <c r="H171" s="77"/>
    </row>
    <row r="172" spans="1:9" x14ac:dyDescent="0.25">
      <c r="A172" s="44" t="s">
        <v>129</v>
      </c>
      <c r="B172" s="62" t="s">
        <v>129</v>
      </c>
      <c r="C172" s="68">
        <v>41.22</v>
      </c>
      <c r="D172" s="68"/>
      <c r="E172" s="71">
        <v>16.972047992088072</v>
      </c>
      <c r="F172" s="73"/>
      <c r="G172" s="68">
        <v>2.5953465372303048</v>
      </c>
      <c r="H172" s="77"/>
    </row>
    <row r="173" spans="1:9" x14ac:dyDescent="0.25">
      <c r="A173" s="44" t="s">
        <v>130</v>
      </c>
      <c r="B173" s="65" t="s">
        <v>130</v>
      </c>
      <c r="C173" s="69">
        <v>0.63</v>
      </c>
      <c r="D173" s="69"/>
      <c r="E173" s="72">
        <v>0.26319805757891085</v>
      </c>
      <c r="F173" s="74"/>
      <c r="G173" s="69">
        <v>0.18661116892126256</v>
      </c>
      <c r="H173" s="66"/>
    </row>
    <row r="174" spans="1:9" x14ac:dyDescent="0.25">
      <c r="A174" s="44" t="s">
        <v>131</v>
      </c>
      <c r="B174" s="65" t="s">
        <v>131</v>
      </c>
      <c r="C174" s="69">
        <v>25.22</v>
      </c>
      <c r="D174" s="69"/>
      <c r="E174" s="72">
        <v>5.7133858267716535</v>
      </c>
      <c r="F174" s="74"/>
      <c r="G174" s="69">
        <v>5.154694124772865</v>
      </c>
      <c r="H174" s="66"/>
    </row>
    <row r="175" spans="1:9" x14ac:dyDescent="0.25">
      <c r="A175" s="44" t="s">
        <v>132</v>
      </c>
      <c r="B175" s="64" t="s">
        <v>132</v>
      </c>
      <c r="C175" s="69">
        <v>47.82</v>
      </c>
      <c r="D175" s="69"/>
      <c r="E175" s="72">
        <v>0</v>
      </c>
      <c r="F175" s="74">
        <v>1</v>
      </c>
      <c r="G175" s="69">
        <v>36.097305780800419</v>
      </c>
      <c r="H175" s="66"/>
    </row>
    <row r="176" spans="1:9" x14ac:dyDescent="0.25">
      <c r="A176" s="44" t="s">
        <v>172</v>
      </c>
      <c r="B176" s="64" t="s">
        <v>172</v>
      </c>
      <c r="C176" s="69">
        <v>61.45</v>
      </c>
      <c r="D176" s="69"/>
      <c r="E176" s="72">
        <v>11.652038816941252</v>
      </c>
      <c r="F176" s="74"/>
      <c r="G176" s="69">
        <v>16.463577233887143</v>
      </c>
      <c r="H176" s="66"/>
    </row>
    <row r="177" spans="1:9" x14ac:dyDescent="0.25">
      <c r="A177" s="44" t="s">
        <v>173</v>
      </c>
      <c r="B177" s="64" t="s">
        <v>173</v>
      </c>
      <c r="C177" s="69">
        <v>1.08</v>
      </c>
      <c r="D177" s="69"/>
      <c r="E177" s="72">
        <v>0.37939470365699873</v>
      </c>
      <c r="F177" s="74"/>
      <c r="G177" s="69">
        <v>0.13576292559899117</v>
      </c>
      <c r="H177" s="66"/>
    </row>
    <row r="178" spans="1:9" x14ac:dyDescent="0.25">
      <c r="A178" s="44" t="s">
        <v>174</v>
      </c>
      <c r="B178" s="62" t="s">
        <v>174</v>
      </c>
      <c r="C178" s="68">
        <v>29.61</v>
      </c>
      <c r="D178" s="68"/>
      <c r="E178" s="71">
        <v>8.8962822830674071</v>
      </c>
      <c r="F178" s="73"/>
      <c r="G178" s="68">
        <v>10.888461092598851</v>
      </c>
      <c r="H178" s="77"/>
    </row>
    <row r="179" spans="1:9" x14ac:dyDescent="0.25">
      <c r="A179" s="44" t="s">
        <v>133</v>
      </c>
      <c r="B179" s="62" t="s">
        <v>133</v>
      </c>
      <c r="C179" s="68">
        <v>11.35</v>
      </c>
      <c r="D179" s="68"/>
      <c r="E179" s="71">
        <v>11.787996936573139</v>
      </c>
      <c r="F179" s="73"/>
      <c r="G179" s="68">
        <v>3.276543897514447</v>
      </c>
      <c r="H179" s="77"/>
    </row>
    <row r="180" spans="1:9" x14ac:dyDescent="0.25">
      <c r="A180" s="44" t="s">
        <v>175</v>
      </c>
      <c r="B180" s="62" t="s">
        <v>175</v>
      </c>
      <c r="C180" s="68">
        <v>27.11</v>
      </c>
      <c r="D180" s="68"/>
      <c r="E180" s="71">
        <v>5.0940605155024281</v>
      </c>
      <c r="F180" s="73"/>
      <c r="G180" s="68">
        <v>1.3074336944340681</v>
      </c>
      <c r="H180" s="77"/>
    </row>
    <row r="181" spans="1:9" x14ac:dyDescent="0.25">
      <c r="A181" s="44" t="s">
        <v>153</v>
      </c>
      <c r="B181" s="62" t="s">
        <v>153</v>
      </c>
      <c r="C181" s="68">
        <v>13.21</v>
      </c>
      <c r="D181" s="68"/>
      <c r="E181" s="71">
        <v>4.1820833333333329</v>
      </c>
      <c r="F181" s="73"/>
      <c r="G181" s="68">
        <v>5.0925925925925926</v>
      </c>
      <c r="H181" s="77"/>
    </row>
    <row r="182" spans="1:9" x14ac:dyDescent="0.25">
      <c r="A182" s="44" t="s">
        <v>134</v>
      </c>
      <c r="B182" s="62" t="s">
        <v>134</v>
      </c>
      <c r="C182" s="68">
        <v>104.3</v>
      </c>
      <c r="D182" s="68"/>
      <c r="E182" s="71">
        <v>59.241932368926854</v>
      </c>
      <c r="F182" s="73"/>
      <c r="G182" s="68">
        <v>56.770556480314887</v>
      </c>
      <c r="H182" s="77"/>
    </row>
    <row r="183" spans="1:9" x14ac:dyDescent="0.25">
      <c r="A183" s="44" t="s">
        <v>135</v>
      </c>
      <c r="B183" s="64" t="s">
        <v>135</v>
      </c>
      <c r="C183" s="70">
        <v>1.0900000000000001</v>
      </c>
      <c r="D183" s="70"/>
      <c r="E183" s="72">
        <v>0</v>
      </c>
      <c r="F183" s="72"/>
      <c r="G183" s="69">
        <v>5.0964070330417055E-2</v>
      </c>
      <c r="H183" s="66"/>
    </row>
    <row r="184" spans="1:9" x14ac:dyDescent="0.25">
      <c r="A184" s="44" t="s">
        <v>136</v>
      </c>
      <c r="B184" s="64" t="s">
        <v>136</v>
      </c>
      <c r="C184" s="70">
        <v>5.08</v>
      </c>
      <c r="D184" s="70"/>
      <c r="E184" s="72">
        <v>1.2357178968655207</v>
      </c>
      <c r="F184" s="72"/>
      <c r="G184" s="69">
        <v>0.24662959218065386</v>
      </c>
      <c r="H184" s="66"/>
    </row>
    <row r="185" spans="1:9" x14ac:dyDescent="0.25">
      <c r="A185" s="44" t="s">
        <v>137</v>
      </c>
      <c r="B185" s="64" t="s">
        <v>137</v>
      </c>
      <c r="C185" s="70">
        <v>4.82</v>
      </c>
      <c r="D185" s="70"/>
      <c r="E185" s="72">
        <v>3.3420370370370369</v>
      </c>
      <c r="F185" s="72"/>
      <c r="G185" s="69">
        <v>0.92641975308641977</v>
      </c>
      <c r="H185" s="66"/>
    </row>
    <row r="186" spans="1:9" x14ac:dyDescent="0.25">
      <c r="A186" s="43"/>
      <c r="B186" s="13"/>
      <c r="C186" s="14"/>
      <c r="D186" s="14"/>
      <c r="E186" s="14"/>
      <c r="F186" s="14"/>
      <c r="G186" s="14"/>
      <c r="H186" s="57"/>
      <c r="I186" s="11"/>
    </row>
    <row r="187" spans="1:9" s="24" customFormat="1" x14ac:dyDescent="0.25">
      <c r="A187" s="44"/>
      <c r="B187" s="25"/>
      <c r="C187" s="26"/>
      <c r="D187" s="26"/>
      <c r="E187" s="26"/>
      <c r="F187" s="26"/>
      <c r="G187" s="26"/>
      <c r="H187" s="58"/>
    </row>
    <row r="188" spans="1:9" x14ac:dyDescent="0.25">
      <c r="A188" s="84" t="s">
        <v>147</v>
      </c>
      <c r="B188" s="84"/>
      <c r="C188" s="84"/>
      <c r="D188" s="84"/>
      <c r="E188" s="84"/>
      <c r="F188" s="84"/>
      <c r="G188" s="84"/>
      <c r="H188" s="59"/>
    </row>
    <row r="189" spans="1:9" ht="3" customHeight="1" x14ac:dyDescent="0.25">
      <c r="B189" s="15"/>
      <c r="C189" s="15"/>
      <c r="D189" s="15"/>
      <c r="E189" s="15"/>
      <c r="F189" s="15"/>
      <c r="G189" s="15"/>
      <c r="H189" s="59"/>
    </row>
    <row r="190" spans="1:9" ht="19.2" customHeight="1" x14ac:dyDescent="0.25">
      <c r="A190" s="91" t="s">
        <v>177</v>
      </c>
      <c r="B190" s="91"/>
      <c r="C190" s="91"/>
      <c r="D190" s="91"/>
      <c r="E190" s="91"/>
      <c r="F190" s="91"/>
      <c r="G190" s="91"/>
      <c r="H190" s="91"/>
    </row>
    <row r="191" spans="1:9" ht="15.6" customHeight="1" x14ac:dyDescent="0.25">
      <c r="A191" s="79" t="s">
        <v>182</v>
      </c>
      <c r="B191" s="80"/>
      <c r="C191" s="80"/>
      <c r="D191" s="80"/>
      <c r="E191" s="80"/>
      <c r="F191" s="80"/>
      <c r="G191" s="80"/>
      <c r="H191" s="80"/>
    </row>
    <row r="192" spans="1:9" ht="6.75" customHeight="1" x14ac:dyDescent="0.25">
      <c r="A192" s="46"/>
      <c r="B192" s="46"/>
      <c r="C192" s="46"/>
      <c r="D192" s="46"/>
      <c r="E192" s="46"/>
      <c r="F192" s="46"/>
      <c r="G192" s="46"/>
      <c r="H192" s="60"/>
    </row>
    <row r="193" spans="1:13" x14ac:dyDescent="0.25">
      <c r="A193" s="96" t="s">
        <v>155</v>
      </c>
      <c r="B193" s="96"/>
      <c r="C193" s="96"/>
      <c r="D193" s="96"/>
      <c r="E193" s="96"/>
      <c r="F193" s="96"/>
      <c r="G193" s="96"/>
      <c r="H193" s="48"/>
      <c r="I193" s="47"/>
      <c r="J193" s="47"/>
      <c r="K193" s="47"/>
      <c r="L193" s="47"/>
      <c r="M193" s="47"/>
    </row>
    <row r="194" spans="1:13" ht="3" customHeight="1" x14ac:dyDescent="0.25">
      <c r="A194" s="48"/>
      <c r="B194" s="48"/>
      <c r="C194" s="48"/>
      <c r="D194" s="48"/>
      <c r="E194" s="48"/>
      <c r="F194" s="48"/>
      <c r="G194" s="48"/>
      <c r="H194" s="48"/>
      <c r="I194" s="47"/>
      <c r="J194" s="47"/>
      <c r="K194" s="47"/>
      <c r="L194" s="47"/>
      <c r="M194" s="47"/>
    </row>
    <row r="195" spans="1:13" ht="23.25" customHeight="1" x14ac:dyDescent="0.25">
      <c r="A195" s="78">
        <v>1</v>
      </c>
      <c r="B195" s="93" t="s">
        <v>156</v>
      </c>
      <c r="C195" s="93"/>
      <c r="D195" s="93"/>
      <c r="E195" s="93"/>
      <c r="F195" s="93"/>
      <c r="G195" s="93"/>
      <c r="H195" s="93"/>
      <c r="I195" s="49"/>
      <c r="J195" s="49"/>
      <c r="K195" s="49"/>
      <c r="L195" s="49"/>
      <c r="M195" s="49"/>
    </row>
    <row r="196" spans="1:13" ht="4.5" customHeight="1" x14ac:dyDescent="0.25"/>
    <row r="197" spans="1:13" ht="12.75" customHeight="1" x14ac:dyDescent="0.25">
      <c r="A197" s="84" t="s">
        <v>141</v>
      </c>
      <c r="B197" s="84"/>
      <c r="C197" s="84"/>
      <c r="D197" s="84"/>
      <c r="E197" s="84"/>
      <c r="F197" s="84"/>
      <c r="G197" s="84"/>
    </row>
    <row r="198" spans="1:13" ht="3" customHeight="1" x14ac:dyDescent="0.25">
      <c r="A198" s="45"/>
      <c r="B198" s="16"/>
      <c r="C198" s="16"/>
      <c r="D198" s="16"/>
      <c r="E198" s="16"/>
      <c r="F198" s="16"/>
      <c r="G198" s="16"/>
    </row>
    <row r="199" spans="1:13" ht="39.75" customHeight="1" x14ac:dyDescent="0.25">
      <c r="A199" s="89" t="s">
        <v>186</v>
      </c>
      <c r="B199" s="89"/>
      <c r="C199" s="89"/>
      <c r="D199" s="89"/>
      <c r="E199" s="89"/>
      <c r="F199" s="89"/>
      <c r="G199" s="89"/>
      <c r="H199" s="89"/>
      <c r="I199" s="17"/>
    </row>
    <row r="200" spans="1:13" ht="24.75" customHeight="1" x14ac:dyDescent="0.25">
      <c r="A200" s="94" t="s">
        <v>178</v>
      </c>
      <c r="B200" s="94"/>
      <c r="C200" s="94"/>
      <c r="D200" s="94"/>
      <c r="E200" s="94"/>
      <c r="F200" s="94"/>
      <c r="G200" s="94"/>
      <c r="H200" s="94"/>
      <c r="I200" s="18"/>
    </row>
    <row r="201" spans="1:13" ht="58.2" customHeight="1" x14ac:dyDescent="0.25">
      <c r="A201" s="94" t="s">
        <v>185</v>
      </c>
      <c r="B201" s="95"/>
      <c r="C201" s="95"/>
      <c r="D201" s="95"/>
      <c r="E201" s="95"/>
      <c r="F201" s="95"/>
      <c r="G201" s="95"/>
      <c r="H201" s="95"/>
      <c r="I201" s="18"/>
    </row>
    <row r="202" spans="1:13" ht="27.75" customHeight="1" x14ac:dyDescent="0.25">
      <c r="A202" s="89" t="s">
        <v>143</v>
      </c>
      <c r="B202" s="89"/>
      <c r="C202" s="89"/>
      <c r="D202" s="89"/>
      <c r="E202" s="89"/>
      <c r="F202" s="89"/>
      <c r="G202" s="89"/>
      <c r="H202" s="89"/>
      <c r="I202" s="17"/>
    </row>
    <row r="204" spans="1:13" x14ac:dyDescent="0.25">
      <c r="A204" s="84" t="s">
        <v>142</v>
      </c>
      <c r="B204" s="84"/>
      <c r="C204" s="84"/>
      <c r="D204" s="84"/>
      <c r="E204" s="84"/>
      <c r="F204" s="84"/>
      <c r="G204" s="84"/>
    </row>
    <row r="205" spans="1:13" ht="3" customHeight="1" x14ac:dyDescent="0.25">
      <c r="A205" s="45"/>
      <c r="B205" s="16"/>
      <c r="C205" s="16"/>
      <c r="D205" s="16"/>
      <c r="E205" s="16"/>
      <c r="F205" s="16"/>
      <c r="G205" s="16"/>
    </row>
    <row r="206" spans="1:13" x14ac:dyDescent="0.25">
      <c r="A206" s="83" t="s">
        <v>183</v>
      </c>
      <c r="B206" s="83"/>
      <c r="C206" s="83"/>
      <c r="D206" s="83"/>
      <c r="E206" s="83"/>
      <c r="F206" s="83"/>
      <c r="G206" s="83"/>
      <c r="H206" s="83"/>
      <c r="I206" s="19"/>
    </row>
    <row r="207" spans="1:13" x14ac:dyDescent="0.25">
      <c r="A207" s="81" t="s">
        <v>184</v>
      </c>
      <c r="B207" s="82"/>
      <c r="C207" s="82"/>
      <c r="D207" s="82"/>
      <c r="E207" s="82"/>
      <c r="F207" s="82"/>
      <c r="G207" s="82"/>
      <c r="H207" s="82"/>
    </row>
  </sheetData>
  <sheetProtection selectLockedCells="1"/>
  <mergeCells count="17">
    <mergeCell ref="A193:G193"/>
    <mergeCell ref="A191:H191"/>
    <mergeCell ref="A207:H207"/>
    <mergeCell ref="A206:H206"/>
    <mergeCell ref="A204:G204"/>
    <mergeCell ref="E9:H9"/>
    <mergeCell ref="C22:G22"/>
    <mergeCell ref="A199:H199"/>
    <mergeCell ref="C14:G14"/>
    <mergeCell ref="A197:G197"/>
    <mergeCell ref="A190:H190"/>
    <mergeCell ref="A188:G188"/>
    <mergeCell ref="A202:H202"/>
    <mergeCell ref="C16:G16"/>
    <mergeCell ref="B195:H195"/>
    <mergeCell ref="A201:H201"/>
    <mergeCell ref="A200:H200"/>
  </mergeCells>
  <phoneticPr fontId="4" type="noConversion"/>
  <dataValidations count="2">
    <dataValidation type="list" allowBlank="1" showInputMessage="1" showErrorMessage="1" sqref="I9:I11 G10:H11">
      <formula1>$B$23:$B$171</formula1>
    </dataValidation>
    <dataValidation type="list" allowBlank="1" showInputMessage="1" showErrorMessage="1" sqref="E9:H9">
      <formula1>$A$23:$A$185</formula1>
    </dataValidation>
  </dataValidations>
  <hyperlinks>
    <hyperlink ref="A191:H191" r:id="rId1" display="Available at: http://faostat.fao.org/home/E"/>
    <hyperlink ref="A207" r:id="rId2"/>
  </hyperlinks>
  <pageMargins left="0.75" right="0.75" top="0.5" bottom="0.5"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2013</vt:lpstr>
    </vt:vector>
  </TitlesOfParts>
  <Company>United Nations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Robin Carrington</cp:lastModifiedBy>
  <cp:lastPrinted>2009-08-12T18:17:56Z</cp:lastPrinted>
  <dcterms:created xsi:type="dcterms:W3CDTF">2009-07-22T20:58:12Z</dcterms:created>
  <dcterms:modified xsi:type="dcterms:W3CDTF">2016-02-16T15:59:22Z</dcterms:modified>
</cp:coreProperties>
</file>