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KD568\Downloads\"/>
    </mc:Choice>
  </mc:AlternateContent>
  <xr:revisionPtr revIDLastSave="0" documentId="8_{5F67887B-CDC7-458B-8E4B-6001B78B9E4F}" xr6:coauthVersionLast="47" xr6:coauthVersionMax="47" xr10:uidLastSave="{00000000-0000-0000-0000-000000000000}"/>
  <bookViews>
    <workbookView xWindow="-110" yWindow="-110" windowWidth="19420" windowHeight="103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7" i="1" l="1"/>
  <c r="K28" i="1" s="1"/>
  <c r="B28" i="1"/>
  <c r="K31" i="1" s="1"/>
  <c r="H27" i="1"/>
  <c r="H28" i="1" s="1"/>
  <c r="J31" i="1" s="1"/>
  <c r="E27" i="1"/>
  <c r="E28" i="1"/>
  <c r="I31" i="1" s="1"/>
  <c r="J27" i="1"/>
  <c r="J28" i="1" s="1"/>
  <c r="H31" i="1" s="1"/>
  <c r="G27" i="1"/>
  <c r="G28" i="1"/>
  <c r="G31" i="1" s="1"/>
  <c r="D27" i="1"/>
  <c r="D28" i="1" s="1"/>
  <c r="F31" i="1" s="1"/>
  <c r="I27" i="1"/>
  <c r="I28" i="1"/>
  <c r="E31" i="1" s="1"/>
  <c r="E33" i="1" s="1"/>
  <c r="F27" i="1"/>
  <c r="F28" i="1" s="1"/>
  <c r="D31" i="1" s="1"/>
  <c r="D33" i="1" s="1"/>
  <c r="C27" i="1"/>
  <c r="C28" i="1" s="1"/>
  <c r="C31" i="1" s="1"/>
  <c r="C33" i="1" s="1"/>
  <c r="B27" i="1"/>
  <c r="B33" i="1"/>
  <c r="F33" i="1" l="1"/>
</calcChain>
</file>

<file path=xl/sharedStrings.xml><?xml version="1.0" encoding="utf-8"?>
<sst xmlns="http://schemas.openxmlformats.org/spreadsheetml/2006/main" count="509" uniqueCount="306">
  <si>
    <t>Proportion of Population in Coastal Zones (LECZ)</t>
  </si>
  <si>
    <t>1990 urban</t>
  </si>
  <si>
    <t>1990 rural</t>
  </si>
  <si>
    <t>1990 total</t>
  </si>
  <si>
    <t>1995 urban</t>
  </si>
  <si>
    <t>1995 rural</t>
  </si>
  <si>
    <t>1995 total</t>
  </si>
  <si>
    <t>2000 urban</t>
  </si>
  <si>
    <t>2000 rural</t>
  </si>
  <si>
    <t>2000 total</t>
  </si>
  <si>
    <r>
      <t>Afghanistan</t>
    </r>
    <r>
      <rPr>
        <i/>
        <vertAlign val="superscript"/>
        <sz val="8"/>
        <rFont val="Arial"/>
        <family val="2"/>
      </rPr>
      <t>1</t>
    </r>
  </si>
  <si>
    <t>Albania</t>
  </si>
  <si>
    <t>Algeria</t>
  </si>
  <si>
    <t>American Samoa</t>
  </si>
  <si>
    <r>
      <t>Andorra</t>
    </r>
    <r>
      <rPr>
        <i/>
        <vertAlign val="superscript"/>
        <sz val="8"/>
        <rFont val="Arial"/>
        <family val="2"/>
      </rPr>
      <t>1</t>
    </r>
  </si>
  <si>
    <t>Angola</t>
  </si>
  <si>
    <t>Anguilla</t>
  </si>
  <si>
    <t>Antigua and Barbuda</t>
  </si>
  <si>
    <t>Argentina</t>
  </si>
  <si>
    <r>
      <t>Armenia</t>
    </r>
    <r>
      <rPr>
        <i/>
        <vertAlign val="superscript"/>
        <sz val="8"/>
        <rFont val="Arial"/>
        <family val="2"/>
      </rPr>
      <t>1</t>
    </r>
  </si>
  <si>
    <t>Aruba</t>
  </si>
  <si>
    <t>Australia</t>
  </si>
  <si>
    <r>
      <t>Austria</t>
    </r>
    <r>
      <rPr>
        <i/>
        <vertAlign val="superscript"/>
        <sz val="8"/>
        <rFont val="Arial"/>
        <family val="2"/>
      </rPr>
      <t>1</t>
    </r>
  </si>
  <si>
    <r>
      <t>Azerbaijan</t>
    </r>
    <r>
      <rPr>
        <i/>
        <vertAlign val="superscript"/>
        <sz val="8"/>
        <rFont val="Arial"/>
        <family val="2"/>
      </rPr>
      <t>1</t>
    </r>
  </si>
  <si>
    <t>Bahamas</t>
  </si>
  <si>
    <t>Bahrain</t>
  </si>
  <si>
    <t>Bangladesh</t>
  </si>
  <si>
    <t>Barbados</t>
  </si>
  <si>
    <r>
      <t>Belarus</t>
    </r>
    <r>
      <rPr>
        <i/>
        <vertAlign val="superscript"/>
        <sz val="8"/>
        <rFont val="Arial"/>
        <family val="2"/>
      </rPr>
      <t>1</t>
    </r>
  </si>
  <si>
    <t>Belgium</t>
  </si>
  <si>
    <t>Belize</t>
  </si>
  <si>
    <t>Benin</t>
  </si>
  <si>
    <t>Bermuda</t>
  </si>
  <si>
    <r>
      <t>Bhutan</t>
    </r>
    <r>
      <rPr>
        <i/>
        <vertAlign val="superscript"/>
        <sz val="8"/>
        <rFont val="Arial"/>
        <family val="2"/>
      </rPr>
      <t>1</t>
    </r>
  </si>
  <si>
    <r>
      <t>Bolivia</t>
    </r>
    <r>
      <rPr>
        <i/>
        <vertAlign val="superscript"/>
        <sz val="8"/>
        <rFont val="Arial"/>
        <family val="2"/>
      </rPr>
      <t>1</t>
    </r>
  </si>
  <si>
    <t>Bosnia and Herzegovina</t>
  </si>
  <si>
    <r>
      <t>Botswana</t>
    </r>
    <r>
      <rPr>
        <i/>
        <vertAlign val="superscript"/>
        <sz val="8"/>
        <rFont val="Arial"/>
        <family val="2"/>
      </rPr>
      <t>1</t>
    </r>
  </si>
  <si>
    <t>Brazil</t>
  </si>
  <si>
    <t>British Virgin Islands</t>
  </si>
  <si>
    <t>Brunei Darussalam</t>
  </si>
  <si>
    <t>Bulgaria</t>
  </si>
  <si>
    <r>
      <t>Burkina Faso</t>
    </r>
    <r>
      <rPr>
        <i/>
        <vertAlign val="superscript"/>
        <sz val="8"/>
        <rFont val="Arial"/>
        <family val="2"/>
      </rPr>
      <t>1</t>
    </r>
  </si>
  <si>
    <r>
      <t>Burundi</t>
    </r>
    <r>
      <rPr>
        <i/>
        <vertAlign val="superscript"/>
        <sz val="8"/>
        <rFont val="Arial"/>
        <family val="2"/>
      </rPr>
      <t>1</t>
    </r>
  </si>
  <si>
    <t>Cambodia</t>
  </si>
  <si>
    <t>Cameroon</t>
  </si>
  <si>
    <t>Canada</t>
  </si>
  <si>
    <t>Cape Verde</t>
  </si>
  <si>
    <t>Cayman Islands</t>
  </si>
  <si>
    <r>
      <t>Central African Republic</t>
    </r>
    <r>
      <rPr>
        <i/>
        <vertAlign val="superscript"/>
        <sz val="8"/>
        <rFont val="Arial"/>
        <family val="2"/>
      </rPr>
      <t>1</t>
    </r>
  </si>
  <si>
    <r>
      <t>Chad</t>
    </r>
    <r>
      <rPr>
        <i/>
        <vertAlign val="superscript"/>
        <sz val="8"/>
        <rFont val="Arial"/>
        <family val="2"/>
      </rPr>
      <t>1</t>
    </r>
  </si>
  <si>
    <t>Chile</t>
  </si>
  <si>
    <t>China</t>
  </si>
  <si>
    <t>China, Macao SAR</t>
  </si>
  <si>
    <t>Colombia</t>
  </si>
  <si>
    <r>
      <t>Comoros</t>
    </r>
    <r>
      <rPr>
        <i/>
        <vertAlign val="superscript"/>
        <sz val="8"/>
        <rFont val="Arial"/>
        <family val="2"/>
      </rPr>
      <t>2</t>
    </r>
  </si>
  <si>
    <t>Congo</t>
  </si>
  <si>
    <t>Cook Islands</t>
  </si>
  <si>
    <t>Costa Rica</t>
  </si>
  <si>
    <t>Croatia</t>
  </si>
  <si>
    <t>Cuba</t>
  </si>
  <si>
    <r>
      <t>Cyprus</t>
    </r>
    <r>
      <rPr>
        <i/>
        <vertAlign val="superscript"/>
        <sz val="8"/>
        <rFont val="Arial"/>
        <family val="2"/>
      </rPr>
      <t>2</t>
    </r>
  </si>
  <si>
    <r>
      <t>Czech Republic</t>
    </r>
    <r>
      <rPr>
        <i/>
        <vertAlign val="superscript"/>
        <sz val="8"/>
        <rFont val="Arial"/>
        <family val="2"/>
      </rPr>
      <t>1</t>
    </r>
  </si>
  <si>
    <t>Dem. Rep. of the Congo</t>
  </si>
  <si>
    <t>Denmark</t>
  </si>
  <si>
    <t>Djibouti</t>
  </si>
  <si>
    <t>Dominica</t>
  </si>
  <si>
    <t>Dominican Republic</t>
  </si>
  <si>
    <t>Ecuador</t>
  </si>
  <si>
    <t>Egypt</t>
  </si>
  <si>
    <t>El Salvador</t>
  </si>
  <si>
    <t>Equatorial Guinea</t>
  </si>
  <si>
    <t>Eritrea</t>
  </si>
  <si>
    <t>Estonia</t>
  </si>
  <si>
    <r>
      <t>Ethiopia</t>
    </r>
    <r>
      <rPr>
        <i/>
        <vertAlign val="superscript"/>
        <sz val="8"/>
        <rFont val="Arial"/>
        <family val="2"/>
      </rPr>
      <t>1</t>
    </r>
  </si>
  <si>
    <t>Faeroe Islands</t>
  </si>
  <si>
    <r>
      <t>Falkland Islands (Malvinas)</t>
    </r>
    <r>
      <rPr>
        <i/>
        <vertAlign val="superscript"/>
        <sz val="8"/>
        <rFont val="Arial"/>
        <family val="2"/>
      </rPr>
      <t>2</t>
    </r>
  </si>
  <si>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</si>
  <si>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</si>
  <si>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</si>
  <si>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</si>
  <si>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</si>
  <si>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</si>
  <si>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</si>
  <si>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</si>
  <si>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</si>
  <si>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</si>
  <si>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</si>
  <si>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</si>
  <si>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</si>
  <si>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</si>
  <si>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</si>
  <si>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</si>
  <si>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</si>
  <si>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Guinea</t>
  </si>
  <si>
    <t>Guinea-Bissau</t>
  </si>
  <si>
    <t>Guyana</t>
  </si>
  <si>
    <t>Haiti</t>
  </si>
  <si>
    <t>Honduras</t>
  </si>
  <si>
    <r>
      <t>Hungary</t>
    </r>
    <r>
      <rPr>
        <i/>
        <vertAlign val="superscript"/>
        <sz val="8"/>
        <rFont val="Arial"/>
        <family val="2"/>
      </rPr>
      <t>1</t>
    </r>
  </si>
  <si>
    <t>Iceland</t>
  </si>
  <si>
    <t>India</t>
  </si>
  <si>
    <t>Indonesia</t>
  </si>
  <si>
    <t>Iraq</t>
  </si>
  <si>
    <t>Ireland</t>
  </si>
  <si>
    <t>Isle of Man</t>
  </si>
  <si>
    <t>Israel</t>
  </si>
  <si>
    <t>Italy</t>
  </si>
  <si>
    <t>Jamaica</t>
  </si>
  <si>
    <t>Japan</t>
  </si>
  <si>
    <t>Jordan</t>
  </si>
  <si>
    <r>
      <t>Kazakhstan</t>
    </r>
    <r>
      <rPr>
        <i/>
        <vertAlign val="superscript"/>
        <sz val="8"/>
        <rFont val="Arial"/>
        <family val="2"/>
      </rPr>
      <t>1</t>
    </r>
  </si>
  <si>
    <t>Kenya</t>
  </si>
  <si>
    <t>Korea, Dem. People's Rep.</t>
  </si>
  <si>
    <t>Korea, Republic of</t>
  </si>
  <si>
    <t>Kuwait</t>
  </si>
  <si>
    <r>
      <t>Kyrgyzstan</t>
    </r>
    <r>
      <rPr>
        <i/>
        <vertAlign val="superscript"/>
        <sz val="8"/>
        <rFont val="Arial"/>
        <family val="2"/>
      </rPr>
      <t>1</t>
    </r>
  </si>
  <si>
    <r>
      <t>Lao People's Dem. Rep.</t>
    </r>
    <r>
      <rPr>
        <i/>
        <vertAlign val="superscript"/>
        <sz val="8"/>
        <rFont val="Arial"/>
        <family val="2"/>
      </rPr>
      <t>1</t>
    </r>
  </si>
  <si>
    <t>Latvia</t>
  </si>
  <si>
    <t>Lebanon</t>
  </si>
  <si>
    <r>
      <t>Lesotho</t>
    </r>
    <r>
      <rPr>
        <i/>
        <vertAlign val="superscript"/>
        <sz val="8"/>
        <rFont val="Arial"/>
        <family val="2"/>
      </rPr>
      <t>1</t>
    </r>
  </si>
  <si>
    <t>Liberia</t>
  </si>
  <si>
    <t>Libyan Arab Jamahiriya</t>
  </si>
  <si>
    <r>
      <t>Liechtenstein</t>
    </r>
    <r>
      <rPr>
        <i/>
        <vertAlign val="superscript"/>
        <sz val="8"/>
        <rFont val="Arial"/>
        <family val="2"/>
      </rPr>
      <t>1</t>
    </r>
  </si>
  <si>
    <t>Lithuania</t>
  </si>
  <si>
    <r>
      <t>Luxembourg</t>
    </r>
    <r>
      <rPr>
        <i/>
        <vertAlign val="superscript"/>
        <sz val="8"/>
        <rFont val="Arial"/>
        <family val="2"/>
      </rPr>
      <t>1</t>
    </r>
  </si>
  <si>
    <t>Madagascar</t>
  </si>
  <si>
    <r>
      <t>Malawi</t>
    </r>
    <r>
      <rPr>
        <i/>
        <vertAlign val="superscript"/>
        <sz val="8"/>
        <rFont val="Arial"/>
        <family val="2"/>
      </rPr>
      <t>1</t>
    </r>
  </si>
  <si>
    <t>Malaysia</t>
  </si>
  <si>
    <t>Maldives</t>
  </si>
  <si>
    <r>
      <t>Mali</t>
    </r>
    <r>
      <rPr>
        <i/>
        <vertAlign val="superscript"/>
        <sz val="8"/>
        <rFont val="Arial"/>
        <family val="2"/>
      </rPr>
      <t>1</t>
    </r>
  </si>
  <si>
    <t>Malta</t>
  </si>
  <si>
    <t>Marshall Islands</t>
  </si>
  <si>
    <t>Martinique</t>
  </si>
  <si>
    <r>
      <t>Mauritania</t>
    </r>
    <r>
      <rPr>
        <i/>
        <vertAlign val="superscript"/>
        <sz val="8"/>
        <rFont val="Arial"/>
        <family val="2"/>
      </rPr>
      <t>2</t>
    </r>
  </si>
  <si>
    <t>Mauritius</t>
  </si>
  <si>
    <t>Mexico</t>
  </si>
  <si>
    <t>Micronesia, Federated States of</t>
  </si>
  <si>
    <t>Monaco</t>
  </si>
  <si>
    <r>
      <t>Mongolia</t>
    </r>
    <r>
      <rPr>
        <i/>
        <vertAlign val="superscript"/>
        <sz val="8"/>
        <rFont val="Arial"/>
        <family val="2"/>
      </rPr>
      <t>1</t>
    </r>
  </si>
  <si>
    <r>
      <t>Montserrat</t>
    </r>
    <r>
      <rPr>
        <i/>
        <vertAlign val="superscript"/>
        <sz val="8"/>
        <rFont val="Arial"/>
        <family val="2"/>
      </rPr>
      <t>2</t>
    </r>
  </si>
  <si>
    <t>Mozambique</t>
  </si>
  <si>
    <t>Myanmar</t>
  </si>
  <si>
    <t>Namibia</t>
  </si>
  <si>
    <t>Nauru</t>
  </si>
  <si>
    <r>
      <t>Nepal</t>
    </r>
    <r>
      <rPr>
        <i/>
        <vertAlign val="superscript"/>
        <sz val="8"/>
        <rFont val="Arial"/>
        <family val="2"/>
      </rPr>
      <t>1</t>
    </r>
  </si>
  <si>
    <t>Netherlands</t>
  </si>
  <si>
    <t>Netherlands Antilles</t>
  </si>
  <si>
    <t>New Caledonia</t>
  </si>
  <si>
    <t>New Zealand</t>
  </si>
  <si>
    <t>Nicaragua</t>
  </si>
  <si>
    <r>
      <t>Niger</t>
    </r>
    <r>
      <rPr>
        <i/>
        <vertAlign val="superscript"/>
        <sz val="8"/>
        <rFont val="Arial"/>
        <family val="2"/>
      </rPr>
      <t>1</t>
    </r>
  </si>
  <si>
    <t>Nigeria</t>
  </si>
  <si>
    <r>
      <t>Niue</t>
    </r>
    <r>
      <rPr>
        <i/>
        <vertAlign val="superscript"/>
        <sz val="8"/>
        <rFont val="Arial"/>
        <family val="2"/>
      </rPr>
      <t>2</t>
    </r>
  </si>
  <si>
    <t>Northern Mariana Islands</t>
  </si>
  <si>
    <t>Norway</t>
  </si>
  <si>
    <t>Oman</t>
  </si>
  <si>
    <t>Pakistan</t>
  </si>
  <si>
    <t>Palau</t>
  </si>
  <si>
    <t>Palestine</t>
  </si>
  <si>
    <t>Panama</t>
  </si>
  <si>
    <t>Papua New Guinea</t>
  </si>
  <si>
    <r>
      <t>Paraguay</t>
    </r>
    <r>
      <rPr>
        <i/>
        <vertAlign val="superscript"/>
        <sz val="8"/>
        <rFont val="Arial"/>
        <family val="2"/>
      </rPr>
      <t>1</t>
    </r>
  </si>
  <si>
    <t>Peru</t>
  </si>
  <si>
    <t>Philippines</t>
  </si>
  <si>
    <t>Poland</t>
  </si>
  <si>
    <t>Portugal</t>
  </si>
  <si>
    <t>Puerto Rico</t>
  </si>
  <si>
    <t>Qatar</t>
  </si>
  <si>
    <r>
      <t>Republic of Moldova</t>
    </r>
    <r>
      <rPr>
        <i/>
        <vertAlign val="superscript"/>
        <sz val="8"/>
        <rFont val="Arial"/>
        <family val="2"/>
      </rPr>
      <t>1</t>
    </r>
  </si>
  <si>
    <t>Réunion</t>
  </si>
  <si>
    <t>Romania</t>
  </si>
  <si>
    <t>Russian Federation</t>
  </si>
  <si>
    <r>
      <t>Rwanda</t>
    </r>
    <r>
      <rPr>
        <i/>
        <vertAlign val="superscript"/>
        <sz val="8"/>
        <rFont val="Arial"/>
        <family val="2"/>
      </rPr>
      <t>1</t>
    </r>
  </si>
  <si>
    <t>Saint Kitts and Nevis</t>
  </si>
  <si>
    <t>Saint Lucia</t>
  </si>
  <si>
    <t>Saint Pierre and Miquelon</t>
  </si>
  <si>
    <t>Samoa</t>
  </si>
  <si>
    <r>
      <t>San Marino</t>
    </r>
    <r>
      <rPr>
        <i/>
        <vertAlign val="superscript"/>
        <sz val="8"/>
        <rFont val="Arial"/>
        <family val="2"/>
      </rPr>
      <t>1</t>
    </r>
  </si>
  <si>
    <t>Sao Tome and Principe</t>
  </si>
  <si>
    <t>Saudi Arabia</t>
  </si>
  <si>
    <t>Senegal</t>
  </si>
  <si>
    <t>Serbia and Montenegro</t>
  </si>
  <si>
    <t>Seychelles</t>
  </si>
  <si>
    <t>Sierra Leone</t>
  </si>
  <si>
    <t>Singapore</t>
  </si>
  <si>
    <r>
      <t>Slovakia</t>
    </r>
    <r>
      <rPr>
        <i/>
        <vertAlign val="superscript"/>
        <sz val="8"/>
        <rFont val="Arial"/>
        <family val="2"/>
      </rPr>
      <t>1</t>
    </r>
  </si>
  <si>
    <t>Slovenia</t>
  </si>
  <si>
    <t>Solomon Islands</t>
  </si>
  <si>
    <t>Somalia</t>
  </si>
  <si>
    <t>South Africa</t>
  </si>
  <si>
    <t>Spain</t>
  </si>
  <si>
    <t>Sri Lanka</t>
  </si>
  <si>
    <t>Sudan</t>
  </si>
  <si>
    <t>Suriname</t>
  </si>
  <si>
    <r>
      <t>Swaziland</t>
    </r>
    <r>
      <rPr>
        <i/>
        <vertAlign val="superscript"/>
        <sz val="8"/>
        <rFont val="Arial"/>
        <family val="2"/>
      </rPr>
      <t>1</t>
    </r>
  </si>
  <si>
    <t>Sweden</t>
  </si>
  <si>
    <r>
      <t>Switzerland</t>
    </r>
    <r>
      <rPr>
        <i/>
        <vertAlign val="superscript"/>
        <sz val="8"/>
        <rFont val="Arial"/>
        <family val="2"/>
      </rPr>
      <t>1</t>
    </r>
  </si>
  <si>
    <t>Syrian Arab Republic</t>
  </si>
  <si>
    <t>Taiwan</t>
  </si>
  <si>
    <r>
      <t>Tajikistan</t>
    </r>
    <r>
      <rPr>
        <i/>
        <vertAlign val="superscript"/>
        <sz val="8"/>
        <rFont val="Arial"/>
        <family val="2"/>
      </rPr>
      <t>1</t>
    </r>
  </si>
  <si>
    <t>Thailand</t>
  </si>
  <si>
    <r>
      <t>The Former Yugoslav Rep. of  Macedonia</t>
    </r>
    <r>
      <rPr>
        <i/>
        <vertAlign val="superscript"/>
        <sz val="8"/>
        <rFont val="Arial"/>
        <family val="2"/>
      </rPr>
      <t>1</t>
    </r>
  </si>
  <si>
    <t>Timor-Leste</t>
  </si>
  <si>
    <t>Togo</t>
  </si>
  <si>
    <t>Tonga</t>
  </si>
  <si>
    <t>Trinidad and Tobago</t>
  </si>
  <si>
    <t>Tunisia</t>
  </si>
  <si>
    <t>Turkey</t>
  </si>
  <si>
    <r>
      <t>Turkmenistan</t>
    </r>
    <r>
      <rPr>
        <i/>
        <vertAlign val="superscript"/>
        <sz val="8"/>
        <rFont val="Arial"/>
        <family val="2"/>
      </rPr>
      <t>1</t>
    </r>
  </si>
  <si>
    <r>
      <t>Turks and Caicos Islands</t>
    </r>
    <r>
      <rPr>
        <i/>
        <vertAlign val="superscript"/>
        <sz val="8"/>
        <rFont val="Arial"/>
        <family val="2"/>
      </rPr>
      <t>2</t>
    </r>
  </si>
  <si>
    <r>
      <t>Tuvalu</t>
    </r>
    <r>
      <rPr>
        <i/>
        <vertAlign val="superscript"/>
        <sz val="8"/>
        <rFont val="Arial"/>
        <family val="2"/>
      </rPr>
      <t>2</t>
    </r>
  </si>
  <si>
    <r>
      <t>Uganda</t>
    </r>
    <r>
      <rPr>
        <i/>
        <vertAlign val="superscript"/>
        <sz val="8"/>
        <rFont val="Arial"/>
        <family val="2"/>
      </rPr>
      <t>1</t>
    </r>
  </si>
  <si>
    <t>Ukraine</t>
  </si>
  <si>
    <t>United Arab Emirates</t>
  </si>
  <si>
    <t>United Kingdom</t>
  </si>
  <si>
    <t>United Rep. of Tanzania</t>
  </si>
  <si>
    <t>United States</t>
  </si>
  <si>
    <t>United States Virgin Islands</t>
  </si>
  <si>
    <t>Uruguay</t>
  </si>
  <si>
    <r>
      <t>Uzbekistan</t>
    </r>
    <r>
      <rPr>
        <i/>
        <vertAlign val="superscript"/>
        <sz val="8"/>
        <rFont val="Arial"/>
        <family val="2"/>
      </rPr>
      <t>1</t>
    </r>
  </si>
  <si>
    <t>Vanuatu</t>
  </si>
  <si>
    <t>Venezuela</t>
  </si>
  <si>
    <t>Viet Nam</t>
  </si>
  <si>
    <r>
      <t>Wallis and Futuna Islands</t>
    </r>
    <r>
      <rPr>
        <i/>
        <vertAlign val="superscript"/>
        <sz val="8"/>
        <rFont val="Arial"/>
        <family val="2"/>
      </rPr>
      <t>2</t>
    </r>
  </si>
  <si>
    <t>Yemen</t>
  </si>
  <si>
    <r>
      <t>Zambia</t>
    </r>
    <r>
      <rPr>
        <i/>
        <vertAlign val="superscript"/>
        <sz val="8"/>
        <rFont val="Arial"/>
        <family val="2"/>
      </rPr>
      <t>1</t>
    </r>
  </si>
  <si>
    <r>
      <t>Zimbabwe</t>
    </r>
    <r>
      <rPr>
        <i/>
        <vertAlign val="superscript"/>
        <sz val="8"/>
        <rFont val="Arial"/>
        <family val="2"/>
      </rPr>
      <t>1</t>
    </r>
  </si>
  <si>
    <t>Sources:</t>
  </si>
  <si>
    <t>Center for International Earth Science Information Network (CIESIN), Columbia University. Low Elevation Coastal Zone (LECZ) Urban-Rural Estimates, Global Rural-Urban Mapping Project (GRUMP), Alpha Version. Palisades, NY: Socioeconomic Data and Applications Center (SEDAC), Columbia University. Available at http://sedac.ciesin.columbia.edu/gpw/lecz. (2009);</t>
  </si>
  <si>
    <t>Proportions calculated by UNSD Environment Statistics Section</t>
  </si>
  <si>
    <t>Footnotes:</t>
  </si>
  <si>
    <t>Landlocked</t>
  </si>
  <si>
    <t>Flagged by source for possible errors; some of the countries/areas are represented as having no urban areas (settlements with a population of 5000 or larger). Other countries were flagged because of missing data or issues needing investigation.</t>
  </si>
  <si>
    <t>Definitions &amp; Technical notes:</t>
  </si>
  <si>
    <t>The proportions of populations (urban, rural and total) in low elevation coastal zones (LECZ) are calculated for each country or area by UNSD using total and LECZ population figures available from CIESIN/SEDAC.</t>
  </si>
  <si>
    <r>
      <t>Low Elevation Coastal Zone (LECZ)</t>
    </r>
    <r>
      <rPr>
        <sz val="8"/>
        <rFont val="Arial"/>
        <family val="2"/>
      </rPr>
      <t xml:space="preserve"> is defined in this table as the contiguous area along the coast that is less than 10 metres above sea level.</t>
    </r>
  </si>
  <si>
    <t>Country-level estimates of urban, rural and total population and land area in a low elevation coastal zone (LECZ) were generated globally using Global Rural-Urban Mapping Project (GRUMP) alpha population and land area data products and a Digital Elevation Model (DEM) derived from Shuttle Radar Topographic Mission (SRTM) remote sensing data.</t>
  </si>
  <si>
    <t>The zone was derived from the DEM by selecting all land contiguous with the coast that was 10 metres or less in elevation. Zonal statistics were generated for urban, rural and total population and land area for the country as a whole and within the LECZ.</t>
  </si>
  <si>
    <t>Grids for determining population and LECZ are at 1 km (30 arc-second) resolution. The SRTM dataset used came from ISciences; the GRUMP data were developed by CIESIN.</t>
  </si>
  <si>
    <t>For more information on the methodology see:
McGranahan, G., D. Balk and B. Anderson. 2007. The rising tide: assessing the risks of climate change and human settlements in low elevation coastal zones. Environment &amp; Urbanization 19(1): 17-37 (2007). International Institute for Environment and Development (IIED). http://eau.sagepub.com/cgi/content/abstract/19/1/17</t>
  </si>
  <si>
    <t xml:space="preserve">Data Quality: </t>
  </si>
  <si>
    <t>The spatial detail of census data varied greatly between countries and 1km resolution was considered the highest resolution that could be supported globally. The SRTM data utilized was at a resolution of 1km to facilitate a 1 to 1 spatial match with the population data. By degrading the resolution of the SRTM data to 1km, the estimates shown likely underestimate the population counts in the zone. The 10 metre elevation ceiling was chosen in part because of the SRTM data precision globally.</t>
  </si>
  <si>
    <t>For more information visit: CIESIN/SEDAC (http://sedac.ciesin.columbia.edu/gpw/lecz).</t>
  </si>
  <si>
    <t>...</t>
  </si>
  <si>
    <t>%</t>
  </si>
  <si>
    <t>Country</t>
  </si>
  <si>
    <t>Environmental Indicators: Marine &amp; Coastal Areas</t>
  </si>
  <si>
    <t>Choose a country from the following drop-down list:</t>
  </si>
  <si>
    <t>RefTable</t>
  </si>
  <si>
    <t>Urban</t>
  </si>
  <si>
    <t>Rural</t>
  </si>
  <si>
    <t>Total</t>
  </si>
  <si>
    <t>Choose type of population from the following drop-down list:</t>
  </si>
  <si>
    <t>/         Year</t>
  </si>
  <si>
    <t>Burundi</t>
  </si>
  <si>
    <t>Burkina Faso</t>
  </si>
  <si>
    <t>Botswana</t>
  </si>
  <si>
    <t>Central African Republic</t>
  </si>
  <si>
    <t>Comoros</t>
  </si>
  <si>
    <t>Ethiopia</t>
  </si>
  <si>
    <t>Lesotho</t>
  </si>
  <si>
    <t>Mali</t>
  </si>
  <si>
    <t>Mauritania</t>
  </si>
  <si>
    <t>Malawi</t>
  </si>
  <si>
    <t>Niger</t>
  </si>
  <si>
    <t>Rwanda</t>
  </si>
  <si>
    <t>Swaziland</t>
  </si>
  <si>
    <t>Chad</t>
  </si>
  <si>
    <t>Uganda</t>
  </si>
  <si>
    <t>Zambia</t>
  </si>
  <si>
    <t>Zimbabwe</t>
  </si>
  <si>
    <t>Afghanistan</t>
  </si>
  <si>
    <t>Armenia</t>
  </si>
  <si>
    <t>Azerbaijan</t>
  </si>
  <si>
    <t>Bhutan</t>
  </si>
  <si>
    <t>Cyprus</t>
  </si>
  <si>
    <t>Kazakhstan</t>
  </si>
  <si>
    <t>Kyrgyzstan</t>
  </si>
  <si>
    <t>Lao People's Dem. Rep.</t>
  </si>
  <si>
    <t>Mongolia</t>
  </si>
  <si>
    <t>Nepal</t>
  </si>
  <si>
    <t>Tajikistan</t>
  </si>
  <si>
    <t>Turkmenistan</t>
  </si>
  <si>
    <t>Uzbekistan</t>
  </si>
  <si>
    <t>Andorra</t>
  </si>
  <si>
    <t>Austria</t>
  </si>
  <si>
    <t>Belarus</t>
  </si>
  <si>
    <t>Switzerland</t>
  </si>
  <si>
    <t>Czech Republic</t>
  </si>
  <si>
    <t>Hungary</t>
  </si>
  <si>
    <t>Liechtenstein</t>
  </si>
  <si>
    <t>Luxembourg</t>
  </si>
  <si>
    <t>Republic of Moldova</t>
  </si>
  <si>
    <t>The Former Yugoslav Rep. of  Macedonia</t>
  </si>
  <si>
    <t>San Marino</t>
  </si>
  <si>
    <t>Slovakia</t>
  </si>
  <si>
    <t>Montserrat</t>
  </si>
  <si>
    <t>Turks and Caicos Islands</t>
  </si>
  <si>
    <t>Niue</t>
  </si>
  <si>
    <t>Tuvalu</t>
  </si>
  <si>
    <t>Wallis and Futuna Islands</t>
  </si>
  <si>
    <t>Bolivia</t>
  </si>
  <si>
    <t>Falkland Islands (Malvinas)</t>
  </si>
  <si>
    <t>Paraguay</t>
  </si>
  <si>
    <r>
      <t xml:space="preserve">Last update: </t>
    </r>
    <r>
      <rPr>
        <sz val="9"/>
        <rFont val="Arial"/>
        <family val="2"/>
      </rPr>
      <t>August 2009</t>
    </r>
  </si>
  <si>
    <t xml:space="preserve">St. Vincent and the Grenadines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</si>
</sst>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0"/>
      <name val="Arial"/>
    </font>
    <font>
      <sz val="10"/>
      <name val="Arial"/>
    </font>
    <font>
      <b/>
      <sz val="10"/>
      <name val="Arial"/>
      <family val="2"/>
    </font>
    <font>
      <sz val="9"/>
      <name val="Arial"/>
      <family val="2"/>
    </font>
    <font>
      <sz val="8"/>
      <name val="Arial"/>
      <family val="2"/>
    </font>
    <font>
      <sz val="8"/>
      <name val="Arial"/>
      <family val="2"/>
    </font>
    <font>
      <sz val="8"/>
      <color indexed="8"/>
      <name val="Arial"/>
      <family val="2"/>
    </font>
    <font>
      <sz val="10"/>
      <color indexed="8"/>
      <name val="Arial"/>
      <family val="2"/>
    </font>
    <font>
      <b/>
      <sz val="8"/>
      <color indexed="8"/>
      <name val="Arial"/>
      <family val="2"/>
    </font>
    <font>
      <i/>
      <vertAlign val="superscript"/>
      <sz val="8"/>
      <name val="Arial"/>
      <family val="2"/>
    </font>
    <font>
      <b/>
      <u/>
      <sz val="9"/>
      <name val="Arial"/>
      <family val="2"/>
    </font>
    <font>
      <b/>
      <sz val="8"/>
      <name val="Arial"/>
      <family val="2"/>
    </font>
    <font>
      <u/>
      <sz val="10"/>
      <color indexed="12"/>
      <name val="Arial"/>
      <family val="2"/>
    </font>
    <font>
      <u/>
      <sz val="8"/>
      <color indexed="12"/>
      <name val="Arial"/>
      <family val="2"/>
    </font>
    <font>
      <i/>
      <sz val="8"/>
      <color indexed="8"/>
      <name val="Arial"/>
      <family val="2"/>
    </font>
    <font>
      <b/>
      <sz val="10"/>
      <color indexed="8"/>
      <name val="Arial"/>
      <family val="2"/>
    </font>
    <font>
      <b/>
      <sz val="15"/>
      <name val="Arial"/>
      <family val="2"/>
    </font>
    <font>
      <i/>
      <sz val="12"/>
      <name val="Arial"/>
      <family val="2"/>
    </font>
    <font>
      <sz val="12"/>
      <name val="Arial"/>
      <family val="2"/>
    </font>
    <font>
      <sz val="10"/>
      <color indexed="9"/>
      <name val="Arial"/>
      <family val="2"/>
    </font>
    <font>
      <sz val="9"/>
      <name val="Arial"/>
      <family val="2"/>
    </font>
    <font>
      <sz val="10"/>
      <name val="Arial"/>
      <family val="2"/>
    </font>
    <font>
      <sz val="8"/>
      <color indexed="9"/>
      <name val="Arial"/>
      <family val="2"/>
    </font>
    <font>
      <b/>
      <sz val="10"/>
      <color indexed="12"/>
      <name val="Arial"/>
      <family val="2"/>
    </font>
    <font>
      <b/>
      <sz val="13"/>
      <name val="Arial"/>
      <family val="2"/>
    </font>
    <font>
      <b/>
      <sz val="9.5"/>
      <color indexed="12"/>
      <name val="Arial"/>
      <family val="2"/>
    </font>
    <font>
      <i/>
      <sz val="9"/>
      <name val="Arial"/>
      <family val="2"/>
    </font>
  </fonts>
  <fills count="9">
    <fill>
      <patternFill patternType="none"/>
    </fill>
    <fill>
      <patternFill patternType="gray125"/>
    </fill>
    <fill>
      <patternFill patternType="solid">
        <fgColor indexed="42"/>
        <bgColor indexed="64"/>
      </patternFill>
    </fill>
    <fill>
      <patternFill patternType="solid">
        <fgColor indexed="23"/>
        <bgColor indexed="64"/>
      </patternFill>
    </fill>
    <fill>
      <patternFill patternType="solid">
        <fgColor indexed="22"/>
        <bgColor indexed="64"/>
      </patternFill>
    </fill>
    <fill>
      <patternFill patternType="solid">
        <fgColor indexed="26"/>
        <bgColor indexed="64"/>
      </patternFill>
    </fill>
    <fill>
      <patternFill patternType="solid">
        <fgColor indexed="55"/>
        <bgColor indexed="64"/>
      </patternFill>
    </fill>
    <fill>
      <patternFill patternType="solid">
        <fgColor indexed="43"/>
        <bgColor indexed="64"/>
      </patternFill>
    </fill>
    <fill>
      <patternFill patternType="solid">
        <fgColor indexed="9"/>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2" fillId="0" borderId="0" applyNumberFormat="0" applyFill="0" applyBorder="0" applyAlignment="0" applyProtection="0">
      <alignment vertical="top"/>
      <protection locked="0"/>
    </xf>
    <xf numFmtId="0" fontId="7" fillId="0" borderId="0"/>
    <xf numFmtId="0" fontId="7" fillId="0" borderId="0"/>
  </cellStyleXfs>
  <cellXfs count="103">
    <xf numFmtId="0" fontId="0" fillId="0" borderId="0" xfId="0"/>
    <xf numFmtId="0" fontId="0" fillId="0" borderId="0" xfId="0" applyBorder="1" applyProtection="1">
      <protection locked="0"/>
    </xf>
    <xf numFmtId="0" fontId="16" fillId="2" borderId="0" xfId="0" applyFont="1" applyFill="1" applyAlignment="1" applyProtection="1">
      <alignment horizontal="left"/>
      <protection locked="0"/>
    </xf>
    <xf numFmtId="0" fontId="0" fillId="2" borderId="0" xfId="0" applyFill="1" applyBorder="1" applyProtection="1">
      <protection locked="0"/>
    </xf>
    <xf numFmtId="0" fontId="17" fillId="2" borderId="0" xfId="0" applyFont="1" applyFill="1" applyAlignment="1" applyProtection="1">
      <alignment horizontal="right"/>
      <protection locked="0"/>
    </xf>
    <xf numFmtId="49" fontId="18" fillId="2" borderId="0" xfId="0" applyNumberFormat="1" applyFont="1" applyFill="1" applyAlignment="1" applyProtection="1">
      <alignment horizontal="right"/>
      <protection locked="0"/>
    </xf>
    <xf numFmtId="0" fontId="2" fillId="2" borderId="0" xfId="0" applyFont="1" applyFill="1" applyBorder="1" applyProtection="1">
      <protection locked="0"/>
    </xf>
    <xf numFmtId="0" fontId="23" fillId="2" borderId="0" xfId="0" applyFont="1" applyFill="1" applyProtection="1">
      <protection locked="0"/>
    </xf>
    <xf numFmtId="0" fontId="4" fillId="2" borderId="0" xfId="0" applyFont="1" applyFill="1" applyBorder="1" applyAlignment="1" applyProtection="1">
      <alignment horizontal="right"/>
      <protection locked="0"/>
    </xf>
    <xf numFmtId="0" fontId="3" fillId="2" borderId="0" xfId="0" applyFont="1" applyFill="1" applyBorder="1" applyProtection="1">
      <protection locked="0"/>
    </xf>
    <xf numFmtId="15" fontId="4" fillId="2" borderId="0" xfId="0" applyNumberFormat="1" applyFont="1" applyFill="1" applyBorder="1" applyAlignment="1" applyProtection="1">
      <alignment horizontal="right"/>
      <protection locked="0"/>
    </xf>
    <xf numFmtId="0" fontId="0" fillId="3" borderId="0" xfId="0" applyFill="1" applyBorder="1" applyProtection="1">
      <protection locked="0"/>
    </xf>
    <xf numFmtId="0" fontId="21" fillId="0" borderId="0" xfId="0" applyFont="1" applyBorder="1" applyProtection="1">
      <protection locked="0"/>
    </xf>
    <xf numFmtId="0" fontId="2" fillId="3" borderId="0" xfId="0" applyFont="1" applyFill="1" applyBorder="1" applyAlignment="1" applyProtection="1">
      <alignment horizontal="right"/>
      <protection locked="0"/>
    </xf>
    <xf numFmtId="2" fontId="15" fillId="0" borderId="0" xfId="2" applyNumberFormat="1" applyFont="1" applyFill="1" applyBorder="1" applyAlignment="1" applyProtection="1">
      <alignment horizontal="left"/>
      <protection locked="0"/>
    </xf>
    <xf numFmtId="0" fontId="8" fillId="0" borderId="0" xfId="2" applyFont="1" applyFill="1" applyBorder="1" applyAlignment="1" applyProtection="1">
      <alignment horizontal="right" wrapText="1"/>
      <protection locked="0"/>
    </xf>
    <xf numFmtId="0" fontId="6" fillId="4" borderId="0" xfId="2" applyFont="1" applyFill="1" applyBorder="1" applyAlignment="1" applyProtection="1">
      <alignment horizontal="center"/>
      <protection locked="0"/>
    </xf>
    <xf numFmtId="0" fontId="6" fillId="0" borderId="0" xfId="2" applyFont="1" applyFill="1" applyBorder="1" applyAlignment="1" applyProtection="1">
      <alignment horizontal="center"/>
      <protection locked="0"/>
    </xf>
    <xf numFmtId="0" fontId="4" fillId="5" borderId="0" xfId="0" applyFont="1" applyFill="1" applyBorder="1" applyAlignment="1" applyProtection="1">
      <alignment wrapText="1"/>
      <protection locked="0"/>
    </xf>
    <xf numFmtId="0" fontId="4" fillId="0" borderId="0" xfId="0" applyFont="1" applyBorder="1" applyAlignment="1" applyProtection="1">
      <alignment wrapText="1"/>
      <protection locked="0"/>
    </xf>
    <xf numFmtId="2" fontId="4" fillId="0" borderId="0" xfId="0" applyNumberFormat="1" applyFont="1" applyBorder="1" applyProtection="1">
      <protection locked="0"/>
    </xf>
    <xf numFmtId="0" fontId="4" fillId="4" borderId="0" xfId="0" applyFont="1" applyFill="1" applyBorder="1" applyAlignment="1" applyProtection="1">
      <alignment wrapText="1"/>
      <protection locked="0"/>
    </xf>
    <xf numFmtId="2" fontId="4" fillId="4" borderId="0" xfId="0" applyNumberFormat="1" applyFont="1" applyFill="1" applyBorder="1" applyProtection="1">
      <protection locked="0"/>
    </xf>
    <xf numFmtId="0" fontId="10" fillId="0" borderId="0" xfId="0" applyFont="1" applyBorder="1" applyAlignment="1" applyProtection="1">
      <alignment horizontal="left"/>
      <protection locked="0"/>
    </xf>
    <xf numFmtId="0" fontId="4" fillId="0" borderId="0" xfId="0" applyFont="1" applyBorder="1" applyAlignment="1" applyProtection="1">
      <alignment vertical="top" shrinkToFit="1"/>
      <protection locked="0"/>
    </xf>
    <xf numFmtId="0" fontId="10" fillId="0" borderId="0" xfId="0" applyFont="1" applyBorder="1" applyAlignment="1" applyProtection="1">
      <alignment horizontal="left" wrapText="1"/>
      <protection locked="0"/>
    </xf>
    <xf numFmtId="0" fontId="11" fillId="0" borderId="0" xfId="0" applyFont="1" applyBorder="1" applyAlignment="1" applyProtection="1">
      <alignment wrapText="1"/>
      <protection locked="0"/>
    </xf>
    <xf numFmtId="0" fontId="10" fillId="0" borderId="0" xfId="0" applyFont="1" applyBorder="1" applyAlignment="1" applyProtection="1">
      <alignment horizontal="left" vertical="top" wrapText="1"/>
      <protection locked="0"/>
    </xf>
    <xf numFmtId="0" fontId="13" fillId="0" borderId="0" xfId="1" applyFont="1" applyBorder="1" applyAlignment="1" applyProtection="1">
      <protection locked="0"/>
    </xf>
    <xf numFmtId="0" fontId="19" fillId="0" borderId="0" xfId="0" applyFont="1" applyBorder="1" applyProtection="1">
      <protection hidden="1"/>
    </xf>
    <xf numFmtId="2" fontId="19" fillId="0" borderId="0" xfId="2" applyNumberFormat="1" applyFont="1" applyFill="1" applyBorder="1" applyAlignment="1" applyProtection="1">
      <alignment horizontal="left"/>
      <protection hidden="1"/>
    </xf>
    <xf numFmtId="0" fontId="22" fillId="0" borderId="0" xfId="2" applyFont="1" applyFill="1" applyBorder="1" applyAlignment="1" applyProtection="1">
      <alignment horizontal="right" wrapText="1"/>
      <protection hidden="1"/>
    </xf>
    <xf numFmtId="2" fontId="22" fillId="0" borderId="0" xfId="2" applyNumberFormat="1" applyFont="1" applyFill="1" applyBorder="1" applyAlignment="1" applyProtection="1">
      <alignment horizontal="right" wrapText="1"/>
      <protection hidden="1"/>
    </xf>
    <xf numFmtId="0" fontId="22" fillId="0" borderId="0" xfId="0" applyFont="1" applyBorder="1" applyProtection="1">
      <protection hidden="1"/>
    </xf>
    <xf numFmtId="2" fontId="19" fillId="0" borderId="0" xfId="0" applyNumberFormat="1" applyFont="1" applyBorder="1" applyAlignment="1" applyProtection="1">
      <alignment horizontal="right"/>
      <protection hidden="1"/>
    </xf>
    <xf numFmtId="15" fontId="22" fillId="0" borderId="0" xfId="0" applyNumberFormat="1" applyFont="1" applyBorder="1" applyProtection="1">
      <protection hidden="1"/>
    </xf>
    <xf numFmtId="0" fontId="19" fillId="0" borderId="0" xfId="0" applyFont="1" applyAlignment="1" applyProtection="1">
      <alignment shrinkToFit="1"/>
      <protection hidden="1"/>
    </xf>
    <xf numFmtId="0" fontId="0" fillId="6" borderId="0" xfId="0" applyFill="1" applyBorder="1" applyProtection="1">
      <protection locked="0"/>
    </xf>
    <xf numFmtId="0" fontId="0" fillId="4" borderId="0" xfId="0" applyFill="1" applyBorder="1" applyProtection="1">
      <protection locked="0"/>
    </xf>
    <xf numFmtId="0" fontId="6" fillId="4" borderId="0" xfId="3" applyFont="1" applyFill="1" applyBorder="1" applyAlignment="1" applyProtection="1">
      <alignment wrapText="1"/>
      <protection locked="0"/>
    </xf>
    <xf numFmtId="0" fontId="4" fillId="0" borderId="0" xfId="0" applyNumberFormat="1" applyFont="1" applyBorder="1" applyAlignment="1" applyProtection="1">
      <alignment wrapText="1"/>
      <protection locked="0"/>
    </xf>
    <xf numFmtId="0" fontId="5" fillId="0" borderId="0" xfId="0" applyFont="1" applyBorder="1" applyAlignment="1" applyProtection="1">
      <alignment wrapText="1"/>
      <protection locked="0"/>
    </xf>
    <xf numFmtId="0" fontId="5" fillId="0" borderId="0" xfId="1" applyFont="1" applyBorder="1" applyAlignment="1" applyProtection="1">
      <protection locked="0"/>
    </xf>
    <xf numFmtId="0" fontId="24" fillId="2" borderId="0" xfId="0" applyFont="1" applyFill="1" applyBorder="1" applyProtection="1">
      <protection locked="0"/>
    </xf>
    <xf numFmtId="2" fontId="22" fillId="0" borderId="0" xfId="2" applyNumberFormat="1" applyFont="1" applyFill="1" applyBorder="1" applyAlignment="1" applyProtection="1">
      <alignment horizontal="left"/>
      <protection hidden="1"/>
    </xf>
    <xf numFmtId="2" fontId="22" fillId="0" borderId="0" xfId="0" applyNumberFormat="1" applyFont="1" applyBorder="1" applyProtection="1">
      <protection hidden="1"/>
    </xf>
    <xf numFmtId="2" fontId="22" fillId="0" borderId="0" xfId="0" applyNumberFormat="1" applyFont="1" applyBorder="1" applyAlignment="1" applyProtection="1">
      <alignment horizontal="right"/>
      <protection hidden="1"/>
    </xf>
    <xf numFmtId="0" fontId="0" fillId="0" borderId="0" xfId="0" applyFill="1" applyBorder="1" applyProtection="1">
      <protection locked="0"/>
    </xf>
    <xf numFmtId="0" fontId="21" fillId="0" borderId="0" xfId="0" applyFont="1" applyFill="1" applyBorder="1" applyProtection="1">
      <protection locked="0"/>
    </xf>
    <xf numFmtId="0" fontId="19" fillId="0" borderId="0" xfId="0" applyFont="1" applyBorder="1" applyProtection="1">
      <protection locked="0"/>
    </xf>
    <xf numFmtId="0" fontId="22" fillId="0" borderId="0" xfId="2" applyFont="1" applyFill="1" applyBorder="1" applyAlignment="1" applyProtection="1">
      <alignment horizontal="right" wrapText="1"/>
      <protection locked="0"/>
    </xf>
    <xf numFmtId="0" fontId="0" fillId="2" borderId="0" xfId="0" applyFill="1" applyBorder="1" applyProtection="1">
      <protection hidden="1"/>
    </xf>
    <xf numFmtId="0" fontId="0" fillId="3" borderId="1" xfId="0" applyFill="1" applyBorder="1" applyProtection="1">
      <protection hidden="1"/>
    </xf>
    <xf numFmtId="0" fontId="0" fillId="3" borderId="2" xfId="0" applyFill="1" applyBorder="1" applyProtection="1">
      <protection hidden="1"/>
    </xf>
    <xf numFmtId="0" fontId="4" fillId="3" borderId="2" xfId="0" applyFont="1" applyFill="1" applyBorder="1" applyAlignment="1" applyProtection="1">
      <alignment horizontal="right"/>
      <protection hidden="1"/>
    </xf>
    <xf numFmtId="15" fontId="4" fillId="3" borderId="2" xfId="0" applyNumberFormat="1" applyFont="1" applyFill="1" applyBorder="1" applyAlignment="1" applyProtection="1">
      <alignment horizontal="right"/>
      <protection hidden="1"/>
    </xf>
    <xf numFmtId="15" fontId="4" fillId="3" borderId="3" xfId="0" applyNumberFormat="1" applyFont="1" applyFill="1" applyBorder="1" applyAlignment="1" applyProtection="1">
      <alignment horizontal="right"/>
      <protection hidden="1"/>
    </xf>
    <xf numFmtId="0" fontId="0" fillId="3" borderId="4" xfId="0" applyFill="1" applyBorder="1" applyProtection="1">
      <protection hidden="1"/>
    </xf>
    <xf numFmtId="0" fontId="0" fillId="3" borderId="0" xfId="0" applyFill="1" applyBorder="1" applyProtection="1">
      <protection hidden="1"/>
    </xf>
    <xf numFmtId="0" fontId="4" fillId="3" borderId="0" xfId="0" applyFont="1" applyFill="1" applyBorder="1" applyAlignment="1" applyProtection="1">
      <alignment horizontal="right"/>
      <protection hidden="1"/>
    </xf>
    <xf numFmtId="15" fontId="4" fillId="3" borderId="0" xfId="0" applyNumberFormat="1" applyFont="1" applyFill="1" applyBorder="1" applyAlignment="1" applyProtection="1">
      <alignment horizontal="right"/>
      <protection hidden="1"/>
    </xf>
    <xf numFmtId="15" fontId="4" fillId="3" borderId="5" xfId="0" applyNumberFormat="1" applyFont="1" applyFill="1" applyBorder="1" applyAlignment="1" applyProtection="1">
      <alignment horizontal="right"/>
      <protection hidden="1"/>
    </xf>
    <xf numFmtId="0" fontId="0" fillId="3" borderId="6" xfId="0" applyFill="1" applyBorder="1" applyProtection="1">
      <protection hidden="1"/>
    </xf>
    <xf numFmtId="0" fontId="0" fillId="3" borderId="7" xfId="0" applyFill="1" applyBorder="1" applyProtection="1">
      <protection hidden="1"/>
    </xf>
    <xf numFmtId="0" fontId="4" fillId="3" borderId="7" xfId="0" applyFont="1" applyFill="1" applyBorder="1" applyAlignment="1" applyProtection="1">
      <alignment horizontal="right"/>
      <protection hidden="1"/>
    </xf>
    <xf numFmtId="15" fontId="4" fillId="3" borderId="7" xfId="0" applyNumberFormat="1" applyFont="1" applyFill="1" applyBorder="1" applyAlignment="1" applyProtection="1">
      <alignment horizontal="right"/>
      <protection hidden="1"/>
    </xf>
    <xf numFmtId="15" fontId="4" fillId="3" borderId="8" xfId="0" applyNumberFormat="1" applyFont="1" applyFill="1" applyBorder="1" applyAlignment="1" applyProtection="1">
      <alignment horizontal="right"/>
      <protection hidden="1"/>
    </xf>
    <xf numFmtId="0" fontId="21" fillId="2" borderId="0" xfId="0" applyFont="1" applyFill="1" applyBorder="1" applyProtection="1">
      <protection hidden="1"/>
    </xf>
    <xf numFmtId="0" fontId="20" fillId="2" borderId="0" xfId="0" applyFont="1" applyFill="1" applyBorder="1" applyProtection="1">
      <protection hidden="1"/>
    </xf>
    <xf numFmtId="0" fontId="4" fillId="2" borderId="0" xfId="0" applyFont="1" applyFill="1" applyBorder="1" applyAlignment="1" applyProtection="1">
      <alignment horizontal="right"/>
      <protection hidden="1"/>
    </xf>
    <xf numFmtId="15" fontId="4" fillId="2" borderId="0" xfId="0" applyNumberFormat="1" applyFont="1" applyFill="1" applyBorder="1" applyAlignment="1" applyProtection="1">
      <alignment horizontal="right"/>
      <protection hidden="1"/>
    </xf>
    <xf numFmtId="2" fontId="15" fillId="6" borderId="0" xfId="2" applyNumberFormat="1" applyFont="1" applyFill="1" applyBorder="1" applyAlignment="1" applyProtection="1">
      <alignment horizontal="left" vertical="center"/>
      <protection locked="0"/>
    </xf>
    <xf numFmtId="0" fontId="8" fillId="6" borderId="0" xfId="2" applyFont="1" applyFill="1" applyBorder="1" applyAlignment="1" applyProtection="1">
      <alignment horizontal="right" vertical="center" wrapText="1"/>
      <protection locked="0"/>
    </xf>
    <xf numFmtId="0" fontId="25" fillId="2" borderId="0" xfId="0" applyFont="1" applyFill="1" applyProtection="1">
      <protection locked="0"/>
    </xf>
    <xf numFmtId="0" fontId="26" fillId="2" borderId="0" xfId="0" applyFont="1" applyFill="1" applyAlignment="1" applyProtection="1">
      <alignment horizontal="left"/>
      <protection locked="0"/>
    </xf>
    <xf numFmtId="2" fontId="4" fillId="5" borderId="0" xfId="0" applyNumberFormat="1" applyFont="1" applyFill="1" applyBorder="1" applyAlignment="1" applyProtection="1">
      <alignment horizontal="right"/>
      <protection locked="0"/>
    </xf>
    <xf numFmtId="2" fontId="4" fillId="0" borderId="0" xfId="0" applyNumberFormat="1" applyFont="1" applyBorder="1" applyAlignment="1" applyProtection="1">
      <alignment horizontal="right"/>
      <protection locked="0"/>
    </xf>
    <xf numFmtId="0" fontId="4" fillId="5" borderId="0" xfId="0" applyFont="1" applyFill="1" applyBorder="1" applyAlignment="1">
      <alignment wrapText="1"/>
    </xf>
    <xf numFmtId="2" fontId="4" fillId="5" borderId="0" xfId="0" applyNumberFormat="1" applyFont="1" applyFill="1" applyBorder="1"/>
    <xf numFmtId="0" fontId="4" fillId="8" borderId="0" xfId="0" applyFont="1" applyFill="1" applyBorder="1" applyAlignment="1" applyProtection="1">
      <alignment wrapText="1"/>
      <protection locked="0"/>
    </xf>
    <xf numFmtId="2" fontId="4" fillId="8" borderId="0" xfId="0" applyNumberFormat="1" applyFont="1" applyFill="1" applyBorder="1" applyAlignment="1" applyProtection="1">
      <alignment horizontal="right"/>
      <protection locked="0"/>
    </xf>
    <xf numFmtId="0" fontId="5" fillId="0" borderId="0" xfId="0" applyFont="1" applyBorder="1" applyAlignment="1" applyProtection="1">
      <alignment horizontal="left" wrapText="1"/>
      <protection locked="0"/>
    </xf>
    <xf numFmtId="0" fontId="5" fillId="0" borderId="0" xfId="1" applyFont="1" applyBorder="1" applyAlignment="1" applyProtection="1">
      <alignment horizontal="left"/>
      <protection locked="0"/>
    </xf>
    <xf numFmtId="0" fontId="0" fillId="7" borderId="12" xfId="0" applyFill="1" applyBorder="1" applyAlignment="1" applyProtection="1">
      <alignment horizontal="left"/>
      <protection locked="0"/>
    </xf>
    <xf numFmtId="0" fontId="0" fillId="7" borderId="13" xfId="0" applyFill="1" applyBorder="1" applyAlignment="1" applyProtection="1">
      <alignment horizontal="left"/>
      <protection locked="0"/>
    </xf>
    <xf numFmtId="0" fontId="0" fillId="7" borderId="14" xfId="0" applyFill="1" applyBorder="1" applyAlignment="1" applyProtection="1">
      <alignment horizontal="left"/>
      <protection locked="0"/>
    </xf>
    <xf numFmtId="15" fontId="1" fillId="7" borderId="12" xfId="0" applyNumberFormat="1" applyFont="1" applyFill="1" applyBorder="1" applyAlignment="1" applyProtection="1">
      <alignment horizontal="left"/>
      <protection locked="0"/>
    </xf>
    <xf numFmtId="15" fontId="1" fillId="7" borderId="13" xfId="0" applyNumberFormat="1" applyFont="1" applyFill="1" applyBorder="1" applyAlignment="1" applyProtection="1">
      <alignment horizontal="left"/>
      <protection locked="0"/>
    </xf>
    <xf numFmtId="15" fontId="1" fillId="7" borderId="14" xfId="0" applyNumberFormat="1" applyFont="1" applyFill="1" applyBorder="1" applyAlignment="1" applyProtection="1">
      <alignment horizontal="left"/>
      <protection locked="0"/>
    </xf>
    <xf numFmtId="0" fontId="10" fillId="0" borderId="0" xfId="0" applyFont="1" applyBorder="1" applyAlignment="1" applyProtection="1">
      <alignment horizontal="left"/>
      <protection locked="0"/>
    </xf>
    <xf numFmtId="0" fontId="10" fillId="0" borderId="0" xfId="0" applyFont="1" applyBorder="1" applyAlignment="1" applyProtection="1">
      <alignment horizontal="left" wrapText="1"/>
      <protection locked="0"/>
    </xf>
    <xf numFmtId="0" fontId="4" fillId="0" borderId="0" xfId="0" applyFont="1" applyBorder="1" applyAlignment="1" applyProtection="1">
      <alignment horizontal="left" wrapText="1"/>
      <protection locked="0"/>
    </xf>
    <xf numFmtId="0" fontId="11" fillId="0" borderId="0" xfId="0" applyFont="1" applyBorder="1" applyAlignment="1" applyProtection="1">
      <alignment horizontal="left" wrapText="1"/>
      <protection locked="0"/>
    </xf>
    <xf numFmtId="0" fontId="10" fillId="0" borderId="0" xfId="0" applyFont="1" applyBorder="1" applyAlignment="1" applyProtection="1">
      <alignment horizontal="left" vertical="top" wrapText="1"/>
      <protection locked="0"/>
    </xf>
    <xf numFmtId="0" fontId="4" fillId="0" borderId="0" xfId="0" applyFont="1" applyBorder="1" applyAlignment="1" applyProtection="1">
      <alignment horizontal="left"/>
      <protection locked="0"/>
    </xf>
    <xf numFmtId="0" fontId="4" fillId="0" borderId="0" xfId="0" applyFont="1" applyBorder="1" applyAlignment="1" applyProtection="1">
      <alignment horizontal="left" vertical="top" wrapText="1"/>
      <protection locked="0"/>
    </xf>
    <xf numFmtId="0" fontId="4" fillId="0" borderId="0" xfId="0" applyNumberFormat="1" applyFont="1" applyBorder="1" applyAlignment="1" applyProtection="1">
      <alignment horizontal="left" wrapText="1"/>
      <protection locked="0"/>
    </xf>
    <xf numFmtId="0" fontId="14" fillId="4" borderId="0" xfId="2" applyFont="1" applyFill="1" applyBorder="1" applyAlignment="1" applyProtection="1">
      <alignment horizontal="center" wrapText="1"/>
      <protection locked="0"/>
    </xf>
    <xf numFmtId="0" fontId="14" fillId="0" borderId="0" xfId="2" applyFont="1" applyFill="1" applyBorder="1" applyAlignment="1" applyProtection="1">
      <alignment horizontal="center" wrapText="1"/>
      <protection locked="0"/>
    </xf>
    <xf numFmtId="0" fontId="22" fillId="0" borderId="0" xfId="0" applyFont="1" applyBorder="1" applyAlignment="1" applyProtection="1">
      <alignment horizontal="center"/>
      <protection hidden="1"/>
    </xf>
    <xf numFmtId="0" fontId="11" fillId="3" borderId="9" xfId="2" applyFont="1" applyFill="1" applyBorder="1" applyAlignment="1" applyProtection="1">
      <alignment horizontal="center" wrapText="1"/>
      <protection locked="0"/>
    </xf>
    <xf numFmtId="0" fontId="11" fillId="3" borderId="10" xfId="2" applyFont="1" applyFill="1" applyBorder="1" applyAlignment="1" applyProtection="1">
      <alignment horizontal="center" wrapText="1"/>
      <protection locked="0"/>
    </xf>
    <xf numFmtId="0" fontId="11" fillId="3" borderId="11" xfId="2" applyFont="1" applyFill="1" applyBorder="1" applyAlignment="1" applyProtection="1">
      <alignment horizontal="center" wrapText="1"/>
      <protection locked="0"/>
    </xf>
  </cellXfs>
  <cellStyles count="4">
    <cellStyle name="Hyperlink" xfId="1" builtinId="8"/>
    <cellStyle name="Normal" xfId="0" builtinId="0"/>
    <cellStyle name="Normal_Sheet1" xfId="2"/>
    <cellStyle name="Normal_Sheet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Proportion of Population in Coastal Zones (LECZ)</a:t>
            </a:r>
          </a:p>
        </c:rich>
      </c:tx>
      <c:layout>
        <c:manualLayout>
          <c:xMode val="edge"/>
          <c:yMode val="edge"/>
          <c:x val="0.21036585365853658"/>
          <c:y val="4.4982774962787499E-2"/>
        </c:manualLayout>
      </c:layout>
      <c:overlay val="0"/>
      <c:spPr>
        <a:noFill/>
        <a:ln w="25400">
          <a:noFill/>
        </a:ln>
      </c:spPr>
    </c:title>
    <c:autoTitleDeleted val="0"/>
    <c:plotArea>
      <c:layout>
        <c:manualLayout>
          <c:layoutTarget val="inner"/>
          <c:xMode val="edge"/>
          <c:yMode val="edge"/>
          <c:x val="0.33231707317073172"/>
          <c:y val="0.34948155932627212"/>
          <c:w val="0.4298780487804878"/>
          <c:h val="0.42906646887581923"/>
        </c:manualLayout>
      </c:layout>
      <c:barChart>
        <c:barDir val="col"/>
        <c:grouping val="clustered"/>
        <c:varyColors val="0"/>
        <c:ser>
          <c:idx val="0"/>
          <c:order val="0"/>
          <c:spPr>
            <a:gradFill rotWithShape="0">
              <a:gsLst>
                <a:gs pos="0">
                  <a:srgbClr xmlns:mc="http://schemas.openxmlformats.org/markup-compatibility/2006" xmlns:a14="http://schemas.microsoft.com/office/drawing/2010/main" val="008080" mc:Ignorable="a14" a14:legacySpreadsheetColorIndex="38"/>
                </a:gs>
                <a:gs pos="100000">
                  <a:srgbClr xmlns:mc="http://schemas.openxmlformats.org/markup-compatibility/2006" xmlns:a14="http://schemas.microsoft.com/office/drawing/2010/main" val="003B3B" mc:Ignorable="a14" a14:legacySpreadsheetColorIndex="38">
                    <a:gamma/>
                    <a:shade val="46275"/>
                    <a:invGamma/>
                  </a:srgbClr>
                </a:gs>
              </a:gsLst>
              <a:lin ang="0" scaled="1"/>
            </a:gradFill>
            <a:ln w="12700">
              <a:solidFill>
                <a:srgbClr val="000000"/>
              </a:solidFill>
              <a:prstDash val="solid"/>
            </a:ln>
          </c:spPr>
          <c:invertIfNegative val="0"/>
          <c:cat>
            <c:numRef>
              <c:f>Sheet1!$C$32:$E$32</c:f>
              <c:numCache>
                <c:formatCode>General</c:formatCode>
                <c:ptCount val="3"/>
                <c:pt idx="0">
                  <c:v>1990</c:v>
                </c:pt>
                <c:pt idx="1">
                  <c:v>1995</c:v>
                </c:pt>
                <c:pt idx="2">
                  <c:v>2000</c:v>
                </c:pt>
              </c:numCache>
            </c:numRef>
          </c:cat>
          <c:val>
            <c:numRef>
              <c:f>Sheet1!$C$33:$E$33</c:f>
              <c:numCache>
                <c:formatCode>0.00</c:formatCode>
                <c:ptCount val="3"/>
                <c:pt idx="0">
                  <c:v>11.113794531076064</c:v>
                </c:pt>
                <c:pt idx="1">
                  <c:v>10.475542347119276</c:v>
                </c:pt>
                <c:pt idx="2">
                  <c:v>10.272005556248645</c:v>
                </c:pt>
              </c:numCache>
            </c:numRef>
          </c:val>
          <c:extLst>
            <c:ext xmlns:c16="http://schemas.microsoft.com/office/drawing/2014/chart" uri="{C3380CC4-5D6E-409C-BE32-E72D297353CC}">
              <c16:uniqueId val="{00000000-39F2-4B8B-946E-DE1E6027052A}"/>
            </c:ext>
          </c:extLst>
        </c:ser>
        <c:dLbls>
          <c:showLegendKey val="0"/>
          <c:showVal val="0"/>
          <c:showCatName val="0"/>
          <c:showSerName val="0"/>
          <c:showPercent val="0"/>
          <c:showBubbleSize val="0"/>
        </c:dLbls>
        <c:gapWidth val="60"/>
        <c:axId val="385115344"/>
        <c:axId val="1"/>
      </c:barChart>
      <c:catAx>
        <c:axId val="385115344"/>
        <c:scaling>
          <c:orientation val="minMax"/>
        </c:scaling>
        <c:delete val="0"/>
        <c:axPos val="b"/>
        <c:title>
          <c:tx>
            <c:rich>
              <a:bodyPr/>
              <a:lstStyle/>
              <a:p>
                <a:pPr algn="r">
                  <a:defRPr sz="800" b="1" i="0" u="none" strike="noStrike" baseline="0">
                    <a:solidFill>
                      <a:srgbClr val="000000"/>
                    </a:solidFill>
                    <a:latin typeface="Arial"/>
                    <a:ea typeface="Arial"/>
                    <a:cs typeface="Arial"/>
                  </a:defRPr>
                </a:pPr>
                <a:r>
                  <a:rPr lang="en-US"/>
                  <a:t>Time (year)</a:t>
                </a:r>
              </a:p>
            </c:rich>
          </c:tx>
          <c:layout>
            <c:manualLayout>
              <c:xMode val="edge"/>
              <c:yMode val="edge"/>
              <c:x val="0.76371951219512191"/>
              <c:y val="0.847752297375610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lgn="dist">
                  <a:defRPr sz="800" b="1" i="0" u="none" strike="noStrike" baseline="0">
                    <a:solidFill>
                      <a:srgbClr val="000000"/>
                    </a:solidFill>
                    <a:latin typeface="Arial"/>
                    <a:ea typeface="Arial"/>
                    <a:cs typeface="Arial"/>
                  </a:defRPr>
                </a:pPr>
                <a:r>
                  <a:rPr lang="en-US"/>
                  <a:t>Percentage (%)</a:t>
                </a:r>
              </a:p>
            </c:rich>
          </c:tx>
          <c:layout>
            <c:manualLayout>
              <c:xMode val="edge"/>
              <c:yMode val="edge"/>
              <c:x val="0.16158536585365854"/>
              <c:y val="0.30103857090480862"/>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8511534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228600</xdr:colOff>
      <xdr:row>14</xdr:row>
      <xdr:rowOff>44450</xdr:rowOff>
    </xdr:from>
    <xdr:to>
      <xdr:col>5</xdr:col>
      <xdr:colOff>260350</xdr:colOff>
      <xdr:row>16</xdr:row>
      <xdr:rowOff>44450</xdr:rowOff>
    </xdr:to>
    <xdr:sp macro="" textlink="$H$25">
      <xdr:nvSpPr>
        <xdr:cNvPr id="1042" name="Text Box 18">
          <a:extLst>
            <a:ext uri="{FF2B5EF4-FFF2-40B4-BE49-F238E27FC236}">
              <a16:creationId xmlns:a16="http://schemas.microsoft.com/office/drawing/2014/main" id="{CA0A8EF8-DE09-9985-1827-60DA026BE677}"/>
            </a:ext>
          </a:extLst>
        </xdr:cNvPr>
        <xdr:cNvSpPr txBox="1">
          <a:spLocks noChangeArrowheads="1" noTextEdit="1"/>
        </xdr:cNvSpPr>
      </xdr:nvSpPr>
      <xdr:spPr bwMode="auto">
        <a:xfrm>
          <a:off x="2006600" y="2184400"/>
          <a:ext cx="1441450" cy="317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r" rtl="0">
            <a:defRPr sz="1000"/>
          </a:pPr>
          <a:fld id="{FD0D0CA6-959B-4B1A-A78B-9AE0A61A0668}" type="TxLink">
            <a:rPr lang="en-US"/>
            <a:t> </a:t>
          </a:fld>
          <a:endParaRPr lang="en-US"/>
        </a:p>
      </xdr:txBody>
    </xdr:sp>
    <xdr:clientData/>
  </xdr:twoCellAnchor>
  <xdr:twoCellAnchor>
    <xdr:from>
      <xdr:col>3</xdr:col>
      <xdr:colOff>260350</xdr:colOff>
      <xdr:row>13</xdr:row>
      <xdr:rowOff>0</xdr:rowOff>
    </xdr:from>
    <xdr:to>
      <xdr:col>4</xdr:col>
      <xdr:colOff>209550</xdr:colOff>
      <xdr:row>14</xdr:row>
      <xdr:rowOff>0</xdr:rowOff>
    </xdr:to>
    <xdr:sp macro="" textlink="$G$25">
      <xdr:nvSpPr>
        <xdr:cNvPr id="1043" name="Text Box 19">
          <a:extLst>
            <a:ext uri="{FF2B5EF4-FFF2-40B4-BE49-F238E27FC236}">
              <a16:creationId xmlns:a16="http://schemas.microsoft.com/office/drawing/2014/main" id="{23CB2DD7-4188-7AD6-CA72-F778FBEB63B7}"/>
            </a:ext>
          </a:extLst>
        </xdr:cNvPr>
        <xdr:cNvSpPr txBox="1">
          <a:spLocks noChangeArrowheads="1" noTextEdit="1"/>
        </xdr:cNvSpPr>
      </xdr:nvSpPr>
      <xdr:spPr bwMode="auto">
        <a:xfrm>
          <a:off x="2508250" y="1981200"/>
          <a:ext cx="419100" cy="1587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fld id="{3D2E8B6E-4EDB-4A60-B2BD-A5C247AEC898}" type="TxLink">
            <a:rPr lang="en-US"/>
            <a:t> </a:t>
          </a:fld>
          <a:endParaRPr lang="en-US"/>
        </a:p>
      </xdr:txBody>
    </xdr:sp>
    <xdr:clientData/>
  </xdr:twoCellAnchor>
  <xdr:twoCellAnchor>
    <xdr:from>
      <xdr:col>1</xdr:col>
      <xdr:colOff>660400</xdr:colOff>
      <xdr:row>11</xdr:row>
      <xdr:rowOff>6350</xdr:rowOff>
    </xdr:from>
    <xdr:to>
      <xdr:col>8</xdr:col>
      <xdr:colOff>368300</xdr:colOff>
      <xdr:row>22</xdr:row>
      <xdr:rowOff>95250</xdr:rowOff>
    </xdr:to>
    <xdr:graphicFrame macro="">
      <xdr:nvGraphicFramePr>
        <xdr:cNvPr id="1044" name="Chart 20">
          <a:extLst>
            <a:ext uri="{FF2B5EF4-FFF2-40B4-BE49-F238E27FC236}">
              <a16:creationId xmlns:a16="http://schemas.microsoft.com/office/drawing/2014/main" id="{72469D05-ABC5-3B08-A375-9511C6112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1441450</xdr:colOff>
      <xdr:row>22</xdr:row>
      <xdr:rowOff>114300</xdr:rowOff>
    </xdr:from>
    <xdr:to>
      <xdr:col>8</xdr:col>
      <xdr:colOff>400050</xdr:colOff>
      <xdr:row>23</xdr:row>
      <xdr:rowOff>139700</xdr:rowOff>
    </xdr:to>
    <xdr:sp macro="" textlink="">
      <xdr:nvSpPr>
        <xdr:cNvPr id="1045" name="Text Box 21">
          <a:extLst>
            <a:ext uri="{FF2B5EF4-FFF2-40B4-BE49-F238E27FC236}">
              <a16:creationId xmlns:a16="http://schemas.microsoft.com/office/drawing/2014/main" id="{D3EC4B83-2BDD-27DF-87D0-A9554E8C4648}"/>
            </a:ext>
          </a:extLst>
        </xdr:cNvPr>
        <xdr:cNvSpPr txBox="1">
          <a:spLocks noChangeArrowheads="1"/>
        </xdr:cNvSpPr>
      </xdr:nvSpPr>
      <xdr:spPr bwMode="auto">
        <a:xfrm>
          <a:off x="1581150" y="3524250"/>
          <a:ext cx="3416300" cy="184150"/>
        </a:xfrm>
        <a:prstGeom prst="rect">
          <a:avLst/>
        </a:prstGeom>
        <a:solidFill>
          <a:srgbClr xmlns:mc="http://schemas.openxmlformats.org/markup-compatibility/2006" xmlns:a14="http://schemas.microsoft.com/office/drawing/2010/main" val="808080" mc:Ignorable="a14" a14:legacySpreadsheetColorIndex="23"/>
        </a:solidFill>
        <a:ln>
          <a:noFill/>
        </a:ln>
        <a:effectLst/>
        <a:extLs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2860" rIns="0" bIns="0" anchor="t" upright="1"/>
        <a:lstStyle/>
        <a:p>
          <a:pPr algn="l" rtl="0">
            <a:defRPr sz="1000"/>
          </a:pPr>
          <a:r>
            <a:rPr lang="en-US" sz="800" b="0" i="1" u="none" strike="noStrike" baseline="0">
              <a:solidFill>
                <a:srgbClr val="FFFFFF"/>
              </a:solidFill>
              <a:latin typeface="Arial"/>
              <a:cs typeface="Arial"/>
            </a:rPr>
            <a:t>website: http://unstats.un.org/unsd/ENVIRONMENT/qindicators.htm</a:t>
          </a:r>
        </a:p>
      </xdr:txBody>
    </xdr:sp>
    <xdr:clientData/>
  </xdr:twoCellAnchor>
  <xdr:twoCellAnchor>
    <xdr:from>
      <xdr:col>2</xdr:col>
      <xdr:colOff>190500</xdr:colOff>
      <xdr:row>14</xdr:row>
      <xdr:rowOff>38100</xdr:rowOff>
    </xdr:from>
    <xdr:to>
      <xdr:col>5</xdr:col>
      <xdr:colOff>222250</xdr:colOff>
      <xdr:row>16</xdr:row>
      <xdr:rowOff>38100</xdr:rowOff>
    </xdr:to>
    <xdr:sp macro="" textlink="H25">
      <xdr:nvSpPr>
        <xdr:cNvPr id="1046" name="Text Box 22">
          <a:extLst>
            <a:ext uri="{FF2B5EF4-FFF2-40B4-BE49-F238E27FC236}">
              <a16:creationId xmlns:a16="http://schemas.microsoft.com/office/drawing/2014/main" id="{1134716E-60A5-A588-C69E-5DF5B6F523D5}"/>
            </a:ext>
          </a:extLst>
        </xdr:cNvPr>
        <xdr:cNvSpPr txBox="1">
          <a:spLocks noChangeArrowheads="1" noTextEdit="1"/>
        </xdr:cNvSpPr>
      </xdr:nvSpPr>
      <xdr:spPr bwMode="auto">
        <a:xfrm>
          <a:off x="1968500" y="2178050"/>
          <a:ext cx="1441450" cy="317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r" rtl="0">
            <a:defRPr sz="1000"/>
          </a:pPr>
          <a:fld id="{5275F8BC-4B63-4F06-B4CD-4DF139D2A793}" type="TxLink">
            <a:rPr lang="en-US"/>
            <a:t> </a:t>
          </a:fld>
          <a:endParaRPr lang="en-US"/>
        </a:p>
      </xdr:txBody>
    </xdr:sp>
    <xdr:clientData/>
  </xdr:twoCellAnchor>
  <xdr:twoCellAnchor>
    <xdr:from>
      <xdr:col>3</xdr:col>
      <xdr:colOff>387350</xdr:colOff>
      <xdr:row>12</xdr:row>
      <xdr:rowOff>114300</xdr:rowOff>
    </xdr:from>
    <xdr:to>
      <xdr:col>4</xdr:col>
      <xdr:colOff>342900</xdr:colOff>
      <xdr:row>13</xdr:row>
      <xdr:rowOff>114300</xdr:rowOff>
    </xdr:to>
    <xdr:sp macro="" textlink="$G$25">
      <xdr:nvSpPr>
        <xdr:cNvPr id="1047" name="Text Box 23">
          <a:extLst>
            <a:ext uri="{FF2B5EF4-FFF2-40B4-BE49-F238E27FC236}">
              <a16:creationId xmlns:a16="http://schemas.microsoft.com/office/drawing/2014/main" id="{12A1E427-FAD5-DDA3-03A5-903EFDD46871}"/>
            </a:ext>
          </a:extLst>
        </xdr:cNvPr>
        <xdr:cNvSpPr txBox="1">
          <a:spLocks noChangeArrowheads="1" noTextEdit="1"/>
        </xdr:cNvSpPr>
      </xdr:nvSpPr>
      <xdr:spPr bwMode="auto">
        <a:xfrm>
          <a:off x="2635250" y="1936750"/>
          <a:ext cx="425450" cy="1587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fld id="{C91797E9-D0A0-47CB-AF26-1C6F7554FEFC}" type="TxLink">
            <a:rPr lang="en-US"/>
            <a:t> </a:t>
          </a:fld>
          <a:endParaRPr lang="en-US"/>
        </a:p>
      </xdr:txBody>
    </xdr:sp>
    <xdr:clientData/>
  </xdr:twoCellAnchor>
  <xdr:twoCellAnchor>
    <xdr:from>
      <xdr:col>1</xdr:col>
      <xdr:colOff>1746250</xdr:colOff>
      <xdr:row>18</xdr:row>
      <xdr:rowOff>114300</xdr:rowOff>
    </xdr:from>
    <xdr:to>
      <xdr:col>2</xdr:col>
      <xdr:colOff>139700</xdr:colOff>
      <xdr:row>19</xdr:row>
      <xdr:rowOff>120650</xdr:rowOff>
    </xdr:to>
    <xdr:sp macro="" textlink="$D$25">
      <xdr:nvSpPr>
        <xdr:cNvPr id="1048" name="Text Box 24">
          <a:extLst>
            <a:ext uri="{FF2B5EF4-FFF2-40B4-BE49-F238E27FC236}">
              <a16:creationId xmlns:a16="http://schemas.microsoft.com/office/drawing/2014/main" id="{FDCE72D7-F8D9-4CA4-4676-027606079B6D}"/>
            </a:ext>
          </a:extLst>
        </xdr:cNvPr>
        <xdr:cNvSpPr txBox="1">
          <a:spLocks noChangeArrowheads="1" noTextEdit="1"/>
        </xdr:cNvSpPr>
      </xdr:nvSpPr>
      <xdr:spPr bwMode="auto">
        <a:xfrm>
          <a:off x="1778000" y="2889250"/>
          <a:ext cx="139700" cy="165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fld id="{94D03141-10E5-4FE4-BD56-F9710688BD53}" type="TxLink">
            <a:rPr lang="en-US"/>
            <a:t> </a:t>
          </a:fld>
          <a:endParaRPr lang="en-US"/>
        </a:p>
      </xdr:txBody>
    </xdr:sp>
    <xdr:clientData/>
  </xdr:twoCellAnchor>
  <xdr:twoCellAnchor>
    <xdr:from>
      <xdr:col>2</xdr:col>
      <xdr:colOff>419100</xdr:colOff>
      <xdr:row>18</xdr:row>
      <xdr:rowOff>114300</xdr:rowOff>
    </xdr:from>
    <xdr:to>
      <xdr:col>3</xdr:col>
      <xdr:colOff>101600</xdr:colOff>
      <xdr:row>19</xdr:row>
      <xdr:rowOff>120650</xdr:rowOff>
    </xdr:to>
    <xdr:sp macro="" textlink="$E$25">
      <xdr:nvSpPr>
        <xdr:cNvPr id="1049" name="Text Box 25">
          <a:extLst>
            <a:ext uri="{FF2B5EF4-FFF2-40B4-BE49-F238E27FC236}">
              <a16:creationId xmlns:a16="http://schemas.microsoft.com/office/drawing/2014/main" id="{3E5A4F5D-A694-D75F-417A-563D8E15C570}"/>
            </a:ext>
          </a:extLst>
        </xdr:cNvPr>
        <xdr:cNvSpPr txBox="1">
          <a:spLocks noChangeArrowheads="1" noTextEdit="1"/>
        </xdr:cNvSpPr>
      </xdr:nvSpPr>
      <xdr:spPr bwMode="auto">
        <a:xfrm>
          <a:off x="2197100" y="2889250"/>
          <a:ext cx="152400" cy="165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fld id="{5079E2B4-73D3-4E69-A820-6A4ED0366534}" type="TxLink">
            <a:rPr lang="en-US"/>
            <a:t> </a:t>
          </a:fld>
          <a:endParaRPr lang="en-US"/>
        </a:p>
      </xdr:txBody>
    </xdr:sp>
    <xdr:clientData/>
  </xdr:twoCellAnchor>
  <xdr:twoCellAnchor>
    <xdr:from>
      <xdr:col>3</xdr:col>
      <xdr:colOff>400050</xdr:colOff>
      <xdr:row>18</xdr:row>
      <xdr:rowOff>114300</xdr:rowOff>
    </xdr:from>
    <xdr:to>
      <xdr:col>4</xdr:col>
      <xdr:colOff>82550</xdr:colOff>
      <xdr:row>19</xdr:row>
      <xdr:rowOff>120650</xdr:rowOff>
    </xdr:to>
    <xdr:sp macro="" textlink="$F$25">
      <xdr:nvSpPr>
        <xdr:cNvPr id="1050" name="Text Box 26">
          <a:extLst>
            <a:ext uri="{FF2B5EF4-FFF2-40B4-BE49-F238E27FC236}">
              <a16:creationId xmlns:a16="http://schemas.microsoft.com/office/drawing/2014/main" id="{781C09C7-7384-4C76-6F55-374B84E2EDE3}"/>
            </a:ext>
          </a:extLst>
        </xdr:cNvPr>
        <xdr:cNvSpPr txBox="1">
          <a:spLocks noChangeArrowheads="1" noTextEdit="1"/>
        </xdr:cNvSpPr>
      </xdr:nvSpPr>
      <xdr:spPr bwMode="auto">
        <a:xfrm>
          <a:off x="2647950" y="2889250"/>
          <a:ext cx="152400" cy="165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fld id="{1C5C70F6-04A3-43F7-8F1B-618A59DD61ED}" type="TxLink">
            <a:rPr lang="en-US"/>
            <a:t> </a:t>
          </a:fld>
          <a:endParaRPr lang="en-US"/>
        </a:p>
      </xdr:txBody>
    </xdr:sp>
    <xdr:clientData/>
  </xdr:twoCellAnchor>
  <xdr:twoCellAnchor>
    <xdr:from>
      <xdr:col>3</xdr:col>
      <xdr:colOff>82550</xdr:colOff>
      <xdr:row>18</xdr:row>
      <xdr:rowOff>133350</xdr:rowOff>
    </xdr:from>
    <xdr:to>
      <xdr:col>3</xdr:col>
      <xdr:colOff>400050</xdr:colOff>
      <xdr:row>19</xdr:row>
      <xdr:rowOff>120650</xdr:rowOff>
    </xdr:to>
    <xdr:sp macro="" textlink="$C$33">
      <xdr:nvSpPr>
        <xdr:cNvPr id="1053" name="Text Box 29">
          <a:extLst>
            <a:ext uri="{FF2B5EF4-FFF2-40B4-BE49-F238E27FC236}">
              <a16:creationId xmlns:a16="http://schemas.microsoft.com/office/drawing/2014/main" id="{6C913372-3AED-5B10-82BC-112A094244D2}"/>
            </a:ext>
          </a:extLst>
        </xdr:cNvPr>
        <xdr:cNvSpPr txBox="1">
          <a:spLocks noChangeArrowheads="1" noTextEdit="1"/>
        </xdr:cNvSpPr>
      </xdr:nvSpPr>
      <xdr:spPr bwMode="auto">
        <a:xfrm>
          <a:off x="2330450" y="2908300"/>
          <a:ext cx="317500" cy="146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fld id="{E5754459-2FA6-4430-BB29-25200600C671}" type="TxLink">
            <a:rPr lang="en-US" sz="800" b="0" i="0" u="none" strike="noStrike" baseline="0">
              <a:solidFill>
                <a:srgbClr val="FFFFFF"/>
              </a:solidFill>
              <a:latin typeface="Arial"/>
              <a:cs typeface="Arial"/>
            </a:rPr>
            <a:t>11.11</a:t>
          </a:fld>
          <a:endParaRPr lang="en-US" sz="800" b="0" i="0" u="none" strike="noStrike" baseline="0">
            <a:solidFill>
              <a:srgbClr val="FFFFFF"/>
            </a:solidFill>
            <a:latin typeface="Arial"/>
            <a:cs typeface="Arial"/>
          </a:endParaRPr>
        </a:p>
      </xdr:txBody>
    </xdr:sp>
    <xdr:clientData/>
  </xdr:twoCellAnchor>
  <xdr:twoCellAnchor>
    <xdr:from>
      <xdr:col>4</xdr:col>
      <xdr:colOff>203200</xdr:colOff>
      <xdr:row>18</xdr:row>
      <xdr:rowOff>133350</xdr:rowOff>
    </xdr:from>
    <xdr:to>
      <xdr:col>5</xdr:col>
      <xdr:colOff>50800</xdr:colOff>
      <xdr:row>19</xdr:row>
      <xdr:rowOff>120650</xdr:rowOff>
    </xdr:to>
    <xdr:sp macro="" textlink="$D$33">
      <xdr:nvSpPr>
        <xdr:cNvPr id="1054" name="Text Box 30">
          <a:extLst>
            <a:ext uri="{FF2B5EF4-FFF2-40B4-BE49-F238E27FC236}">
              <a16:creationId xmlns:a16="http://schemas.microsoft.com/office/drawing/2014/main" id="{181AD5ED-DEC6-45EE-7E16-DEE7DAF03E95}"/>
            </a:ext>
          </a:extLst>
        </xdr:cNvPr>
        <xdr:cNvSpPr txBox="1">
          <a:spLocks noChangeArrowheads="1" noTextEdit="1"/>
        </xdr:cNvSpPr>
      </xdr:nvSpPr>
      <xdr:spPr bwMode="auto">
        <a:xfrm>
          <a:off x="2921000" y="2908300"/>
          <a:ext cx="317500" cy="146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fld id="{1A23D951-8561-41F1-8AEA-E7236321BBAE}" type="TxLink">
            <a:rPr lang="en-US" sz="800" b="0" i="0" u="none" strike="noStrike" baseline="0">
              <a:solidFill>
                <a:srgbClr val="FFFFFF"/>
              </a:solidFill>
              <a:latin typeface="Arial"/>
              <a:cs typeface="Arial"/>
            </a:rPr>
            <a:t>10.48</a:t>
          </a:fld>
          <a:endParaRPr lang="en-US" sz="800" b="0" i="0" u="none" strike="noStrike" baseline="0">
            <a:solidFill>
              <a:srgbClr val="FFFFFF"/>
            </a:solidFill>
            <a:latin typeface="Arial"/>
            <a:cs typeface="Arial"/>
          </a:endParaRPr>
        </a:p>
      </xdr:txBody>
    </xdr:sp>
    <xdr:clientData/>
  </xdr:twoCellAnchor>
  <xdr:twoCellAnchor>
    <xdr:from>
      <xdr:col>5</xdr:col>
      <xdr:colOff>330200</xdr:colOff>
      <xdr:row>18</xdr:row>
      <xdr:rowOff>133350</xdr:rowOff>
    </xdr:from>
    <xdr:to>
      <xdr:col>6</xdr:col>
      <xdr:colOff>177800</xdr:colOff>
      <xdr:row>19</xdr:row>
      <xdr:rowOff>120650</xdr:rowOff>
    </xdr:to>
    <xdr:sp macro="" textlink="$E$33">
      <xdr:nvSpPr>
        <xdr:cNvPr id="1055" name="Text Box 31">
          <a:extLst>
            <a:ext uri="{FF2B5EF4-FFF2-40B4-BE49-F238E27FC236}">
              <a16:creationId xmlns:a16="http://schemas.microsoft.com/office/drawing/2014/main" id="{D17B7A9D-C634-931A-94DD-81E6F62A0CCA}"/>
            </a:ext>
          </a:extLst>
        </xdr:cNvPr>
        <xdr:cNvSpPr txBox="1">
          <a:spLocks noChangeArrowheads="1" noTextEdit="1"/>
        </xdr:cNvSpPr>
      </xdr:nvSpPr>
      <xdr:spPr bwMode="auto">
        <a:xfrm>
          <a:off x="3517900" y="2908300"/>
          <a:ext cx="317500" cy="146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fld id="{CD376543-4EB8-4DE2-B284-BCC7490A2B46}" type="TxLink">
            <a:rPr lang="en-US" sz="800" b="0" i="0" u="none" strike="noStrike" baseline="0">
              <a:solidFill>
                <a:srgbClr val="FFFFFF"/>
              </a:solidFill>
              <a:latin typeface="Arial"/>
              <a:cs typeface="Arial"/>
            </a:rPr>
            <a:t>10.27</a:t>
          </a:fld>
          <a:endParaRPr lang="en-US" sz="800" b="0" i="0" u="none" strike="noStrike" baseline="0">
            <a:solidFill>
              <a:srgbClr val="FFFFFF"/>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1"/>
  <sheetViews>
    <sheetView tabSelected="1" workbookViewId="0">
      <pane ySplit="36" topLeftCell="A315" activePane="bottomLeft" state="frozen"/>
      <selection pane="bottomLeft" activeCell="B14" sqref="B14"/>
    </sheetView>
  </sheetViews>
  <sheetFormatPr defaultColWidth="9.1796875" defaultRowHeight="12.5" x14ac:dyDescent="0.25"/>
  <cols>
    <col min="1" max="1" width="2" style="1" customWidth="1"/>
    <col min="2" max="2" width="23.453125" style="1" customWidth="1"/>
    <col min="3" max="9" width="6.7265625" style="1" customWidth="1"/>
    <col min="10" max="10" width="6.1796875" style="1" customWidth="1"/>
    <col min="11" max="11" width="7.1796875" style="1" customWidth="1"/>
    <col min="12" max="12" width="1" style="1" customWidth="1"/>
    <col min="13" max="13" width="6.26953125" style="1" customWidth="1"/>
    <col min="14" max="14" width="8.54296875" style="1" customWidth="1"/>
    <col min="15" max="16" width="9.1796875" style="1"/>
    <col min="17" max="17" width="9.453125" style="1" customWidth="1"/>
    <col min="18" max="16384" width="9.1796875" style="1"/>
  </cols>
  <sheetData>
    <row r="1" spans="1:13" ht="4.5" customHeight="1" x14ac:dyDescent="0.25"/>
    <row r="2" spans="1:13" x14ac:dyDescent="0.25">
      <c r="A2" s="3"/>
      <c r="B2" s="3"/>
      <c r="C2" s="3"/>
      <c r="D2" s="3"/>
      <c r="E2" s="3"/>
      <c r="F2" s="3"/>
      <c r="G2" s="3"/>
      <c r="H2" s="3"/>
      <c r="I2" s="3"/>
      <c r="J2" s="3"/>
      <c r="K2" s="3"/>
      <c r="L2" s="3"/>
    </row>
    <row r="3" spans="1:13" ht="19" x14ac:dyDescent="0.4">
      <c r="A3" s="3"/>
      <c r="B3" s="2" t="s">
        <v>246</v>
      </c>
      <c r="C3" s="3"/>
      <c r="D3" s="3"/>
      <c r="E3" s="3"/>
      <c r="F3" s="3"/>
      <c r="G3" s="3"/>
      <c r="H3" s="3"/>
      <c r="I3" s="3"/>
      <c r="J3" s="3"/>
      <c r="K3" s="3"/>
      <c r="L3" s="3"/>
      <c r="M3" s="47"/>
    </row>
    <row r="4" spans="1:13" ht="7.5" customHeight="1" x14ac:dyDescent="0.4">
      <c r="A4" s="3"/>
      <c r="B4" s="2"/>
      <c r="C4" s="3"/>
      <c r="D4" s="3"/>
      <c r="E4" s="3"/>
      <c r="F4" s="3"/>
      <c r="G4" s="3"/>
      <c r="H4" s="3"/>
      <c r="I4" s="3"/>
      <c r="J4" s="3"/>
      <c r="K4" s="3"/>
      <c r="L4" s="3"/>
      <c r="M4" s="47"/>
    </row>
    <row r="5" spans="1:13" ht="15" customHeight="1" x14ac:dyDescent="0.35">
      <c r="A5" s="3"/>
      <c r="B5" s="43" t="s">
        <v>0</v>
      </c>
      <c r="C5" s="3"/>
      <c r="D5" s="3"/>
      <c r="E5" s="3"/>
      <c r="F5" s="3"/>
      <c r="G5" s="3"/>
      <c r="H5" s="3"/>
      <c r="I5" s="74" t="s">
        <v>304</v>
      </c>
      <c r="J5" s="3"/>
      <c r="K5" s="3"/>
      <c r="L5" s="3"/>
      <c r="M5" s="47"/>
    </row>
    <row r="6" spans="1:13" ht="12.75" customHeight="1" x14ac:dyDescent="0.35">
      <c r="A6" s="3"/>
      <c r="B6" s="3"/>
      <c r="C6" s="5"/>
      <c r="D6" s="3"/>
      <c r="E6" s="3"/>
      <c r="F6" s="3"/>
      <c r="G6" s="3"/>
      <c r="H6" s="3"/>
      <c r="I6" s="3"/>
      <c r="J6" s="4"/>
      <c r="K6" s="5"/>
      <c r="L6" s="3"/>
      <c r="M6" s="47"/>
    </row>
    <row r="7" spans="1:13" ht="9" customHeight="1" x14ac:dyDescent="0.3">
      <c r="A7" s="3"/>
      <c r="B7" s="6"/>
      <c r="C7" s="3"/>
      <c r="D7" s="3"/>
      <c r="E7" s="3"/>
      <c r="F7" s="3"/>
      <c r="G7" s="3"/>
      <c r="H7" s="3"/>
      <c r="I7" s="3"/>
      <c r="J7" s="3"/>
      <c r="K7" s="3"/>
      <c r="L7" s="3"/>
      <c r="M7" s="47"/>
    </row>
    <row r="8" spans="1:13" ht="13" x14ac:dyDescent="0.3">
      <c r="A8" s="3"/>
      <c r="B8" s="7" t="s">
        <v>247</v>
      </c>
      <c r="C8" s="3"/>
      <c r="D8" s="3"/>
      <c r="E8" s="3"/>
      <c r="F8" s="3"/>
      <c r="G8" s="3"/>
      <c r="H8" s="83" t="s">
        <v>11</v>
      </c>
      <c r="I8" s="84"/>
      <c r="J8" s="84"/>
      <c r="K8" s="85"/>
      <c r="L8" s="3"/>
      <c r="M8" s="47"/>
    </row>
    <row r="9" spans="1:13" x14ac:dyDescent="0.25">
      <c r="A9" s="3"/>
      <c r="B9" s="73" t="s">
        <v>252</v>
      </c>
      <c r="C9" s="3"/>
      <c r="D9" s="3"/>
      <c r="E9" s="3"/>
      <c r="F9" s="3"/>
      <c r="G9" s="3"/>
      <c r="H9" s="86" t="s">
        <v>249</v>
      </c>
      <c r="I9" s="87"/>
      <c r="J9" s="87"/>
      <c r="K9" s="88"/>
      <c r="L9" s="3"/>
      <c r="M9" s="47"/>
    </row>
    <row r="10" spans="1:13" ht="13" thickBot="1" x14ac:dyDescent="0.3">
      <c r="A10" s="3"/>
      <c r="B10" s="9"/>
      <c r="C10" s="3"/>
      <c r="D10" s="3"/>
      <c r="E10" s="3"/>
      <c r="F10" s="3"/>
      <c r="G10" s="3"/>
      <c r="H10" s="3"/>
      <c r="I10" s="8"/>
      <c r="J10" s="10"/>
      <c r="K10" s="10"/>
      <c r="L10" s="3"/>
      <c r="M10" s="47"/>
    </row>
    <row r="11" spans="1:13" x14ac:dyDescent="0.25">
      <c r="A11" s="51"/>
      <c r="B11" s="52"/>
      <c r="C11" s="53"/>
      <c r="D11" s="53"/>
      <c r="E11" s="53"/>
      <c r="F11" s="54"/>
      <c r="G11" s="53"/>
      <c r="H11" s="53"/>
      <c r="I11" s="54"/>
      <c r="J11" s="55"/>
      <c r="K11" s="56"/>
      <c r="L11" s="51"/>
      <c r="M11" s="47"/>
    </row>
    <row r="12" spans="1:13" x14ac:dyDescent="0.25">
      <c r="A12" s="51"/>
      <c r="B12" s="57"/>
      <c r="C12" s="58"/>
      <c r="D12" s="58"/>
      <c r="E12" s="58"/>
      <c r="F12" s="59"/>
      <c r="G12" s="58"/>
      <c r="H12" s="58"/>
      <c r="I12" s="59"/>
      <c r="J12" s="60"/>
      <c r="K12" s="61"/>
      <c r="L12" s="51"/>
      <c r="M12" s="47"/>
    </row>
    <row r="13" spans="1:13" x14ac:dyDescent="0.25">
      <c r="A13" s="51"/>
      <c r="B13" s="57"/>
      <c r="C13" s="58"/>
      <c r="D13" s="58"/>
      <c r="E13" s="58"/>
      <c r="F13" s="59"/>
      <c r="G13" s="58"/>
      <c r="H13" s="58"/>
      <c r="I13" s="59"/>
      <c r="J13" s="60"/>
      <c r="K13" s="61"/>
      <c r="L13" s="51"/>
      <c r="M13" s="47"/>
    </row>
    <row r="14" spans="1:13" x14ac:dyDescent="0.25">
      <c r="A14" s="51"/>
      <c r="B14" s="57"/>
      <c r="C14" s="58"/>
      <c r="D14" s="58"/>
      <c r="E14" s="58"/>
      <c r="F14" s="59"/>
      <c r="G14" s="58"/>
      <c r="H14" s="58"/>
      <c r="I14" s="59"/>
      <c r="J14" s="60"/>
      <c r="K14" s="61"/>
      <c r="L14" s="51"/>
      <c r="M14" s="47"/>
    </row>
    <row r="15" spans="1:13" x14ac:dyDescent="0.25">
      <c r="A15" s="51"/>
      <c r="B15" s="57"/>
      <c r="C15" s="58"/>
      <c r="D15" s="58"/>
      <c r="E15" s="58"/>
      <c r="F15" s="59"/>
      <c r="G15" s="58"/>
      <c r="H15" s="58"/>
      <c r="I15" s="59"/>
      <c r="J15" s="60"/>
      <c r="K15" s="61"/>
      <c r="L15" s="51"/>
      <c r="M15" s="47"/>
    </row>
    <row r="16" spans="1:13" x14ac:dyDescent="0.25">
      <c r="A16" s="51"/>
      <c r="B16" s="57"/>
      <c r="C16" s="58"/>
      <c r="D16" s="58"/>
      <c r="E16" s="58"/>
      <c r="F16" s="59"/>
      <c r="G16" s="58"/>
      <c r="H16" s="58"/>
      <c r="I16" s="59"/>
      <c r="J16" s="60"/>
      <c r="K16" s="61"/>
      <c r="L16" s="51"/>
      <c r="M16" s="47"/>
    </row>
    <row r="17" spans="1:19" x14ac:dyDescent="0.25">
      <c r="A17" s="51"/>
      <c r="B17" s="57"/>
      <c r="C17" s="58"/>
      <c r="D17" s="58"/>
      <c r="E17" s="58"/>
      <c r="F17" s="59"/>
      <c r="G17" s="58"/>
      <c r="H17" s="58"/>
      <c r="I17" s="59"/>
      <c r="J17" s="60"/>
      <c r="K17" s="61"/>
      <c r="L17" s="51"/>
      <c r="M17" s="47"/>
    </row>
    <row r="18" spans="1:19" x14ac:dyDescent="0.25">
      <c r="A18" s="51"/>
      <c r="B18" s="57"/>
      <c r="C18" s="58"/>
      <c r="D18" s="58"/>
      <c r="E18" s="58"/>
      <c r="F18" s="59"/>
      <c r="G18" s="58"/>
      <c r="H18" s="58"/>
      <c r="I18" s="59"/>
      <c r="J18" s="60"/>
      <c r="K18" s="61"/>
      <c r="L18" s="51"/>
      <c r="M18" s="47"/>
    </row>
    <row r="19" spans="1:19" x14ac:dyDescent="0.25">
      <c r="A19" s="51"/>
      <c r="B19" s="57"/>
      <c r="C19" s="58"/>
      <c r="D19" s="58"/>
      <c r="E19" s="58"/>
      <c r="F19" s="59"/>
      <c r="G19" s="58"/>
      <c r="H19" s="58"/>
      <c r="I19" s="59"/>
      <c r="J19" s="60"/>
      <c r="K19" s="61"/>
      <c r="L19" s="51"/>
      <c r="M19" s="47"/>
    </row>
    <row r="20" spans="1:19" x14ac:dyDescent="0.25">
      <c r="A20" s="51"/>
      <c r="B20" s="57"/>
      <c r="C20" s="58"/>
      <c r="D20" s="58"/>
      <c r="E20" s="58"/>
      <c r="F20" s="59"/>
      <c r="G20" s="58"/>
      <c r="H20" s="58"/>
      <c r="I20" s="59"/>
      <c r="J20" s="60"/>
      <c r="K20" s="61"/>
      <c r="L20" s="51"/>
      <c r="M20" s="47"/>
    </row>
    <row r="21" spans="1:19" x14ac:dyDescent="0.25">
      <c r="A21" s="51"/>
      <c r="B21" s="57"/>
      <c r="C21" s="58"/>
      <c r="D21" s="58"/>
      <c r="E21" s="58"/>
      <c r="F21" s="59"/>
      <c r="G21" s="58"/>
      <c r="H21" s="58"/>
      <c r="I21" s="59"/>
      <c r="J21" s="60"/>
      <c r="K21" s="61"/>
      <c r="L21" s="51"/>
      <c r="M21" s="47"/>
    </row>
    <row r="22" spans="1:19" x14ac:dyDescent="0.25">
      <c r="A22" s="51"/>
      <c r="B22" s="57"/>
      <c r="C22" s="58"/>
      <c r="D22" s="58"/>
      <c r="E22" s="58"/>
      <c r="F22" s="59"/>
      <c r="G22" s="58"/>
      <c r="H22" s="58"/>
      <c r="I22" s="59"/>
      <c r="J22" s="60"/>
      <c r="K22" s="61"/>
      <c r="L22" s="51"/>
      <c r="M22" s="47"/>
    </row>
    <row r="23" spans="1:19" x14ac:dyDescent="0.25">
      <c r="A23" s="51"/>
      <c r="B23" s="57"/>
      <c r="C23" s="58"/>
      <c r="D23" s="58"/>
      <c r="E23" s="58"/>
      <c r="F23" s="59"/>
      <c r="G23" s="58"/>
      <c r="H23" s="58"/>
      <c r="I23" s="59"/>
      <c r="J23" s="60"/>
      <c r="K23" s="61"/>
      <c r="L23" s="51"/>
      <c r="M23" s="47"/>
    </row>
    <row r="24" spans="1:19" ht="13" thickBot="1" x14ac:dyDescent="0.3">
      <c r="A24" s="51"/>
      <c r="B24" s="62"/>
      <c r="C24" s="63"/>
      <c r="D24" s="63"/>
      <c r="E24" s="63"/>
      <c r="F24" s="64"/>
      <c r="G24" s="63"/>
      <c r="H24" s="63"/>
      <c r="I24" s="64"/>
      <c r="J24" s="65"/>
      <c r="K24" s="66"/>
      <c r="L24" s="51"/>
      <c r="M24" s="47"/>
    </row>
    <row r="25" spans="1:19" s="12" customFormat="1" x14ac:dyDescent="0.25">
      <c r="A25" s="67"/>
      <c r="B25" s="68"/>
      <c r="C25" s="67"/>
      <c r="D25" s="67"/>
      <c r="E25" s="67"/>
      <c r="F25" s="67"/>
      <c r="G25" s="67"/>
      <c r="H25" s="67"/>
      <c r="I25" s="69"/>
      <c r="J25" s="70"/>
      <c r="K25" s="70"/>
      <c r="L25" s="67"/>
      <c r="M25" s="48"/>
    </row>
    <row r="26" spans="1:19" s="49" customFormat="1" ht="2.25" customHeight="1" x14ac:dyDescent="0.25">
      <c r="A26" s="29"/>
      <c r="B26" s="30" t="s">
        <v>245</v>
      </c>
      <c r="C26" s="31" t="s">
        <v>1</v>
      </c>
      <c r="D26" s="31" t="s">
        <v>2</v>
      </c>
      <c r="E26" s="31" t="s">
        <v>3</v>
      </c>
      <c r="F26" s="31" t="s">
        <v>4</v>
      </c>
      <c r="G26" s="31" t="s">
        <v>5</v>
      </c>
      <c r="H26" s="31" t="s">
        <v>6</v>
      </c>
      <c r="I26" s="31" t="s">
        <v>7</v>
      </c>
      <c r="J26" s="31" t="s">
        <v>8</v>
      </c>
      <c r="K26" s="31" t="s">
        <v>9</v>
      </c>
      <c r="L26" s="29"/>
      <c r="S26" s="50"/>
    </row>
    <row r="27" spans="1:19" s="49" customFormat="1" ht="2.25" customHeight="1" x14ac:dyDescent="0.25">
      <c r="A27" s="29"/>
      <c r="B27" s="44" t="str">
        <f>H8</f>
        <v>Albania</v>
      </c>
      <c r="C27" s="32">
        <f>VLOOKUP(H8,A37:K254,3,TRUE)</f>
        <v>11.113794531076064</v>
      </c>
      <c r="D27" s="32">
        <f>VLOOKUP(H8,A37:K254,4,TRUE)</f>
        <v>8.128177613100025</v>
      </c>
      <c r="E27" s="32">
        <f>VLOOKUP(H8,A37:K254,5,TRUE)</f>
        <v>9.0999717906657178</v>
      </c>
      <c r="F27" s="32">
        <f>VLOOKUP(H8,A37:K254,6,TRUE)</f>
        <v>10.475542347119276</v>
      </c>
      <c r="G27" s="32">
        <f>VLOOKUP(H8,A37:K254,7,TRUE)</f>
        <v>9.2894462091325689</v>
      </c>
      <c r="H27" s="32">
        <f>VLOOKUP(H8,A37:K254,8,TRUE)</f>
        <v>9.739685784702921</v>
      </c>
      <c r="I27" s="32">
        <f>VLOOKUP(H8,A37:K254,9,TRUE)</f>
        <v>10.272005556248645</v>
      </c>
      <c r="J27" s="32">
        <f>VLOOKUP(H8,A37:K254,10,TRUE)</f>
        <v>10.052290455921492</v>
      </c>
      <c r="K27" s="32">
        <f>VLOOKUP(H8,A37:K254,11,TRUE)</f>
        <v>10.142829754715921</v>
      </c>
      <c r="L27" s="29"/>
      <c r="S27" s="50"/>
    </row>
    <row r="28" spans="1:19" s="49" customFormat="1" ht="2.25" customHeight="1" x14ac:dyDescent="0.25">
      <c r="A28" s="29"/>
      <c r="B28" s="35" t="str">
        <f>H9</f>
        <v>Urban</v>
      </c>
      <c r="C28" s="45">
        <f t="shared" ref="C28:K28" si="0">C27</f>
        <v>11.113794531076064</v>
      </c>
      <c r="D28" s="45">
        <f t="shared" si="0"/>
        <v>8.128177613100025</v>
      </c>
      <c r="E28" s="45">
        <f t="shared" si="0"/>
        <v>9.0999717906657178</v>
      </c>
      <c r="F28" s="45">
        <f t="shared" si="0"/>
        <v>10.475542347119276</v>
      </c>
      <c r="G28" s="45">
        <f t="shared" si="0"/>
        <v>9.2894462091325689</v>
      </c>
      <c r="H28" s="45">
        <f t="shared" si="0"/>
        <v>9.739685784702921</v>
      </c>
      <c r="I28" s="46">
        <f t="shared" si="0"/>
        <v>10.272005556248645</v>
      </c>
      <c r="J28" s="46">
        <f t="shared" si="0"/>
        <v>10.052290455921492</v>
      </c>
      <c r="K28" s="46">
        <f t="shared" si="0"/>
        <v>10.142829754715921</v>
      </c>
      <c r="L28" s="29"/>
    </row>
    <row r="29" spans="1:19" s="49" customFormat="1" ht="2.25" customHeight="1" x14ac:dyDescent="0.25">
      <c r="A29" s="33" t="s">
        <v>249</v>
      </c>
      <c r="B29" s="33"/>
      <c r="C29" s="99" t="s">
        <v>249</v>
      </c>
      <c r="D29" s="99"/>
      <c r="E29" s="99"/>
      <c r="F29" s="99" t="s">
        <v>250</v>
      </c>
      <c r="G29" s="99"/>
      <c r="H29" s="99"/>
      <c r="I29" s="99" t="s">
        <v>251</v>
      </c>
      <c r="J29" s="99"/>
      <c r="K29" s="99"/>
      <c r="L29" s="29"/>
    </row>
    <row r="30" spans="1:19" s="49" customFormat="1" ht="2.25" customHeight="1" x14ac:dyDescent="0.25">
      <c r="A30" s="33" t="s">
        <v>250</v>
      </c>
      <c r="B30" s="33"/>
      <c r="C30" s="31">
        <v>1990</v>
      </c>
      <c r="D30" s="31">
        <v>1995</v>
      </c>
      <c r="E30" s="31">
        <v>2000</v>
      </c>
      <c r="F30" s="31">
        <v>1990</v>
      </c>
      <c r="G30" s="31">
        <v>1995</v>
      </c>
      <c r="H30" s="31">
        <v>2000</v>
      </c>
      <c r="I30" s="31">
        <v>1990</v>
      </c>
      <c r="J30" s="31">
        <v>1995</v>
      </c>
      <c r="K30" s="31">
        <v>2000</v>
      </c>
      <c r="L30" s="29"/>
    </row>
    <row r="31" spans="1:19" s="49" customFormat="1" ht="2.25" customHeight="1" x14ac:dyDescent="0.25">
      <c r="A31" s="33" t="s">
        <v>251</v>
      </c>
      <c r="B31" s="33" t="s">
        <v>251</v>
      </c>
      <c r="C31" s="32">
        <f>VLOOKUP(B28,B28:K28,2,TRUE)</f>
        <v>11.113794531076064</v>
      </c>
      <c r="D31" s="32">
        <f>VLOOKUP(B28,B28:K28,5,TRUE)</f>
        <v>10.475542347119276</v>
      </c>
      <c r="E31" s="32">
        <f>VLOOKUP(B28,B28:K28,8,TRUE)</f>
        <v>10.272005556248645</v>
      </c>
      <c r="F31" s="32">
        <f>VLOOKUP(B28,B28:K28,3,TRUE)</f>
        <v>8.128177613100025</v>
      </c>
      <c r="G31" s="32">
        <f>VLOOKUP(B28,B28:K28,6,TRUE)</f>
        <v>9.2894462091325689</v>
      </c>
      <c r="H31" s="32">
        <f>VLOOKUP(B28,B28:K28,9,TRUE)</f>
        <v>10.052290455921492</v>
      </c>
      <c r="I31" s="32">
        <f>VLOOKUP(B28,B28:K28,4,TRUE)</f>
        <v>9.0999717906657178</v>
      </c>
      <c r="J31" s="32">
        <f>VLOOKUP(B28,B28:K28,7,TRUE)</f>
        <v>9.739685784702921</v>
      </c>
      <c r="K31" s="32">
        <f>VLOOKUP(B28,B28:K28,10,TRUE)</f>
        <v>10.142829754715921</v>
      </c>
      <c r="L31" s="29"/>
    </row>
    <row r="32" spans="1:19" s="49" customFormat="1" ht="2.25" customHeight="1" x14ac:dyDescent="0.25">
      <c r="A32" s="33"/>
      <c r="B32" s="29" t="s">
        <v>248</v>
      </c>
      <c r="C32" s="31">
        <v>1990</v>
      </c>
      <c r="D32" s="31">
        <v>1995</v>
      </c>
      <c r="E32" s="31">
        <v>2000</v>
      </c>
      <c r="F32" s="34" t="s">
        <v>243</v>
      </c>
      <c r="G32" s="32"/>
      <c r="H32" s="32"/>
      <c r="I32" s="32"/>
      <c r="J32" s="32"/>
      <c r="K32" s="32"/>
      <c r="L32" s="29"/>
    </row>
    <row r="33" spans="1:23" s="49" customFormat="1" ht="2.25" customHeight="1" x14ac:dyDescent="0.25">
      <c r="A33" s="33"/>
      <c r="B33" s="35" t="str">
        <f>H9</f>
        <v>Urban</v>
      </c>
      <c r="C33" s="32">
        <f>IF(H9="Urban",C31,(IF(H9="Rural",F31,IF(H9="Total",I31,""))))</f>
        <v>11.113794531076064</v>
      </c>
      <c r="D33" s="32">
        <f>IF(H9="Urban",D31,(IF(H9="Rural",G31,IF(H9="Total",J31,""))))</f>
        <v>10.475542347119276</v>
      </c>
      <c r="E33" s="32">
        <f>IF(H9="Urban",E31,(IF(H9="Rural",H31,IF(H9="Total",K31,""))))</f>
        <v>10.272005556248645</v>
      </c>
      <c r="F33" s="31" t="str">
        <f>IF(OR(E33=F32, D33=F32,C33=F32),"Some data are missing for this country","")</f>
        <v/>
      </c>
      <c r="G33" s="32"/>
      <c r="H33" s="32"/>
      <c r="I33" s="32"/>
      <c r="J33" s="32"/>
      <c r="K33" s="32"/>
      <c r="L33" s="29"/>
    </row>
    <row r="34" spans="1:23" ht="13.5" customHeight="1" x14ac:dyDescent="0.3">
      <c r="A34" s="11"/>
      <c r="B34" s="13" t="s">
        <v>253</v>
      </c>
      <c r="C34" s="100">
        <v>1990</v>
      </c>
      <c r="D34" s="100"/>
      <c r="E34" s="101"/>
      <c r="F34" s="102">
        <v>1995</v>
      </c>
      <c r="G34" s="100"/>
      <c r="H34" s="101"/>
      <c r="I34" s="100">
        <v>2000</v>
      </c>
      <c r="J34" s="100"/>
      <c r="K34" s="100"/>
      <c r="L34" s="11"/>
      <c r="N34" s="14"/>
      <c r="O34" s="15"/>
      <c r="P34" s="15"/>
      <c r="Q34" s="15"/>
      <c r="R34" s="15"/>
      <c r="S34" s="15"/>
      <c r="T34" s="15"/>
      <c r="U34" s="15"/>
      <c r="V34" s="15"/>
      <c r="W34" s="15"/>
    </row>
    <row r="35" spans="1:23" ht="19.5" customHeight="1" x14ac:dyDescent="0.3">
      <c r="A35" s="37"/>
      <c r="B35" s="71" t="s">
        <v>245</v>
      </c>
      <c r="C35" s="72" t="s">
        <v>249</v>
      </c>
      <c r="D35" s="72" t="s">
        <v>250</v>
      </c>
      <c r="E35" s="72" t="s">
        <v>251</v>
      </c>
      <c r="F35" s="72" t="s">
        <v>249</v>
      </c>
      <c r="G35" s="72" t="s">
        <v>250</v>
      </c>
      <c r="H35" s="72" t="s">
        <v>251</v>
      </c>
      <c r="I35" s="72" t="s">
        <v>249</v>
      </c>
      <c r="J35" s="72" t="s">
        <v>250</v>
      </c>
      <c r="K35" s="72" t="s">
        <v>251</v>
      </c>
      <c r="L35" s="37"/>
      <c r="N35" s="14"/>
      <c r="O35" s="15"/>
      <c r="P35" s="15"/>
      <c r="Q35" s="15"/>
      <c r="R35" s="15"/>
      <c r="S35" s="15"/>
      <c r="T35" s="15"/>
      <c r="U35" s="15"/>
      <c r="V35" s="15"/>
      <c r="W35" s="15"/>
    </row>
    <row r="36" spans="1:23" x14ac:dyDescent="0.25">
      <c r="A36" s="38"/>
      <c r="B36" s="16"/>
      <c r="C36" s="97" t="s">
        <v>244</v>
      </c>
      <c r="D36" s="97"/>
      <c r="E36" s="97"/>
      <c r="F36" s="97" t="s">
        <v>244</v>
      </c>
      <c r="G36" s="97"/>
      <c r="H36" s="97"/>
      <c r="I36" s="97" t="s">
        <v>244</v>
      </c>
      <c r="J36" s="97"/>
      <c r="K36" s="97"/>
      <c r="L36" s="38"/>
      <c r="N36" s="17"/>
      <c r="O36" s="98"/>
      <c r="P36" s="98"/>
      <c r="Q36" s="98"/>
      <c r="R36" s="98"/>
      <c r="S36" s="98"/>
      <c r="T36" s="98"/>
      <c r="U36" s="98"/>
      <c r="V36" s="98"/>
      <c r="W36" s="98"/>
    </row>
    <row r="37" spans="1:23" x14ac:dyDescent="0.25">
      <c r="A37" s="36" t="s">
        <v>271</v>
      </c>
      <c r="B37" s="18" t="s">
        <v>10</v>
      </c>
      <c r="C37" s="75">
        <v>0</v>
      </c>
      <c r="D37" s="75">
        <v>0</v>
      </c>
      <c r="E37" s="75">
        <v>0</v>
      </c>
      <c r="F37" s="75">
        <v>0</v>
      </c>
      <c r="G37" s="75">
        <v>0</v>
      </c>
      <c r="H37" s="75">
        <v>0</v>
      </c>
      <c r="I37" s="75">
        <v>0</v>
      </c>
      <c r="J37" s="75">
        <v>0</v>
      </c>
      <c r="K37" s="75">
        <v>0</v>
      </c>
      <c r="N37" s="19"/>
      <c r="O37" s="20"/>
      <c r="P37" s="20"/>
      <c r="Q37" s="20"/>
      <c r="R37" s="20"/>
      <c r="S37" s="20"/>
      <c r="T37" s="20"/>
      <c r="U37" s="20"/>
      <c r="V37" s="20"/>
      <c r="W37" s="20"/>
    </row>
    <row r="38" spans="1:23" x14ac:dyDescent="0.25">
      <c r="A38" s="36" t="s">
        <v>11</v>
      </c>
      <c r="B38" s="18" t="s">
        <v>11</v>
      </c>
      <c r="C38" s="75">
        <v>11.113794531076064</v>
      </c>
      <c r="D38" s="75">
        <v>8.128177613100025</v>
      </c>
      <c r="E38" s="75">
        <v>9.0999717906657178</v>
      </c>
      <c r="F38" s="75">
        <v>10.475542347119276</v>
      </c>
      <c r="G38" s="75">
        <v>9.2894462091325689</v>
      </c>
      <c r="H38" s="75">
        <v>9.739685784702921</v>
      </c>
      <c r="I38" s="75">
        <v>10.272005556248645</v>
      </c>
      <c r="J38" s="75">
        <v>10.052290455921492</v>
      </c>
      <c r="K38" s="75">
        <v>10.142829754715921</v>
      </c>
      <c r="N38" s="19"/>
      <c r="O38" s="20"/>
      <c r="P38" s="20"/>
      <c r="Q38" s="20"/>
      <c r="R38" s="20"/>
      <c r="S38" s="20"/>
      <c r="T38" s="20"/>
      <c r="U38" s="20"/>
      <c r="V38" s="20"/>
      <c r="W38" s="20"/>
    </row>
    <row r="39" spans="1:23" x14ac:dyDescent="0.25">
      <c r="A39" s="36" t="s">
        <v>12</v>
      </c>
      <c r="B39" s="18" t="s">
        <v>12</v>
      </c>
      <c r="C39" s="75">
        <v>5.8514222127273587</v>
      </c>
      <c r="D39" s="75">
        <v>1.5476650002272347</v>
      </c>
      <c r="E39" s="75">
        <v>3.7374834358286724</v>
      </c>
      <c r="F39" s="75">
        <v>5.8514222127273596</v>
      </c>
      <c r="G39" s="75">
        <v>1.5476650002272343</v>
      </c>
      <c r="H39" s="75">
        <v>3.9064169578574277</v>
      </c>
      <c r="I39" s="75">
        <v>5.8667364674614992</v>
      </c>
      <c r="J39" s="75">
        <v>1.5610572990274019</v>
      </c>
      <c r="K39" s="75">
        <v>3.9635043021802749</v>
      </c>
      <c r="N39" s="19"/>
      <c r="O39" s="20"/>
      <c r="P39" s="20"/>
      <c r="Q39" s="20"/>
      <c r="R39" s="20"/>
      <c r="S39" s="20"/>
      <c r="T39" s="20"/>
      <c r="U39" s="20"/>
      <c r="V39" s="20"/>
      <c r="W39" s="20"/>
    </row>
    <row r="40" spans="1:23" x14ac:dyDescent="0.25">
      <c r="A40" s="36" t="s">
        <v>13</v>
      </c>
      <c r="B40" s="18" t="s">
        <v>13</v>
      </c>
      <c r="C40" s="75">
        <v>5.8474754110957914</v>
      </c>
      <c r="D40" s="75">
        <v>37.604369066826756</v>
      </c>
      <c r="E40" s="75">
        <v>10.331037470144224</v>
      </c>
      <c r="F40" s="75">
        <v>5.7382780867315448</v>
      </c>
      <c r="G40" s="75">
        <v>37.465118915827738</v>
      </c>
      <c r="H40" s="75">
        <v>9.7805431724885921</v>
      </c>
      <c r="I40" s="75">
        <v>5.6402360976573087</v>
      </c>
      <c r="J40" s="75">
        <v>39.054307560524421</v>
      </c>
      <c r="K40" s="75">
        <v>9.6562411616131776</v>
      </c>
      <c r="N40" s="19"/>
      <c r="O40" s="20"/>
      <c r="P40" s="20"/>
      <c r="Q40" s="20"/>
      <c r="R40" s="20"/>
      <c r="S40" s="20"/>
      <c r="T40" s="20"/>
      <c r="U40" s="20"/>
      <c r="V40" s="20"/>
      <c r="W40" s="20"/>
    </row>
    <row r="41" spans="1:23" x14ac:dyDescent="0.25">
      <c r="A41" s="36" t="s">
        <v>284</v>
      </c>
      <c r="B41" s="18" t="s">
        <v>14</v>
      </c>
      <c r="C41" s="75">
        <v>0</v>
      </c>
      <c r="D41" s="75">
        <v>0</v>
      </c>
      <c r="E41" s="75">
        <v>0</v>
      </c>
      <c r="F41" s="75">
        <v>0</v>
      </c>
      <c r="G41" s="75">
        <v>0</v>
      </c>
      <c r="H41" s="75">
        <v>0</v>
      </c>
      <c r="I41" s="75">
        <v>0</v>
      </c>
      <c r="J41" s="75">
        <v>0</v>
      </c>
      <c r="K41" s="75">
        <v>0</v>
      </c>
      <c r="N41" s="19"/>
      <c r="O41" s="20"/>
      <c r="P41" s="20"/>
      <c r="Q41" s="20"/>
      <c r="R41" s="20"/>
      <c r="S41" s="20"/>
      <c r="T41" s="20"/>
      <c r="U41" s="20"/>
      <c r="V41" s="20"/>
      <c r="W41" s="20"/>
    </row>
    <row r="42" spans="1:23" x14ac:dyDescent="0.25">
      <c r="A42" s="36" t="s">
        <v>15</v>
      </c>
      <c r="B42" s="19" t="s">
        <v>15</v>
      </c>
      <c r="C42" s="76">
        <v>13.943266192743286</v>
      </c>
      <c r="D42" s="76">
        <v>2.1389340552878062</v>
      </c>
      <c r="E42" s="76">
        <v>4.725228509641787</v>
      </c>
      <c r="F42" s="76">
        <v>14.1497222285627</v>
      </c>
      <c r="G42" s="76">
        <v>2.3371299946893513</v>
      </c>
      <c r="H42" s="76">
        <v>5.0764819753123414</v>
      </c>
      <c r="I42" s="76">
        <v>14.259094564585643</v>
      </c>
      <c r="J42" s="76">
        <v>2.4547816017825865</v>
      </c>
      <c r="K42" s="76">
        <v>5.279571277101887</v>
      </c>
      <c r="N42" s="19"/>
      <c r="O42" s="20"/>
      <c r="P42" s="20"/>
      <c r="Q42" s="20"/>
      <c r="R42" s="20"/>
      <c r="S42" s="20"/>
      <c r="T42" s="20"/>
      <c r="U42" s="20"/>
      <c r="V42" s="20"/>
      <c r="W42" s="20"/>
    </row>
    <row r="43" spans="1:23" x14ac:dyDescent="0.25">
      <c r="A43" s="36" t="s">
        <v>16</v>
      </c>
      <c r="B43" s="19" t="s">
        <v>16</v>
      </c>
      <c r="C43" s="76">
        <v>50.42755047870704</v>
      </c>
      <c r="D43" s="76">
        <v>80.704524691766807</v>
      </c>
      <c r="E43" s="76">
        <v>54.224552617049845</v>
      </c>
      <c r="F43" s="76">
        <v>50.425230317832131</v>
      </c>
      <c r="G43" s="76">
        <v>77.415373659829839</v>
      </c>
      <c r="H43" s="76">
        <v>53.371006407808515</v>
      </c>
      <c r="I43" s="76">
        <v>50.425253354171126</v>
      </c>
      <c r="J43" s="76">
        <v>77.42198882441194</v>
      </c>
      <c r="K43" s="76">
        <v>53.372516412259884</v>
      </c>
      <c r="N43" s="19"/>
      <c r="O43" s="20"/>
      <c r="P43" s="20"/>
      <c r="Q43" s="20"/>
      <c r="R43" s="20"/>
      <c r="S43" s="20"/>
      <c r="T43" s="20"/>
      <c r="U43" s="20"/>
      <c r="V43" s="20"/>
      <c r="W43" s="20"/>
    </row>
    <row r="44" spans="1:23" x14ac:dyDescent="0.25">
      <c r="A44" s="36" t="s">
        <v>17</v>
      </c>
      <c r="B44" s="19" t="s">
        <v>17</v>
      </c>
      <c r="C44" s="76">
        <v>24.793623178047078</v>
      </c>
      <c r="D44" s="76">
        <v>80.714929368060282</v>
      </c>
      <c r="E44" s="76">
        <v>31.261025528523827</v>
      </c>
      <c r="F44" s="76">
        <v>24.793606949323966</v>
      </c>
      <c r="G44" s="76">
        <v>80.713561592519568</v>
      </c>
      <c r="H44" s="76">
        <v>31.260785267397562</v>
      </c>
      <c r="I44" s="76">
        <v>24.79485183231105</v>
      </c>
      <c r="J44" s="76">
        <v>80.488724079643234</v>
      </c>
      <c r="K44" s="76">
        <v>31.135530638454412</v>
      </c>
      <c r="N44" s="19"/>
      <c r="O44" s="20"/>
      <c r="P44" s="20"/>
      <c r="Q44" s="20"/>
      <c r="R44" s="20"/>
      <c r="S44" s="20"/>
      <c r="T44" s="20"/>
      <c r="U44" s="20"/>
      <c r="V44" s="20"/>
      <c r="W44" s="20"/>
    </row>
    <row r="45" spans="1:23" x14ac:dyDescent="0.25">
      <c r="A45" s="36" t="s">
        <v>18</v>
      </c>
      <c r="B45" s="19" t="s">
        <v>18</v>
      </c>
      <c r="C45" s="76">
        <v>13.005082177535567</v>
      </c>
      <c r="D45" s="76">
        <v>5.3807968050946853</v>
      </c>
      <c r="E45" s="76">
        <v>11.645825966150408</v>
      </c>
      <c r="F45" s="76">
        <v>12.600466765697956</v>
      </c>
      <c r="G45" s="76">
        <v>5.1605031744145666</v>
      </c>
      <c r="H45" s="76">
        <v>11.274619796679634</v>
      </c>
      <c r="I45" s="76">
        <v>12.112343148991107</v>
      </c>
      <c r="J45" s="76">
        <v>5.2587097634467375</v>
      </c>
      <c r="K45" s="76">
        <v>10.933842591428558</v>
      </c>
      <c r="N45" s="19"/>
      <c r="O45" s="20"/>
      <c r="P45" s="20"/>
      <c r="Q45" s="20"/>
      <c r="R45" s="20"/>
      <c r="S45" s="20"/>
      <c r="T45" s="20"/>
      <c r="U45" s="20"/>
      <c r="V45" s="20"/>
      <c r="W45" s="20"/>
    </row>
    <row r="46" spans="1:23" x14ac:dyDescent="0.25">
      <c r="A46" s="36" t="s">
        <v>272</v>
      </c>
      <c r="B46" s="19" t="s">
        <v>19</v>
      </c>
      <c r="C46" s="76">
        <v>0</v>
      </c>
      <c r="D46" s="76">
        <v>0</v>
      </c>
      <c r="E46" s="76">
        <v>0</v>
      </c>
      <c r="F46" s="76">
        <v>0</v>
      </c>
      <c r="G46" s="76">
        <v>0</v>
      </c>
      <c r="H46" s="76">
        <v>0</v>
      </c>
      <c r="I46" s="76">
        <v>0</v>
      </c>
      <c r="J46" s="76">
        <v>0</v>
      </c>
      <c r="K46" s="76">
        <v>0</v>
      </c>
      <c r="N46" s="19"/>
      <c r="O46" s="20"/>
      <c r="P46" s="20"/>
      <c r="Q46" s="20"/>
      <c r="R46" s="20"/>
      <c r="S46" s="20"/>
      <c r="T46" s="20"/>
      <c r="U46" s="20"/>
      <c r="V46" s="20"/>
      <c r="W46" s="20"/>
    </row>
    <row r="47" spans="1:23" x14ac:dyDescent="0.25">
      <c r="A47" s="36" t="s">
        <v>20</v>
      </c>
      <c r="B47" s="18" t="s">
        <v>20</v>
      </c>
      <c r="C47" s="75">
        <v>30.438275798929524</v>
      </c>
      <c r="D47" s="75">
        <v>64.919904018078526</v>
      </c>
      <c r="E47" s="75">
        <v>33.208006794158244</v>
      </c>
      <c r="F47" s="75">
        <v>30.438310202143626</v>
      </c>
      <c r="G47" s="75">
        <v>64.929864071283959</v>
      </c>
      <c r="H47" s="75">
        <v>33.208585629484645</v>
      </c>
      <c r="I47" s="75">
        <v>30.438275200195616</v>
      </c>
      <c r="J47" s="75">
        <v>64.924322084621537</v>
      </c>
      <c r="K47" s="75">
        <v>33.208093672356405</v>
      </c>
      <c r="N47" s="19"/>
      <c r="O47" s="20"/>
      <c r="P47" s="20"/>
      <c r="Q47" s="20"/>
      <c r="R47" s="20"/>
      <c r="S47" s="20"/>
      <c r="T47" s="20"/>
      <c r="U47" s="20"/>
      <c r="V47" s="20"/>
      <c r="W47" s="20"/>
    </row>
    <row r="48" spans="1:23" x14ac:dyDescent="0.25">
      <c r="A48" s="36" t="s">
        <v>21</v>
      </c>
      <c r="B48" s="18" t="s">
        <v>21</v>
      </c>
      <c r="C48" s="75">
        <v>12.37807516986136</v>
      </c>
      <c r="D48" s="75">
        <v>8.8816723458830023</v>
      </c>
      <c r="E48" s="75">
        <v>11.8971352101603</v>
      </c>
      <c r="F48" s="75">
        <v>12.625940982699408</v>
      </c>
      <c r="G48" s="75">
        <v>9.2883130814605703</v>
      </c>
      <c r="H48" s="75">
        <v>12.180170666400155</v>
      </c>
      <c r="I48" s="75">
        <v>12.513533671089258</v>
      </c>
      <c r="J48" s="75">
        <v>9.380076461776218</v>
      </c>
      <c r="K48" s="75">
        <v>12.10749228780807</v>
      </c>
      <c r="N48" s="19"/>
      <c r="O48" s="20"/>
      <c r="P48" s="20"/>
      <c r="Q48" s="20"/>
      <c r="R48" s="20"/>
      <c r="S48" s="20"/>
      <c r="T48" s="20"/>
      <c r="U48" s="20"/>
      <c r="V48" s="20"/>
      <c r="W48" s="20"/>
    </row>
    <row r="49" spans="1:23" x14ac:dyDescent="0.25">
      <c r="A49" s="36" t="s">
        <v>285</v>
      </c>
      <c r="B49" s="18" t="s">
        <v>22</v>
      </c>
      <c r="C49" s="75">
        <v>0</v>
      </c>
      <c r="D49" s="75">
        <v>0</v>
      </c>
      <c r="E49" s="75">
        <v>0</v>
      </c>
      <c r="F49" s="75">
        <v>0</v>
      </c>
      <c r="G49" s="75">
        <v>0</v>
      </c>
      <c r="H49" s="75">
        <v>0</v>
      </c>
      <c r="I49" s="75">
        <v>0</v>
      </c>
      <c r="J49" s="75">
        <v>0</v>
      </c>
      <c r="K49" s="75">
        <v>0</v>
      </c>
      <c r="N49" s="19"/>
      <c r="O49" s="20"/>
      <c r="P49" s="20"/>
      <c r="Q49" s="20"/>
      <c r="R49" s="20"/>
      <c r="S49" s="20"/>
      <c r="T49" s="20"/>
      <c r="U49" s="20"/>
      <c r="V49" s="20"/>
      <c r="W49" s="20"/>
    </row>
    <row r="50" spans="1:23" x14ac:dyDescent="0.25">
      <c r="A50" s="36" t="s">
        <v>273</v>
      </c>
      <c r="B50" s="18" t="s">
        <v>23</v>
      </c>
      <c r="C50" s="75">
        <v>0</v>
      </c>
      <c r="D50" s="75">
        <v>0</v>
      </c>
      <c r="E50" s="75">
        <v>0</v>
      </c>
      <c r="F50" s="75">
        <v>0</v>
      </c>
      <c r="G50" s="75">
        <v>0</v>
      </c>
      <c r="H50" s="75">
        <v>0</v>
      </c>
      <c r="I50" s="75">
        <v>0</v>
      </c>
      <c r="J50" s="75">
        <v>0</v>
      </c>
      <c r="K50" s="75">
        <v>0</v>
      </c>
      <c r="N50" s="19"/>
      <c r="O50" s="20"/>
      <c r="P50" s="20"/>
      <c r="Q50" s="20"/>
      <c r="R50" s="20"/>
      <c r="S50" s="20"/>
      <c r="T50" s="20"/>
      <c r="U50" s="20"/>
      <c r="V50" s="20"/>
      <c r="W50" s="20"/>
    </row>
    <row r="51" spans="1:23" x14ac:dyDescent="0.25">
      <c r="A51" s="36" t="s">
        <v>24</v>
      </c>
      <c r="B51" s="18" t="s">
        <v>24</v>
      </c>
      <c r="C51" s="75">
        <v>86.574723570448299</v>
      </c>
      <c r="D51" s="75">
        <v>92.599587218093887</v>
      </c>
      <c r="E51" s="75">
        <v>88.053111663690089</v>
      </c>
      <c r="F51" s="75">
        <v>86.758738851106997</v>
      </c>
      <c r="G51" s="75">
        <v>92.437270957642269</v>
      </c>
      <c r="H51" s="75">
        <v>88.084798528819661</v>
      </c>
      <c r="I51" s="75">
        <v>86.658791351882755</v>
      </c>
      <c r="J51" s="75">
        <v>91.808625516719147</v>
      </c>
      <c r="K51" s="75">
        <v>87.632329726901204</v>
      </c>
      <c r="N51" s="19"/>
      <c r="O51" s="20"/>
      <c r="P51" s="20"/>
      <c r="Q51" s="20"/>
      <c r="R51" s="20"/>
      <c r="S51" s="20"/>
      <c r="T51" s="20"/>
      <c r="U51" s="20"/>
      <c r="V51" s="20"/>
      <c r="W51" s="20"/>
    </row>
    <row r="52" spans="1:23" x14ac:dyDescent="0.25">
      <c r="A52" s="36" t="s">
        <v>25</v>
      </c>
      <c r="B52" s="19" t="s">
        <v>25</v>
      </c>
      <c r="C52" s="76">
        <v>80.142320343006631</v>
      </c>
      <c r="D52" s="76">
        <v>99.718309998272431</v>
      </c>
      <c r="E52" s="76">
        <v>81.630937724824904</v>
      </c>
      <c r="F52" s="76">
        <v>78.04847040666921</v>
      </c>
      <c r="G52" s="76">
        <v>99.710681202553687</v>
      </c>
      <c r="H52" s="76">
        <v>79.638517973903632</v>
      </c>
      <c r="I52" s="76">
        <v>75.721006143820759</v>
      </c>
      <c r="J52" s="76">
        <v>99.703075259365463</v>
      </c>
      <c r="K52" s="76">
        <v>77.416756354415099</v>
      </c>
      <c r="N52" s="19"/>
      <c r="O52" s="20"/>
      <c r="P52" s="20"/>
      <c r="Q52" s="20"/>
      <c r="R52" s="20"/>
      <c r="S52" s="20"/>
      <c r="T52" s="20"/>
      <c r="U52" s="20"/>
      <c r="V52" s="20"/>
      <c r="W52" s="20"/>
    </row>
    <row r="53" spans="1:23" x14ac:dyDescent="0.25">
      <c r="A53" s="36" t="s">
        <v>26</v>
      </c>
      <c r="B53" s="19" t="s">
        <v>26</v>
      </c>
      <c r="C53" s="76">
        <v>50.594645870838299</v>
      </c>
      <c r="D53" s="76">
        <v>44.729683813883781</v>
      </c>
      <c r="E53" s="76">
        <v>45.960888738974774</v>
      </c>
      <c r="F53" s="76">
        <v>50.53244362070447</v>
      </c>
      <c r="G53" s="76">
        <v>44.492513150628881</v>
      </c>
      <c r="H53" s="76">
        <v>45.805194278198954</v>
      </c>
      <c r="I53" s="76">
        <v>50.269818770617945</v>
      </c>
      <c r="J53" s="76">
        <v>44.204189098504251</v>
      </c>
      <c r="K53" s="76">
        <v>45.560754787023527</v>
      </c>
      <c r="N53" s="19"/>
      <c r="O53" s="20"/>
      <c r="P53" s="20"/>
      <c r="Q53" s="20"/>
      <c r="R53" s="20"/>
      <c r="S53" s="20"/>
      <c r="T53" s="20"/>
      <c r="U53" s="20"/>
      <c r="V53" s="20"/>
      <c r="W53" s="20"/>
    </row>
    <row r="54" spans="1:23" x14ac:dyDescent="0.25">
      <c r="A54" s="36" t="s">
        <v>27</v>
      </c>
      <c r="B54" s="19" t="s">
        <v>27</v>
      </c>
      <c r="C54" s="76">
        <v>2.7008751187950453</v>
      </c>
      <c r="D54" s="76">
        <v>85.829311403048138</v>
      </c>
      <c r="E54" s="76">
        <v>4.3447323010211836</v>
      </c>
      <c r="F54" s="76">
        <v>2.7008751802907005</v>
      </c>
      <c r="G54" s="76">
        <v>85.829316238817526</v>
      </c>
      <c r="H54" s="76">
        <v>4.3447323746276219</v>
      </c>
      <c r="I54" s="76">
        <v>2.7008750139441227</v>
      </c>
      <c r="J54" s="76">
        <v>85.829312962783717</v>
      </c>
      <c r="K54" s="76">
        <v>4.3447321860959489</v>
      </c>
      <c r="N54" s="19"/>
      <c r="O54" s="20"/>
      <c r="P54" s="20"/>
      <c r="Q54" s="20"/>
      <c r="R54" s="20"/>
      <c r="S54" s="20"/>
      <c r="T54" s="20"/>
      <c r="U54" s="20"/>
      <c r="V54" s="20"/>
      <c r="W54" s="20"/>
    </row>
    <row r="55" spans="1:23" x14ac:dyDescent="0.25">
      <c r="A55" s="36" t="s">
        <v>286</v>
      </c>
      <c r="B55" s="19" t="s">
        <v>28</v>
      </c>
      <c r="C55" s="76">
        <v>0</v>
      </c>
      <c r="D55" s="76">
        <v>0</v>
      </c>
      <c r="E55" s="76">
        <v>0</v>
      </c>
      <c r="F55" s="76">
        <v>0</v>
      </c>
      <c r="G55" s="76">
        <v>0</v>
      </c>
      <c r="H55" s="76">
        <v>0</v>
      </c>
      <c r="I55" s="76">
        <v>0</v>
      </c>
      <c r="J55" s="76">
        <v>0</v>
      </c>
      <c r="K55" s="76">
        <v>0</v>
      </c>
      <c r="N55" s="19"/>
      <c r="O55" s="20"/>
      <c r="P55" s="20"/>
      <c r="Q55" s="20"/>
      <c r="R55" s="20"/>
      <c r="S55" s="20"/>
      <c r="T55" s="20"/>
      <c r="U55" s="20"/>
      <c r="V55" s="20"/>
      <c r="W55" s="20"/>
    </row>
    <row r="56" spans="1:23" x14ac:dyDescent="0.25">
      <c r="A56" s="36" t="s">
        <v>29</v>
      </c>
      <c r="B56" s="19" t="s">
        <v>29</v>
      </c>
      <c r="C56" s="76">
        <v>24.536940838956557</v>
      </c>
      <c r="D56" s="76">
        <v>10.675611348097041</v>
      </c>
      <c r="E56" s="76">
        <v>23.45685959377904</v>
      </c>
      <c r="F56" s="76">
        <v>24.241373247680865</v>
      </c>
      <c r="G56" s="76">
        <v>10.262699348638607</v>
      </c>
      <c r="H56" s="76">
        <v>23.139724991280946</v>
      </c>
      <c r="I56" s="76">
        <v>24.095391388124522</v>
      </c>
      <c r="J56" s="76">
        <v>10.165676115112923</v>
      </c>
      <c r="K56" s="76">
        <v>22.952780651210364</v>
      </c>
      <c r="N56" s="19"/>
      <c r="O56" s="20"/>
      <c r="P56" s="20"/>
      <c r="Q56" s="20"/>
      <c r="R56" s="20"/>
      <c r="S56" s="20"/>
      <c r="T56" s="20"/>
      <c r="U56" s="20"/>
      <c r="V56" s="20"/>
      <c r="W56" s="20"/>
    </row>
    <row r="57" spans="1:23" x14ac:dyDescent="0.25">
      <c r="A57" s="36" t="s">
        <v>30</v>
      </c>
      <c r="B57" s="18" t="s">
        <v>30</v>
      </c>
      <c r="C57" s="75">
        <v>64.201794414041615</v>
      </c>
      <c r="D57" s="75">
        <v>26.345187858937717</v>
      </c>
      <c r="E57" s="75">
        <v>40.161503132447926</v>
      </c>
      <c r="F57" s="75">
        <v>64.200692343311133</v>
      </c>
      <c r="G57" s="75">
        <v>25.036273280569318</v>
      </c>
      <c r="H57" s="75">
        <v>40.202741495749095</v>
      </c>
      <c r="I57" s="75">
        <v>64.199507465309466</v>
      </c>
      <c r="J57" s="75">
        <v>23.646425036779455</v>
      </c>
      <c r="K57" s="75">
        <v>40.332035678730684</v>
      </c>
      <c r="N57" s="19"/>
      <c r="O57" s="20"/>
      <c r="P57" s="20"/>
      <c r="Q57" s="20"/>
      <c r="R57" s="20"/>
      <c r="S57" s="20"/>
      <c r="T57" s="20"/>
      <c r="U57" s="20"/>
      <c r="V57" s="20"/>
      <c r="W57" s="20"/>
    </row>
    <row r="58" spans="1:23" x14ac:dyDescent="0.25">
      <c r="A58" s="36" t="s">
        <v>31</v>
      </c>
      <c r="B58" s="18" t="s">
        <v>31</v>
      </c>
      <c r="C58" s="75">
        <v>40.808459822756475</v>
      </c>
      <c r="D58" s="75">
        <v>8.0971521495542209</v>
      </c>
      <c r="E58" s="75">
        <v>20.773308244132089</v>
      </c>
      <c r="F58" s="75">
        <v>41.459869727392508</v>
      </c>
      <c r="G58" s="75">
        <v>8.166107342483814</v>
      </c>
      <c r="H58" s="75">
        <v>20.82491392415352</v>
      </c>
      <c r="I58" s="75">
        <v>43.723750378634811</v>
      </c>
      <c r="J58" s="75">
        <v>8.3082304149696089</v>
      </c>
      <c r="K58" s="75">
        <v>20.951459620501485</v>
      </c>
      <c r="N58" s="19"/>
      <c r="O58" s="20"/>
      <c r="P58" s="20"/>
      <c r="Q58" s="20"/>
      <c r="R58" s="20"/>
      <c r="S58" s="20"/>
      <c r="T58" s="20"/>
      <c r="U58" s="20"/>
      <c r="V58" s="20"/>
      <c r="W58" s="20"/>
    </row>
    <row r="59" spans="1:23" x14ac:dyDescent="0.25">
      <c r="A59" s="36" t="s">
        <v>32</v>
      </c>
      <c r="B59" s="18" t="s">
        <v>32</v>
      </c>
      <c r="C59" s="75">
        <v>70.26905299944282</v>
      </c>
      <c r="D59" s="75">
        <v>74.088982681076544</v>
      </c>
      <c r="E59" s="75">
        <v>71.169608869464099</v>
      </c>
      <c r="F59" s="75">
        <v>70.268915970935268</v>
      </c>
      <c r="G59" s="75">
        <v>74.089326709343382</v>
      </c>
      <c r="H59" s="75">
        <v>71.169592577811613</v>
      </c>
      <c r="I59" s="75">
        <v>70.268785290003137</v>
      </c>
      <c r="J59" s="75">
        <v>74.089643079252525</v>
      </c>
      <c r="K59" s="75">
        <v>71.1695742523262</v>
      </c>
      <c r="N59" s="19"/>
      <c r="O59" s="20"/>
      <c r="P59" s="20"/>
      <c r="Q59" s="20"/>
      <c r="R59" s="20"/>
      <c r="S59" s="20"/>
      <c r="T59" s="20"/>
      <c r="U59" s="20"/>
      <c r="V59" s="20"/>
      <c r="W59" s="20"/>
    </row>
    <row r="60" spans="1:23" x14ac:dyDescent="0.25">
      <c r="A60" s="36" t="s">
        <v>274</v>
      </c>
      <c r="B60" s="18" t="s">
        <v>33</v>
      </c>
      <c r="C60" s="75">
        <v>0</v>
      </c>
      <c r="D60" s="75">
        <v>0</v>
      </c>
      <c r="E60" s="75">
        <v>0</v>
      </c>
      <c r="F60" s="75">
        <v>0</v>
      </c>
      <c r="G60" s="75">
        <v>0</v>
      </c>
      <c r="H60" s="75">
        <v>0</v>
      </c>
      <c r="I60" s="75">
        <v>0</v>
      </c>
      <c r="J60" s="75">
        <v>0</v>
      </c>
      <c r="K60" s="75">
        <v>0</v>
      </c>
      <c r="N60" s="19"/>
      <c r="O60" s="20"/>
      <c r="P60" s="20"/>
      <c r="Q60" s="20"/>
      <c r="R60" s="20"/>
      <c r="S60" s="20"/>
      <c r="T60" s="20"/>
      <c r="U60" s="20"/>
      <c r="V60" s="20"/>
      <c r="W60" s="20"/>
    </row>
    <row r="61" spans="1:23" x14ac:dyDescent="0.25">
      <c r="A61" s="36" t="s">
        <v>301</v>
      </c>
      <c r="B61" s="18" t="s">
        <v>34</v>
      </c>
      <c r="C61" s="75">
        <v>0</v>
      </c>
      <c r="D61" s="75">
        <v>0</v>
      </c>
      <c r="E61" s="75">
        <v>0</v>
      </c>
      <c r="F61" s="75">
        <v>0</v>
      </c>
      <c r="G61" s="75">
        <v>0</v>
      </c>
      <c r="H61" s="75">
        <v>0</v>
      </c>
      <c r="I61" s="75">
        <v>0</v>
      </c>
      <c r="J61" s="75">
        <v>0</v>
      </c>
      <c r="K61" s="75">
        <v>0</v>
      </c>
      <c r="N61" s="19"/>
      <c r="O61" s="20"/>
      <c r="P61" s="20"/>
      <c r="Q61" s="20"/>
      <c r="R61" s="20"/>
      <c r="S61" s="20"/>
      <c r="T61" s="20"/>
      <c r="U61" s="20"/>
      <c r="V61" s="20"/>
      <c r="W61" s="20"/>
    </row>
    <row r="62" spans="1:23" x14ac:dyDescent="0.25">
      <c r="A62" s="36" t="s">
        <v>35</v>
      </c>
      <c r="B62" s="19" t="s">
        <v>35</v>
      </c>
      <c r="C62" s="76">
        <v>0</v>
      </c>
      <c r="D62" s="76">
        <v>3.0916951992933081E-2</v>
      </c>
      <c r="E62" s="76">
        <v>1.8473659233557937E-2</v>
      </c>
      <c r="F62" s="76">
        <v>0</v>
      </c>
      <c r="G62" s="76">
        <v>3.0130635468539283E-2</v>
      </c>
      <c r="H62" s="76">
        <v>1.8079266864212885E-2</v>
      </c>
      <c r="I62" s="76">
        <v>0</v>
      </c>
      <c r="J62" s="76">
        <v>2.957961162043752E-2</v>
      </c>
      <c r="K62" s="76">
        <v>1.7602833475632573E-2</v>
      </c>
      <c r="N62" s="19"/>
      <c r="O62" s="20"/>
      <c r="P62" s="20"/>
      <c r="Q62" s="20"/>
      <c r="R62" s="20"/>
      <c r="S62" s="20"/>
      <c r="T62" s="20"/>
      <c r="U62" s="20"/>
      <c r="V62" s="20"/>
      <c r="W62" s="20"/>
    </row>
    <row r="63" spans="1:23" x14ac:dyDescent="0.25">
      <c r="A63" s="36" t="s">
        <v>256</v>
      </c>
      <c r="B63" s="19" t="s">
        <v>36</v>
      </c>
      <c r="C63" s="76">
        <v>0</v>
      </c>
      <c r="D63" s="76">
        <v>0</v>
      </c>
      <c r="E63" s="76">
        <v>0</v>
      </c>
      <c r="F63" s="76">
        <v>0</v>
      </c>
      <c r="G63" s="76">
        <v>0</v>
      </c>
      <c r="H63" s="76">
        <v>0</v>
      </c>
      <c r="I63" s="76">
        <v>0</v>
      </c>
      <c r="J63" s="76">
        <v>0</v>
      </c>
      <c r="K63" s="76">
        <v>0</v>
      </c>
      <c r="N63" s="19"/>
      <c r="O63" s="20"/>
      <c r="P63" s="20"/>
      <c r="Q63" s="20"/>
      <c r="R63" s="20"/>
      <c r="S63" s="20"/>
      <c r="T63" s="20"/>
      <c r="U63" s="20"/>
      <c r="V63" s="20"/>
      <c r="W63" s="20"/>
    </row>
    <row r="64" spans="1:23" x14ac:dyDescent="0.25">
      <c r="A64" s="36" t="s">
        <v>37</v>
      </c>
      <c r="B64" s="19" t="s">
        <v>37</v>
      </c>
      <c r="C64" s="76">
        <v>8.25517644053064</v>
      </c>
      <c r="D64" s="76">
        <v>2.5256959391357476</v>
      </c>
      <c r="E64" s="76">
        <v>6.5435784177690071</v>
      </c>
      <c r="F64" s="76">
        <v>8.1710420164000972</v>
      </c>
      <c r="G64" s="76">
        <v>2.6263110610856342</v>
      </c>
      <c r="H64" s="76">
        <v>6.6282205641262424</v>
      </c>
      <c r="I64" s="76">
        <v>8.1501898976528953</v>
      </c>
      <c r="J64" s="76">
        <v>2.7393567244668522</v>
      </c>
      <c r="K64" s="76">
        <v>6.6733880428496484</v>
      </c>
      <c r="N64" s="19"/>
      <c r="O64" s="20"/>
      <c r="P64" s="20"/>
      <c r="Q64" s="20"/>
      <c r="R64" s="20"/>
      <c r="S64" s="20"/>
      <c r="T64" s="20"/>
      <c r="U64" s="20"/>
      <c r="V64" s="20"/>
      <c r="W64" s="20"/>
    </row>
    <row r="65" spans="1:23" x14ac:dyDescent="0.25">
      <c r="A65" s="36" t="s">
        <v>38</v>
      </c>
      <c r="B65" s="19" t="s">
        <v>38</v>
      </c>
      <c r="C65" s="76">
        <v>42.060053084523283</v>
      </c>
      <c r="D65" s="76">
        <v>81.230638043412114</v>
      </c>
      <c r="E65" s="76">
        <v>62.460239701904499</v>
      </c>
      <c r="F65" s="76">
        <v>42.060052423012635</v>
      </c>
      <c r="G65" s="76">
        <v>80.243978297177136</v>
      </c>
      <c r="H65" s="76">
        <v>60.286339646347535</v>
      </c>
      <c r="I65" s="76">
        <v>42.060055086570515</v>
      </c>
      <c r="J65" s="76">
        <v>79.130892185514696</v>
      </c>
      <c r="K65" s="76">
        <v>58.235131853689523</v>
      </c>
      <c r="N65" s="19"/>
      <c r="O65" s="20"/>
      <c r="P65" s="20"/>
      <c r="Q65" s="20"/>
      <c r="R65" s="20"/>
      <c r="S65" s="20"/>
      <c r="T65" s="20"/>
      <c r="U65" s="20"/>
      <c r="V65" s="20"/>
      <c r="W65" s="20"/>
    </row>
    <row r="66" spans="1:23" x14ac:dyDescent="0.25">
      <c r="A66" s="36" t="s">
        <v>39</v>
      </c>
      <c r="B66" s="19" t="s">
        <v>39</v>
      </c>
      <c r="C66" s="76">
        <v>11.399556527654973</v>
      </c>
      <c r="D66" s="76">
        <v>5.3678022762143129</v>
      </c>
      <c r="E66" s="76">
        <v>9.3394663451876188</v>
      </c>
      <c r="F66" s="76">
        <v>11.229051591382207</v>
      </c>
      <c r="G66" s="76">
        <v>5.7887878851530674</v>
      </c>
      <c r="H66" s="76">
        <v>9.4725999501158942</v>
      </c>
      <c r="I66" s="76">
        <v>11.22888420471666</v>
      </c>
      <c r="J66" s="76">
        <v>5.7918720208360117</v>
      </c>
      <c r="K66" s="76">
        <v>9.4738862994147617</v>
      </c>
      <c r="N66" s="19"/>
      <c r="O66" s="20"/>
      <c r="P66" s="20"/>
      <c r="Q66" s="20"/>
      <c r="R66" s="20"/>
      <c r="S66" s="20"/>
      <c r="T66" s="20"/>
      <c r="U66" s="20"/>
      <c r="V66" s="20"/>
      <c r="W66" s="20"/>
    </row>
    <row r="67" spans="1:23" x14ac:dyDescent="0.25">
      <c r="A67" s="36" t="s">
        <v>40</v>
      </c>
      <c r="B67" s="18" t="s">
        <v>40</v>
      </c>
      <c r="C67" s="75">
        <v>2.4320909071146448</v>
      </c>
      <c r="D67" s="75">
        <v>0.36216076496405158</v>
      </c>
      <c r="E67" s="75">
        <v>1.4598046384272154</v>
      </c>
      <c r="F67" s="75">
        <v>2.4403157316162707</v>
      </c>
      <c r="G67" s="75">
        <v>0.37635265068243795</v>
      </c>
      <c r="H67" s="75">
        <v>1.4947286019933497</v>
      </c>
      <c r="I67" s="75">
        <v>2.4509111682707982</v>
      </c>
      <c r="J67" s="75">
        <v>0.39057538850522561</v>
      </c>
      <c r="K67" s="75">
        <v>1.5294866726029464</v>
      </c>
      <c r="N67" s="19"/>
      <c r="O67" s="20"/>
      <c r="P67" s="20"/>
      <c r="Q67" s="20"/>
      <c r="R67" s="20"/>
      <c r="S67" s="20"/>
      <c r="T67" s="20"/>
      <c r="U67" s="20"/>
      <c r="V67" s="20"/>
      <c r="W67" s="20"/>
    </row>
    <row r="68" spans="1:23" x14ac:dyDescent="0.25">
      <c r="A68" s="36" t="s">
        <v>255</v>
      </c>
      <c r="B68" s="18" t="s">
        <v>41</v>
      </c>
      <c r="C68" s="75">
        <v>0</v>
      </c>
      <c r="D68" s="75">
        <v>0</v>
      </c>
      <c r="E68" s="75">
        <v>0</v>
      </c>
      <c r="F68" s="75">
        <v>0</v>
      </c>
      <c r="G68" s="75">
        <v>0</v>
      </c>
      <c r="H68" s="75">
        <v>0</v>
      </c>
      <c r="I68" s="75">
        <v>0</v>
      </c>
      <c r="J68" s="75">
        <v>0</v>
      </c>
      <c r="K68" s="75">
        <v>0</v>
      </c>
      <c r="N68" s="19"/>
      <c r="O68" s="20"/>
      <c r="P68" s="20"/>
      <c r="Q68" s="20"/>
      <c r="R68" s="20"/>
      <c r="S68" s="20"/>
      <c r="T68" s="20"/>
      <c r="U68" s="20"/>
      <c r="V68" s="20"/>
      <c r="W68" s="20"/>
    </row>
    <row r="69" spans="1:23" x14ac:dyDescent="0.25">
      <c r="A69" s="36" t="s">
        <v>254</v>
      </c>
      <c r="B69" s="18" t="s">
        <v>42</v>
      </c>
      <c r="C69" s="75">
        <v>0</v>
      </c>
      <c r="D69" s="75">
        <v>0</v>
      </c>
      <c r="E69" s="75">
        <v>0</v>
      </c>
      <c r="F69" s="75">
        <v>0</v>
      </c>
      <c r="G69" s="75">
        <v>0</v>
      </c>
      <c r="H69" s="75">
        <v>0</v>
      </c>
      <c r="I69" s="75">
        <v>0</v>
      </c>
      <c r="J69" s="75">
        <v>0</v>
      </c>
      <c r="K69" s="75">
        <v>0</v>
      </c>
      <c r="N69" s="19"/>
      <c r="O69" s="20"/>
      <c r="P69" s="20"/>
      <c r="Q69" s="20"/>
      <c r="R69" s="20"/>
      <c r="S69" s="20"/>
      <c r="T69" s="20"/>
      <c r="U69" s="20"/>
      <c r="V69" s="20"/>
      <c r="W69" s="20"/>
    </row>
    <row r="70" spans="1:23" x14ac:dyDescent="0.25">
      <c r="A70" s="36" t="s">
        <v>43</v>
      </c>
      <c r="B70" s="18" t="s">
        <v>43</v>
      </c>
      <c r="C70" s="75">
        <v>15.647053457901535</v>
      </c>
      <c r="D70" s="75">
        <v>28.066197662377316</v>
      </c>
      <c r="E70" s="75">
        <v>26.551433637932313</v>
      </c>
      <c r="F70" s="75">
        <v>15.259062526814651</v>
      </c>
      <c r="G70" s="75">
        <v>26.669672765143364</v>
      </c>
      <c r="H70" s="75">
        <v>25.149823964836223</v>
      </c>
      <c r="I70" s="75">
        <v>14.997799752327515</v>
      </c>
      <c r="J70" s="75">
        <v>25.36083467255191</v>
      </c>
      <c r="K70" s="75">
        <v>23.871618579928555</v>
      </c>
      <c r="N70" s="19"/>
      <c r="O70" s="20"/>
      <c r="P70" s="20"/>
      <c r="Q70" s="20"/>
      <c r="R70" s="20"/>
      <c r="S70" s="20"/>
      <c r="T70" s="20"/>
      <c r="U70" s="20"/>
      <c r="V70" s="20"/>
      <c r="W70" s="20"/>
    </row>
    <row r="71" spans="1:23" x14ac:dyDescent="0.25">
      <c r="A71" s="36" t="s">
        <v>44</v>
      </c>
      <c r="B71" s="18" t="s">
        <v>44</v>
      </c>
      <c r="C71" s="75">
        <v>5.9762761202688806</v>
      </c>
      <c r="D71" s="75">
        <v>0.76052813333006686</v>
      </c>
      <c r="E71" s="75">
        <v>2.6413972792858287</v>
      </c>
      <c r="F71" s="75">
        <v>5.9598764238857056</v>
      </c>
      <c r="G71" s="75">
        <v>0.75309217431937026</v>
      </c>
      <c r="H71" s="75">
        <v>2.7666604709128717</v>
      </c>
      <c r="I71" s="75">
        <v>6.0036639893297901</v>
      </c>
      <c r="J71" s="75">
        <v>0.74998208631326091</v>
      </c>
      <c r="K71" s="75">
        <v>2.8944314952209003</v>
      </c>
      <c r="N71" s="19"/>
      <c r="O71" s="20"/>
      <c r="P71" s="20"/>
      <c r="Q71" s="20"/>
      <c r="R71" s="20"/>
      <c r="S71" s="20"/>
      <c r="T71" s="20"/>
      <c r="U71" s="20"/>
      <c r="V71" s="20"/>
      <c r="W71" s="20"/>
    </row>
    <row r="72" spans="1:23" x14ac:dyDescent="0.25">
      <c r="A72" s="36" t="s">
        <v>45</v>
      </c>
      <c r="B72" s="19" t="s">
        <v>45</v>
      </c>
      <c r="C72" s="76">
        <v>4.0868849368021296</v>
      </c>
      <c r="D72" s="76">
        <v>5.0569283019474405</v>
      </c>
      <c r="E72" s="76">
        <v>4.230724543155655</v>
      </c>
      <c r="F72" s="76">
        <v>4.1938364624437066</v>
      </c>
      <c r="G72" s="76">
        <v>4.9034949350785464</v>
      </c>
      <c r="H72" s="76">
        <v>4.296274772843546</v>
      </c>
      <c r="I72" s="76">
        <v>4.1724070622369904</v>
      </c>
      <c r="J72" s="76">
        <v>4.7841595942074049</v>
      </c>
      <c r="K72" s="76">
        <v>4.2564618421112321</v>
      </c>
      <c r="N72" s="19"/>
      <c r="O72" s="20"/>
      <c r="P72" s="20"/>
      <c r="Q72" s="20"/>
      <c r="R72" s="20"/>
      <c r="S72" s="20"/>
      <c r="T72" s="20"/>
      <c r="U72" s="20"/>
      <c r="V72" s="20"/>
      <c r="W72" s="20"/>
    </row>
    <row r="73" spans="1:23" x14ac:dyDescent="0.25">
      <c r="A73" s="36" t="s">
        <v>46</v>
      </c>
      <c r="B73" s="19" t="s">
        <v>46</v>
      </c>
      <c r="C73" s="76">
        <v>11.218809827184209</v>
      </c>
      <c r="D73" s="76">
        <v>12.375104145766791</v>
      </c>
      <c r="E73" s="76">
        <v>11.933531838141313</v>
      </c>
      <c r="F73" s="76">
        <v>11.797708613566396</v>
      </c>
      <c r="G73" s="76">
        <v>12.561305458475706</v>
      </c>
      <c r="H73" s="76">
        <v>12.249403949662067</v>
      </c>
      <c r="I73" s="76">
        <v>12.416916107713709</v>
      </c>
      <c r="J73" s="76">
        <v>12.890554558820583</v>
      </c>
      <c r="K73" s="76">
        <v>12.684177614447915</v>
      </c>
      <c r="N73" s="19"/>
      <c r="O73" s="20"/>
      <c r="P73" s="20"/>
      <c r="Q73" s="20"/>
      <c r="R73" s="20"/>
      <c r="S73" s="20"/>
      <c r="T73" s="20"/>
      <c r="U73" s="20"/>
      <c r="V73" s="20"/>
      <c r="W73" s="20"/>
    </row>
    <row r="74" spans="1:23" x14ac:dyDescent="0.25">
      <c r="A74" s="36" t="s">
        <v>47</v>
      </c>
      <c r="B74" s="19" t="s">
        <v>47</v>
      </c>
      <c r="C74" s="76">
        <v>97.848113344572113</v>
      </c>
      <c r="D74" s="76">
        <v>87.397307310685605</v>
      </c>
      <c r="E74" s="76">
        <v>96.186676039702562</v>
      </c>
      <c r="F74" s="76">
        <v>97.848059564963719</v>
      </c>
      <c r="G74" s="76">
        <v>88.135233313195101</v>
      </c>
      <c r="H74" s="76">
        <v>96.343666677971541</v>
      </c>
      <c r="I74" s="76">
        <v>97.848090328435759</v>
      </c>
      <c r="J74" s="76">
        <v>88.892795417762386</v>
      </c>
      <c r="K74" s="76">
        <v>96.490053171037317</v>
      </c>
      <c r="N74" s="19"/>
      <c r="O74" s="20"/>
      <c r="P74" s="20"/>
      <c r="Q74" s="20"/>
      <c r="R74" s="20"/>
      <c r="S74" s="20"/>
      <c r="T74" s="20"/>
      <c r="U74" s="20"/>
      <c r="V74" s="20"/>
      <c r="W74" s="20"/>
    </row>
    <row r="75" spans="1:23" x14ac:dyDescent="0.25">
      <c r="A75" s="36" t="s">
        <v>257</v>
      </c>
      <c r="B75" s="19" t="s">
        <v>48</v>
      </c>
      <c r="C75" s="76">
        <v>0</v>
      </c>
      <c r="D75" s="76">
        <v>0</v>
      </c>
      <c r="E75" s="76">
        <v>0</v>
      </c>
      <c r="F75" s="76">
        <v>0</v>
      </c>
      <c r="G75" s="76">
        <v>0</v>
      </c>
      <c r="H75" s="76">
        <v>0</v>
      </c>
      <c r="I75" s="76">
        <v>0</v>
      </c>
      <c r="J75" s="76">
        <v>0</v>
      </c>
      <c r="K75" s="76">
        <v>0</v>
      </c>
      <c r="N75" s="19"/>
      <c r="O75" s="20"/>
      <c r="P75" s="20"/>
      <c r="Q75" s="20"/>
      <c r="R75" s="20"/>
      <c r="S75" s="20"/>
      <c r="T75" s="20"/>
      <c r="U75" s="20"/>
      <c r="V75" s="20"/>
      <c r="W75" s="20"/>
    </row>
    <row r="76" spans="1:23" x14ac:dyDescent="0.25">
      <c r="A76" s="36" t="s">
        <v>267</v>
      </c>
      <c r="B76" s="19" t="s">
        <v>49</v>
      </c>
      <c r="C76" s="76">
        <v>0</v>
      </c>
      <c r="D76" s="76">
        <v>0</v>
      </c>
      <c r="E76" s="76">
        <v>0</v>
      </c>
      <c r="F76" s="76">
        <v>0</v>
      </c>
      <c r="G76" s="76">
        <v>0</v>
      </c>
      <c r="H76" s="76">
        <v>0</v>
      </c>
      <c r="I76" s="76">
        <v>0</v>
      </c>
      <c r="J76" s="76">
        <v>0</v>
      </c>
      <c r="K76" s="76">
        <v>0</v>
      </c>
      <c r="N76" s="19"/>
      <c r="O76" s="20"/>
      <c r="P76" s="20"/>
      <c r="Q76" s="20"/>
      <c r="R76" s="20"/>
      <c r="S76" s="20"/>
      <c r="T76" s="20"/>
      <c r="U76" s="20"/>
      <c r="V76" s="20"/>
      <c r="W76" s="20"/>
    </row>
    <row r="77" spans="1:23" x14ac:dyDescent="0.25">
      <c r="A77" s="36" t="s">
        <v>50</v>
      </c>
      <c r="B77" s="18" t="s">
        <v>50</v>
      </c>
      <c r="C77" s="75">
        <v>2.3514270612553005</v>
      </c>
      <c r="D77" s="75">
        <v>2.0228637717741438</v>
      </c>
      <c r="E77" s="75">
        <v>2.2666009923408095</v>
      </c>
      <c r="F77" s="75">
        <v>2.3328991340559488</v>
      </c>
      <c r="G77" s="75">
        <v>2.0388581315781513</v>
      </c>
      <c r="H77" s="75">
        <v>2.2595203139051834</v>
      </c>
      <c r="I77" s="75">
        <v>2.2517528616036668</v>
      </c>
      <c r="J77" s="75">
        <v>2.0909709772048837</v>
      </c>
      <c r="K77" s="75">
        <v>2.2132395288207678</v>
      </c>
      <c r="N77" s="19"/>
      <c r="O77" s="20"/>
      <c r="P77" s="20"/>
      <c r="Q77" s="20"/>
      <c r="R77" s="20"/>
      <c r="S77" s="20"/>
      <c r="T77" s="20"/>
      <c r="U77" s="20"/>
      <c r="V77" s="20"/>
      <c r="W77" s="20"/>
    </row>
    <row r="78" spans="1:23" x14ac:dyDescent="0.25">
      <c r="A78" s="36" t="s">
        <v>51</v>
      </c>
      <c r="B78" s="18" t="s">
        <v>51</v>
      </c>
      <c r="C78" s="75">
        <v>16.655595995105926</v>
      </c>
      <c r="D78" s="75">
        <v>7.8598688480901506</v>
      </c>
      <c r="E78" s="75">
        <v>10.459765322927646</v>
      </c>
      <c r="F78" s="75">
        <v>17.498624593798692</v>
      </c>
      <c r="G78" s="75">
        <v>7.8454228726345443</v>
      </c>
      <c r="H78" s="75">
        <v>10.850069323161298</v>
      </c>
      <c r="I78" s="75">
        <v>18.47350566990966</v>
      </c>
      <c r="J78" s="75">
        <v>7.8227403576841654</v>
      </c>
      <c r="K78" s="75">
        <v>11.397905071264958</v>
      </c>
      <c r="N78" s="19"/>
      <c r="O78" s="20"/>
      <c r="P78" s="20"/>
      <c r="Q78" s="20"/>
      <c r="R78" s="20"/>
      <c r="S78" s="20"/>
      <c r="T78" s="20"/>
      <c r="U78" s="20"/>
      <c r="V78" s="20"/>
      <c r="W78" s="20"/>
    </row>
    <row r="79" spans="1:23" x14ac:dyDescent="0.25">
      <c r="A79" s="36" t="s">
        <v>52</v>
      </c>
      <c r="B79" s="18" t="s">
        <v>52</v>
      </c>
      <c r="C79" s="75">
        <v>48.708689580809825</v>
      </c>
      <c r="D79" s="75">
        <v>88.282880052944193</v>
      </c>
      <c r="E79" s="75">
        <v>56.058582637915059</v>
      </c>
      <c r="F79" s="75">
        <v>48.708689406125806</v>
      </c>
      <c r="G79" s="75">
        <v>88.282322083455227</v>
      </c>
      <c r="H79" s="75">
        <v>56.058564668812828</v>
      </c>
      <c r="I79" s="75">
        <v>48.708686593315917</v>
      </c>
      <c r="J79" s="75">
        <v>92.241514735058018</v>
      </c>
      <c r="K79" s="75">
        <v>59.410456101118712</v>
      </c>
      <c r="N79" s="19"/>
      <c r="O79" s="20"/>
      <c r="P79" s="20"/>
      <c r="Q79" s="20"/>
      <c r="R79" s="20"/>
      <c r="S79" s="20"/>
      <c r="T79" s="20"/>
      <c r="U79" s="20"/>
      <c r="V79" s="20"/>
      <c r="W79" s="20"/>
    </row>
    <row r="80" spans="1:23" x14ac:dyDescent="0.25">
      <c r="A80" s="36" t="s">
        <v>53</v>
      </c>
      <c r="B80" s="18" t="s">
        <v>53</v>
      </c>
      <c r="C80" s="75">
        <v>3.8639101608945845</v>
      </c>
      <c r="D80" s="75">
        <v>2.9324275256044383</v>
      </c>
      <c r="E80" s="75">
        <v>3.5705857227779805</v>
      </c>
      <c r="F80" s="75">
        <v>3.8446902628009498</v>
      </c>
      <c r="G80" s="75">
        <v>2.8450434005310759</v>
      </c>
      <c r="H80" s="75">
        <v>3.545848502089787</v>
      </c>
      <c r="I80" s="75">
        <v>3.8243892129386148</v>
      </c>
      <c r="J80" s="75">
        <v>2.7880010841425209</v>
      </c>
      <c r="K80" s="75">
        <v>3.5307722344131447</v>
      </c>
      <c r="N80" s="19"/>
      <c r="O80" s="20"/>
      <c r="P80" s="20"/>
      <c r="Q80" s="20"/>
      <c r="R80" s="20"/>
      <c r="S80" s="20"/>
      <c r="T80" s="20"/>
      <c r="U80" s="20"/>
      <c r="V80" s="20"/>
      <c r="W80" s="20"/>
    </row>
    <row r="81" spans="1:23" x14ac:dyDescent="0.25">
      <c r="A81" s="36" t="s">
        <v>258</v>
      </c>
      <c r="B81" s="18" t="s">
        <v>54</v>
      </c>
      <c r="C81" s="75">
        <v>22.267124648940985</v>
      </c>
      <c r="D81" s="75">
        <v>11.355991109824451</v>
      </c>
      <c r="E81" s="75">
        <v>13.748970460001877</v>
      </c>
      <c r="F81" s="75">
        <v>22.40358460977659</v>
      </c>
      <c r="G81" s="75">
        <v>11.479510577580976</v>
      </c>
      <c r="H81" s="75">
        <v>14.01934768503096</v>
      </c>
      <c r="I81" s="75">
        <v>22.52904673273116</v>
      </c>
      <c r="J81" s="75">
        <v>11.602878945164921</v>
      </c>
      <c r="K81" s="75">
        <v>14.28878337935264</v>
      </c>
      <c r="N81" s="19"/>
      <c r="O81" s="20"/>
      <c r="P81" s="20"/>
      <c r="Q81" s="20"/>
      <c r="R81" s="20"/>
      <c r="S81" s="20"/>
      <c r="T81" s="20"/>
      <c r="U81" s="20"/>
      <c r="V81" s="20"/>
      <c r="W81" s="20"/>
    </row>
    <row r="82" spans="1:23" x14ac:dyDescent="0.25">
      <c r="A82" s="36" t="s">
        <v>55</v>
      </c>
      <c r="B82" s="19" t="s">
        <v>55</v>
      </c>
      <c r="C82" s="76">
        <v>3.6414003125218475</v>
      </c>
      <c r="D82" s="76">
        <v>1.1491104907037708</v>
      </c>
      <c r="E82" s="76">
        <v>2.8088091350564706</v>
      </c>
      <c r="F82" s="76">
        <v>3.6481721669024871</v>
      </c>
      <c r="G82" s="76">
        <v>1.1515998077670659</v>
      </c>
      <c r="H82" s="76">
        <v>2.8847648386871687</v>
      </c>
      <c r="I82" s="76">
        <v>3.6589085420755256</v>
      </c>
      <c r="J82" s="76">
        <v>1.1499425001091086</v>
      </c>
      <c r="K82" s="76">
        <v>2.9502723996677243</v>
      </c>
      <c r="N82" s="19"/>
      <c r="O82" s="20"/>
      <c r="P82" s="20"/>
      <c r="Q82" s="20"/>
      <c r="R82" s="20"/>
      <c r="S82" s="20"/>
      <c r="T82" s="20"/>
      <c r="U82" s="20"/>
      <c r="V82" s="20"/>
      <c r="W82" s="20"/>
    </row>
    <row r="83" spans="1:23" x14ac:dyDescent="0.25">
      <c r="A83" s="36" t="s">
        <v>56</v>
      </c>
      <c r="B83" s="19" t="s">
        <v>56</v>
      </c>
      <c r="C83" s="76">
        <v>41.33080928929671</v>
      </c>
      <c r="D83" s="76">
        <v>48.857260334251741</v>
      </c>
      <c r="E83" s="76">
        <v>45.247604589755611</v>
      </c>
      <c r="F83" s="76">
        <v>41.334081663062868</v>
      </c>
      <c r="G83" s="76">
        <v>49.198575202503932</v>
      </c>
      <c r="H83" s="76">
        <v>45.391031854663282</v>
      </c>
      <c r="I83" s="76">
        <v>41.24923300667664</v>
      </c>
      <c r="J83" s="76">
        <v>43.481992190407162</v>
      </c>
      <c r="K83" s="76">
        <v>42.375736563223128</v>
      </c>
      <c r="N83" s="19"/>
      <c r="O83" s="20"/>
      <c r="P83" s="20"/>
      <c r="Q83" s="20"/>
      <c r="R83" s="20"/>
      <c r="S83" s="20"/>
      <c r="T83" s="20"/>
      <c r="U83" s="20"/>
      <c r="V83" s="20"/>
      <c r="W83" s="20"/>
    </row>
    <row r="84" spans="1:23" x14ac:dyDescent="0.25">
      <c r="A84" s="36" t="s">
        <v>57</v>
      </c>
      <c r="B84" s="19" t="s">
        <v>57</v>
      </c>
      <c r="C84" s="76">
        <v>1.4408006957603956</v>
      </c>
      <c r="D84" s="76">
        <v>3.3467454198795425</v>
      </c>
      <c r="E84" s="76">
        <v>2.2305745348484547</v>
      </c>
      <c r="F84" s="76">
        <v>1.5764105071103911</v>
      </c>
      <c r="G84" s="76">
        <v>3.3155815675306588</v>
      </c>
      <c r="H84" s="76">
        <v>2.3032536615773194</v>
      </c>
      <c r="I84" s="76">
        <v>1.6635534750987202</v>
      </c>
      <c r="J84" s="76">
        <v>3.3203868774537986</v>
      </c>
      <c r="K84" s="76">
        <v>2.3556027702306457</v>
      </c>
      <c r="N84" s="19"/>
      <c r="O84" s="20"/>
      <c r="P84" s="20"/>
      <c r="Q84" s="20"/>
      <c r="R84" s="20"/>
      <c r="S84" s="20"/>
      <c r="T84" s="20"/>
      <c r="U84" s="20"/>
      <c r="V84" s="20"/>
      <c r="W84" s="20"/>
    </row>
    <row r="85" spans="1:23" x14ac:dyDescent="0.25">
      <c r="A85" s="36" t="s">
        <v>58</v>
      </c>
      <c r="B85" s="19" t="s">
        <v>58</v>
      </c>
      <c r="C85" s="76">
        <v>3.8843464104127445</v>
      </c>
      <c r="D85" s="76">
        <v>2.6327001120263525</v>
      </c>
      <c r="E85" s="76">
        <v>3.0137466126950612</v>
      </c>
      <c r="F85" s="76">
        <v>3.8597825053364216</v>
      </c>
      <c r="G85" s="76">
        <v>2.6350953042816903</v>
      </c>
      <c r="H85" s="76">
        <v>3.0075892686592902</v>
      </c>
      <c r="I85" s="76">
        <v>3.8511645541360551</v>
      </c>
      <c r="J85" s="76">
        <v>2.6381712313842929</v>
      </c>
      <c r="K85" s="76">
        <v>3.0071427716422434</v>
      </c>
      <c r="N85" s="19"/>
      <c r="O85" s="20"/>
      <c r="P85" s="20"/>
      <c r="Q85" s="20"/>
      <c r="R85" s="20"/>
      <c r="S85" s="20"/>
      <c r="T85" s="20"/>
      <c r="U85" s="20"/>
      <c r="V85" s="20"/>
      <c r="W85" s="20"/>
    </row>
    <row r="86" spans="1:23" x14ac:dyDescent="0.25">
      <c r="A86" s="36" t="s">
        <v>59</v>
      </c>
      <c r="B86" s="19" t="s">
        <v>59</v>
      </c>
      <c r="C86" s="76">
        <v>13.183700116910719</v>
      </c>
      <c r="D86" s="76">
        <v>15.406877061705254</v>
      </c>
      <c r="E86" s="76">
        <v>13.799643825064317</v>
      </c>
      <c r="F86" s="76">
        <v>12.908271970620005</v>
      </c>
      <c r="G86" s="76">
        <v>15.206275892695986</v>
      </c>
      <c r="H86" s="76">
        <v>13.520549243398108</v>
      </c>
      <c r="I86" s="76">
        <v>12.86739533966904</v>
      </c>
      <c r="J86" s="76">
        <v>14.673371126350935</v>
      </c>
      <c r="K86" s="76">
        <v>13.339407549196327</v>
      </c>
      <c r="N86" s="19"/>
      <c r="O86" s="20"/>
      <c r="P86" s="20"/>
      <c r="Q86" s="20"/>
      <c r="R86" s="20"/>
      <c r="S86" s="20"/>
      <c r="T86" s="20"/>
      <c r="U86" s="20"/>
      <c r="V86" s="20"/>
      <c r="W86" s="20"/>
    </row>
    <row r="87" spans="1:23" x14ac:dyDescent="0.25">
      <c r="A87" s="36" t="s">
        <v>275</v>
      </c>
      <c r="B87" s="18" t="s">
        <v>60</v>
      </c>
      <c r="C87" s="75">
        <v>8.1189560443672359</v>
      </c>
      <c r="D87" s="75">
        <v>8.4388412543673432</v>
      </c>
      <c r="E87" s="75">
        <v>8.1635622911390371</v>
      </c>
      <c r="F87" s="75">
        <v>8.0768969467334397</v>
      </c>
      <c r="G87" s="75">
        <v>8.7922097704738107</v>
      </c>
      <c r="H87" s="75">
        <v>8.1736597419732373</v>
      </c>
      <c r="I87" s="75">
        <v>8.0879611082681482</v>
      </c>
      <c r="J87" s="75">
        <v>8.6869825655923751</v>
      </c>
      <c r="K87" s="75">
        <v>8.1660770395557094</v>
      </c>
      <c r="N87" s="19"/>
      <c r="O87" s="20"/>
      <c r="P87" s="20"/>
      <c r="Q87" s="20"/>
      <c r="R87" s="20"/>
      <c r="S87" s="20"/>
      <c r="T87" s="20"/>
      <c r="U87" s="20"/>
      <c r="V87" s="20"/>
      <c r="W87" s="20"/>
    </row>
    <row r="88" spans="1:23" x14ac:dyDescent="0.25">
      <c r="A88" s="36" t="s">
        <v>288</v>
      </c>
      <c r="B88" s="18" t="s">
        <v>61</v>
      </c>
      <c r="C88" s="75">
        <v>0</v>
      </c>
      <c r="D88" s="75">
        <v>0</v>
      </c>
      <c r="E88" s="75">
        <v>0</v>
      </c>
      <c r="F88" s="75">
        <v>0</v>
      </c>
      <c r="G88" s="75">
        <v>0</v>
      </c>
      <c r="H88" s="75">
        <v>0</v>
      </c>
      <c r="I88" s="75">
        <v>0</v>
      </c>
      <c r="J88" s="75">
        <v>0</v>
      </c>
      <c r="K88" s="75">
        <v>0</v>
      </c>
      <c r="N88" s="19"/>
      <c r="O88" s="20"/>
      <c r="P88" s="20"/>
      <c r="Q88" s="20"/>
      <c r="R88" s="20"/>
      <c r="S88" s="20"/>
      <c r="T88" s="20"/>
      <c r="U88" s="20"/>
      <c r="V88" s="20"/>
      <c r="W88" s="20"/>
    </row>
    <row r="89" spans="1:23" x14ac:dyDescent="0.25">
      <c r="A89" s="36" t="s">
        <v>62</v>
      </c>
      <c r="B89" s="18" t="s">
        <v>62</v>
      </c>
      <c r="C89" s="75">
        <v>8.4022337404406344E-2</v>
      </c>
      <c r="D89" s="75">
        <v>1.5339477689129048E-2</v>
      </c>
      <c r="E89" s="75">
        <v>3.0301611990877209E-2</v>
      </c>
      <c r="F89" s="75">
        <v>7.575532184197506E-2</v>
      </c>
      <c r="G89" s="75">
        <v>2.3259613508472065E-2</v>
      </c>
      <c r="H89" s="75">
        <v>3.3900938624712156E-2</v>
      </c>
      <c r="I89" s="75">
        <v>6.9869186462383367E-2</v>
      </c>
      <c r="J89" s="75">
        <v>2.9043380489629494E-2</v>
      </c>
      <c r="K89" s="75">
        <v>3.6940300629197745E-2</v>
      </c>
      <c r="N89" s="19"/>
      <c r="O89" s="20"/>
      <c r="P89" s="20"/>
      <c r="Q89" s="20"/>
      <c r="R89" s="20"/>
      <c r="S89" s="20"/>
      <c r="T89" s="20"/>
      <c r="U89" s="20"/>
      <c r="V89" s="20"/>
      <c r="W89" s="20"/>
    </row>
    <row r="90" spans="1:23" x14ac:dyDescent="0.25">
      <c r="A90" s="36" t="s">
        <v>63</v>
      </c>
      <c r="B90" s="18" t="s">
        <v>63</v>
      </c>
      <c r="C90" s="75">
        <v>26.860463574209621</v>
      </c>
      <c r="D90" s="75">
        <v>28.205327760040024</v>
      </c>
      <c r="E90" s="75">
        <v>27.193992542792689</v>
      </c>
      <c r="F90" s="75">
        <v>26.770122758930352</v>
      </c>
      <c r="G90" s="75">
        <v>28.162484111479657</v>
      </c>
      <c r="H90" s="75">
        <v>27.118635972206999</v>
      </c>
      <c r="I90" s="75">
        <v>26.748653589784514</v>
      </c>
      <c r="J90" s="75">
        <v>27.928141319902615</v>
      </c>
      <c r="K90" s="75">
        <v>27.046939186906183</v>
      </c>
      <c r="N90" s="19"/>
      <c r="O90" s="20"/>
      <c r="P90" s="20"/>
      <c r="Q90" s="20"/>
      <c r="R90" s="20"/>
      <c r="S90" s="20"/>
      <c r="T90" s="20"/>
      <c r="U90" s="20"/>
      <c r="V90" s="20"/>
      <c r="W90" s="20"/>
    </row>
    <row r="91" spans="1:23" x14ac:dyDescent="0.25">
      <c r="A91" s="36" t="s">
        <v>64</v>
      </c>
      <c r="B91" s="18" t="s">
        <v>64</v>
      </c>
      <c r="C91" s="75">
        <v>51.488739847122915</v>
      </c>
      <c r="D91" s="75">
        <v>7.2753272770532238</v>
      </c>
      <c r="E91" s="75">
        <v>39.765324382818605</v>
      </c>
      <c r="F91" s="75">
        <v>51.863709346994924</v>
      </c>
      <c r="G91" s="75">
        <v>7.6576745974058138</v>
      </c>
      <c r="H91" s="75">
        <v>40.566210728160655</v>
      </c>
      <c r="I91" s="75">
        <v>51.895272609930835</v>
      </c>
      <c r="J91" s="75">
        <v>8.214306526083055</v>
      </c>
      <c r="K91" s="75">
        <v>40.578297067453157</v>
      </c>
      <c r="N91" s="19"/>
      <c r="O91" s="20"/>
      <c r="P91" s="20"/>
      <c r="Q91" s="20"/>
      <c r="R91" s="20"/>
      <c r="S91" s="20"/>
      <c r="T91" s="20"/>
      <c r="U91" s="20"/>
      <c r="V91" s="20"/>
      <c r="W91" s="20"/>
    </row>
    <row r="92" spans="1:23" x14ac:dyDescent="0.25">
      <c r="A92" s="36" t="s">
        <v>65</v>
      </c>
      <c r="B92" s="19" t="s">
        <v>65</v>
      </c>
      <c r="C92" s="76">
        <v>4.4913541569467137</v>
      </c>
      <c r="D92" s="76">
        <v>8.1732865954288343</v>
      </c>
      <c r="E92" s="76">
        <v>6.3933936454990112</v>
      </c>
      <c r="F92" s="76">
        <v>4.495848602085565</v>
      </c>
      <c r="G92" s="76">
        <v>8.6240025451358093</v>
      </c>
      <c r="H92" s="76">
        <v>6.559286469866433</v>
      </c>
      <c r="I92" s="76">
        <v>4.4968477306112442</v>
      </c>
      <c r="J92" s="76">
        <v>9.1304602899538434</v>
      </c>
      <c r="K92" s="76">
        <v>6.7322767800189931</v>
      </c>
      <c r="N92" s="19"/>
      <c r="O92" s="20"/>
      <c r="P92" s="20"/>
      <c r="Q92" s="20"/>
      <c r="R92" s="20"/>
      <c r="S92" s="20"/>
      <c r="T92" s="20"/>
      <c r="U92" s="20"/>
      <c r="V92" s="20"/>
      <c r="W92" s="20"/>
    </row>
    <row r="93" spans="1:23" x14ac:dyDescent="0.25">
      <c r="A93" s="36" t="s">
        <v>66</v>
      </c>
      <c r="B93" s="19" t="s">
        <v>66</v>
      </c>
      <c r="C93" s="76">
        <v>2.3899792099892534</v>
      </c>
      <c r="D93" s="76">
        <v>4.5198777510883845</v>
      </c>
      <c r="E93" s="76">
        <v>3.2710535812235784</v>
      </c>
      <c r="F93" s="76">
        <v>2.4107443451520663</v>
      </c>
      <c r="G93" s="76">
        <v>4.5612243799135586</v>
      </c>
      <c r="H93" s="76">
        <v>3.2379296617250022</v>
      </c>
      <c r="I93" s="76">
        <v>2.4501126395483577</v>
      </c>
      <c r="J93" s="76">
        <v>4.71777827149148</v>
      </c>
      <c r="K93" s="76">
        <v>3.2537844220995247</v>
      </c>
      <c r="N93" s="19"/>
      <c r="O93" s="20"/>
      <c r="P93" s="20"/>
      <c r="Q93" s="20"/>
      <c r="R93" s="20"/>
      <c r="S93" s="20"/>
      <c r="T93" s="20"/>
      <c r="U93" s="20"/>
      <c r="V93" s="20"/>
      <c r="W93" s="20"/>
    </row>
    <row r="94" spans="1:23" x14ac:dyDescent="0.25">
      <c r="A94" s="36" t="s">
        <v>67</v>
      </c>
      <c r="B94" s="19" t="s">
        <v>67</v>
      </c>
      <c r="C94" s="76">
        <v>16.018014289737852</v>
      </c>
      <c r="D94" s="76">
        <v>10.119752209247096</v>
      </c>
      <c r="E94" s="76">
        <v>13.580475786551172</v>
      </c>
      <c r="F94" s="76">
        <v>16.250474653364087</v>
      </c>
      <c r="G94" s="76">
        <v>10.218879363277734</v>
      </c>
      <c r="H94" s="76">
        <v>13.817281085777109</v>
      </c>
      <c r="I94" s="76">
        <v>16.459484866965177</v>
      </c>
      <c r="J94" s="76">
        <v>10.283605722589712</v>
      </c>
      <c r="K94" s="76">
        <v>14.018808640081232</v>
      </c>
      <c r="N94" s="19"/>
      <c r="O94" s="20"/>
      <c r="P94" s="20"/>
      <c r="Q94" s="20"/>
      <c r="R94" s="20"/>
      <c r="S94" s="20"/>
      <c r="T94" s="20"/>
      <c r="U94" s="20"/>
      <c r="V94" s="20"/>
      <c r="W94" s="20"/>
    </row>
    <row r="95" spans="1:23" x14ac:dyDescent="0.25">
      <c r="A95" s="36" t="s">
        <v>68</v>
      </c>
      <c r="B95" s="19" t="s">
        <v>68</v>
      </c>
      <c r="C95" s="76">
        <v>24.224095505425375</v>
      </c>
      <c r="D95" s="76">
        <v>71.771097830064207</v>
      </c>
      <c r="E95" s="76">
        <v>38.089090198015342</v>
      </c>
      <c r="F95" s="76">
        <v>24.034153867901793</v>
      </c>
      <c r="G95" s="76">
        <v>71.753765780337858</v>
      </c>
      <c r="H95" s="76">
        <v>38.140283713563946</v>
      </c>
      <c r="I95" s="76">
        <v>23.881623335455657</v>
      </c>
      <c r="J95" s="76">
        <v>71.720012688877233</v>
      </c>
      <c r="K95" s="76">
        <v>38.190865236555702</v>
      </c>
      <c r="N95" s="19"/>
      <c r="O95" s="20"/>
      <c r="P95" s="20"/>
      <c r="Q95" s="20"/>
      <c r="R95" s="20"/>
      <c r="S95" s="20"/>
      <c r="T95" s="20"/>
      <c r="U95" s="20"/>
      <c r="V95" s="20"/>
      <c r="W95" s="20"/>
    </row>
    <row r="96" spans="1:23" x14ac:dyDescent="0.25">
      <c r="A96" s="36" t="s">
        <v>69</v>
      </c>
      <c r="B96" s="19" t="s">
        <v>69</v>
      </c>
      <c r="C96" s="76">
        <v>0.48855934809081675</v>
      </c>
      <c r="D96" s="76">
        <v>4.9924933465637888</v>
      </c>
      <c r="E96" s="76">
        <v>2.7038019043534196</v>
      </c>
      <c r="F96" s="76">
        <v>0.49388314994959348</v>
      </c>
      <c r="G96" s="76">
        <v>5.0177427475904102</v>
      </c>
      <c r="H96" s="76">
        <v>2.662723468878514</v>
      </c>
      <c r="I96" s="76">
        <v>0.49752862093437056</v>
      </c>
      <c r="J96" s="76">
        <v>5.0831822055172315</v>
      </c>
      <c r="K96" s="76">
        <v>2.6220247404828645</v>
      </c>
      <c r="N96" s="19"/>
      <c r="O96" s="20"/>
      <c r="P96" s="20"/>
      <c r="Q96" s="20"/>
      <c r="R96" s="20"/>
      <c r="S96" s="20"/>
      <c r="T96" s="20"/>
      <c r="U96" s="20"/>
      <c r="V96" s="20"/>
      <c r="W96" s="20"/>
    </row>
    <row r="97" spans="1:23" x14ac:dyDescent="0.25">
      <c r="A97" s="36" t="s">
        <v>70</v>
      </c>
      <c r="B97" s="18" t="s">
        <v>70</v>
      </c>
      <c r="C97" s="75">
        <v>28.697487206003075</v>
      </c>
      <c r="D97" s="75">
        <v>4.6881525685136207</v>
      </c>
      <c r="E97" s="75">
        <v>9.2408192543101482</v>
      </c>
      <c r="F97" s="75">
        <v>28.785567359335204</v>
      </c>
      <c r="G97" s="75">
        <v>4.7485092865344525</v>
      </c>
      <c r="H97" s="75">
        <v>9.2726966680626557</v>
      </c>
      <c r="I97" s="75">
        <v>28.633039578467383</v>
      </c>
      <c r="J97" s="75">
        <v>3.6026546316824968</v>
      </c>
      <c r="K97" s="75">
        <v>6.3768804303994733</v>
      </c>
      <c r="N97" s="19"/>
      <c r="O97" s="20"/>
      <c r="P97" s="20"/>
      <c r="Q97" s="20"/>
      <c r="R97" s="20"/>
      <c r="S97" s="20"/>
      <c r="T97" s="20"/>
      <c r="U97" s="20"/>
      <c r="V97" s="20"/>
      <c r="W97" s="20"/>
    </row>
    <row r="98" spans="1:23" x14ac:dyDescent="0.25">
      <c r="A98" s="36" t="s">
        <v>71</v>
      </c>
      <c r="B98" s="18" t="s">
        <v>71</v>
      </c>
      <c r="C98" s="75">
        <v>3.0307242059806634</v>
      </c>
      <c r="D98" s="75">
        <v>1.4343640587387252</v>
      </c>
      <c r="E98" s="75">
        <v>1.6660408983521102</v>
      </c>
      <c r="F98" s="75">
        <v>3.0685218885810883</v>
      </c>
      <c r="G98" s="75">
        <v>1.4306044810278538</v>
      </c>
      <c r="H98" s="75">
        <v>1.6652819890338397</v>
      </c>
      <c r="I98" s="75">
        <v>2.7485349244888484</v>
      </c>
      <c r="J98" s="75">
        <v>1.4589088462877242</v>
      </c>
      <c r="K98" s="75">
        <v>1.6661373158518069</v>
      </c>
      <c r="N98" s="19"/>
      <c r="O98" s="20"/>
      <c r="P98" s="20"/>
      <c r="Q98" s="20"/>
      <c r="R98" s="20"/>
      <c r="S98" s="20"/>
      <c r="T98" s="20"/>
      <c r="U98" s="20"/>
      <c r="V98" s="20"/>
      <c r="W98" s="20"/>
    </row>
    <row r="99" spans="1:23" x14ac:dyDescent="0.25">
      <c r="A99" s="36" t="s">
        <v>72</v>
      </c>
      <c r="B99" s="18" t="s">
        <v>72</v>
      </c>
      <c r="C99" s="75">
        <v>12.832624042828551</v>
      </c>
      <c r="D99" s="75">
        <v>8.5055807577475075</v>
      </c>
      <c r="E99" s="75">
        <v>11.567168216793208</v>
      </c>
      <c r="F99" s="75">
        <v>12.90366573256332</v>
      </c>
      <c r="G99" s="75">
        <v>8.4878920394838033</v>
      </c>
      <c r="H99" s="75">
        <v>11.597737817963957</v>
      </c>
      <c r="I99" s="75">
        <v>12.956308900038504</v>
      </c>
      <c r="J99" s="75">
        <v>8.4641150123864684</v>
      </c>
      <c r="K99" s="75">
        <v>11.61812302559923</v>
      </c>
      <c r="N99" s="19"/>
      <c r="O99" s="20"/>
      <c r="P99" s="20"/>
      <c r="Q99" s="20"/>
      <c r="R99" s="20"/>
      <c r="S99" s="20"/>
      <c r="T99" s="20"/>
      <c r="U99" s="20"/>
      <c r="V99" s="20"/>
      <c r="W99" s="20"/>
    </row>
    <row r="100" spans="1:23" x14ac:dyDescent="0.25">
      <c r="A100" s="36" t="s">
        <v>259</v>
      </c>
      <c r="B100" s="18" t="s">
        <v>73</v>
      </c>
      <c r="C100" s="75">
        <v>0</v>
      </c>
      <c r="D100" s="75">
        <v>0</v>
      </c>
      <c r="E100" s="75">
        <v>0</v>
      </c>
      <c r="F100" s="75">
        <v>0</v>
      </c>
      <c r="G100" s="75">
        <v>0</v>
      </c>
      <c r="H100" s="75">
        <v>0</v>
      </c>
      <c r="I100" s="75">
        <v>0</v>
      </c>
      <c r="J100" s="75">
        <v>0</v>
      </c>
      <c r="K100" s="75">
        <v>0</v>
      </c>
      <c r="N100" s="19"/>
      <c r="O100" s="20"/>
      <c r="P100" s="20"/>
      <c r="Q100" s="20"/>
      <c r="R100" s="20"/>
      <c r="S100" s="20"/>
      <c r="T100" s="20"/>
      <c r="U100" s="20"/>
      <c r="V100" s="20"/>
      <c r="W100" s="20"/>
    </row>
    <row r="101" spans="1:23" x14ac:dyDescent="0.25">
      <c r="A101" s="36" t="s">
        <v>74</v>
      </c>
      <c r="B101" s="18" t="s">
        <v>74</v>
      </c>
      <c r="C101" s="75">
        <v>10.251876378749023</v>
      </c>
      <c r="D101" s="75">
        <v>12.587021358232432</v>
      </c>
      <c r="E101" s="75">
        <v>11.966878527906973</v>
      </c>
      <c r="F101" s="75">
        <v>10.252975602356621</v>
      </c>
      <c r="G101" s="75">
        <v>12.799482213595292</v>
      </c>
      <c r="H101" s="75">
        <v>12.098232763453597</v>
      </c>
      <c r="I101" s="75">
        <v>10.253939599520875</v>
      </c>
      <c r="J101" s="75">
        <v>12.867858895399909</v>
      </c>
      <c r="K101" s="75">
        <v>12.121408197489657</v>
      </c>
      <c r="N101" s="19"/>
      <c r="O101" s="20"/>
      <c r="P101" s="20"/>
      <c r="Q101" s="20"/>
      <c r="R101" s="20"/>
      <c r="S101" s="20"/>
      <c r="T101" s="20"/>
      <c r="U101" s="20"/>
      <c r="V101" s="20"/>
      <c r="W101" s="20"/>
    </row>
    <row r="102" spans="1:23" x14ac:dyDescent="0.25">
      <c r="A102" s="36" t="s">
        <v>302</v>
      </c>
      <c r="B102" s="19" t="s">
        <v>75</v>
      </c>
      <c r="C102" s="76" t="s">
        <v>243</v>
      </c>
      <c r="D102" s="76">
        <v>28.50320699510587</v>
      </c>
      <c r="E102" s="76">
        <v>28.50320699510587</v>
      </c>
      <c r="F102" s="76" t="s">
        <v>243</v>
      </c>
      <c r="G102" s="76">
        <v>29.904484180680509</v>
      </c>
      <c r="H102" s="76">
        <v>29.904484180680509</v>
      </c>
      <c r="I102" s="76" t="s">
        <v>243</v>
      </c>
      <c r="J102" s="76">
        <v>28.934250147648754</v>
      </c>
      <c r="K102" s="76">
        <v>28.934250147648754</v>
      </c>
      <c r="N102" s="19"/>
      <c r="O102" s="20"/>
      <c r="P102" s="20"/>
      <c r="Q102" s="20"/>
      <c r="R102" s="20"/>
      <c r="S102" s="20"/>
      <c r="T102" s="20"/>
      <c r="U102" s="20"/>
      <c r="V102" s="20"/>
      <c r="W102" s="20"/>
    </row>
    <row r="103" spans="1:23" x14ac:dyDescent="0.25">
      <c r="A103" s="36" t="s">
        <v>76</v>
      </c>
      <c r="B103" s="19" t="s">
        <v>76</v>
      </c>
      <c r="C103" s="76">
        <v>22.985348177030144</v>
      </c>
      <c r="D103" s="76">
        <v>11.307961215727753</v>
      </c>
      <c r="E103" s="76">
        <v>16.681568714007106</v>
      </c>
      <c r="F103" s="76">
        <v>23.275737703623555</v>
      </c>
      <c r="G103" s="76">
        <v>11.620606206169525</v>
      </c>
      <c r="H103" s="76">
        <v>16.980227623903474</v>
      </c>
      <c r="I103" s="76">
        <v>23.916394546233153</v>
      </c>
      <c r="J103" s="76">
        <v>11.990719670113712</v>
      </c>
      <c r="K103" s="76">
        <v>17.561645949779827</v>
      </c>
      <c r="N103" s="19"/>
      <c r="O103" s="20"/>
      <c r="P103" s="20"/>
      <c r="Q103" s="20"/>
      <c r="R103" s="20"/>
      <c r="S103" s="20"/>
      <c r="T103" s="20"/>
      <c r="U103" s="20"/>
      <c r="V103" s="20"/>
      <c r="W103" s="20"/>
    </row>
    <row r="104" spans="1:23" x14ac:dyDescent="0.25">
      <c r="A104" s="36" t="s">
        <v>77</v>
      </c>
      <c r="B104" s="19" t="s">
        <v>77</v>
      </c>
      <c r="C104" s="76">
        <v>4.6427304313614881</v>
      </c>
      <c r="D104" s="76">
        <v>3.964733948542392</v>
      </c>
      <c r="E104" s="76">
        <v>4.3981726289620653</v>
      </c>
      <c r="F104" s="76">
        <v>4.4214959134435272</v>
      </c>
      <c r="G104" s="76">
        <v>4.0674344813493812</v>
      </c>
      <c r="H104" s="76">
        <v>4.3006578029583062</v>
      </c>
      <c r="I104" s="76">
        <v>4.3361159845957742</v>
      </c>
      <c r="J104" s="76">
        <v>4.1218854909033746</v>
      </c>
      <c r="K104" s="76">
        <v>4.2678871958731976</v>
      </c>
      <c r="N104" s="19"/>
      <c r="O104" s="20"/>
      <c r="P104" s="20"/>
      <c r="Q104" s="20"/>
      <c r="R104" s="20"/>
      <c r="S104" s="20"/>
      <c r="T104" s="20"/>
      <c r="U104" s="20"/>
      <c r="V104" s="20"/>
      <c r="W104" s="20"/>
    </row>
    <row r="105" spans="1:23" x14ac:dyDescent="0.25">
      <c r="A105" s="36" t="s">
        <v>78</v>
      </c>
      <c r="B105" s="19" t="s">
        <v>78</v>
      </c>
      <c r="C105" s="76">
        <v>5.1468340700230701</v>
      </c>
      <c r="D105" s="76">
        <v>3.7237786251663945</v>
      </c>
      <c r="E105" s="76">
        <v>4.7347201111894606</v>
      </c>
      <c r="F105" s="76">
        <v>5.1250012772950724</v>
      </c>
      <c r="G105" s="76">
        <v>3.7597341044217876</v>
      </c>
      <c r="H105" s="76">
        <v>4.7344940286257122</v>
      </c>
      <c r="I105" s="76">
        <v>5.0873123261434454</v>
      </c>
      <c r="J105" s="76">
        <v>3.8007896047980916</v>
      </c>
      <c r="K105" s="76">
        <v>4.7248629961729982</v>
      </c>
      <c r="N105" s="19"/>
      <c r="O105" s="20"/>
      <c r="P105" s="20"/>
      <c r="Q105" s="20"/>
      <c r="R105" s="20"/>
      <c r="S105" s="20"/>
      <c r="T105" s="20"/>
      <c r="U105" s="20"/>
      <c r="V105" s="20"/>
      <c r="W105" s="20"/>
    </row>
    <row r="106" spans="1:23" x14ac:dyDescent="0.25">
      <c r="A106" s="36" t="s">
        <v>79</v>
      </c>
      <c r="B106" s="19" t="s">
        <v>79</v>
      </c>
      <c r="C106" s="76">
        <v>28.554326050322558</v>
      </c>
      <c r="D106" s="76">
        <v>9.5901743930919707</v>
      </c>
      <c r="E106" s="76">
        <v>21.147817891905504</v>
      </c>
      <c r="F106" s="76">
        <v>26.38195939306954</v>
      </c>
      <c r="G106" s="76">
        <v>9.0384071351154862</v>
      </c>
      <c r="H106" s="76">
        <v>19.259077782753078</v>
      </c>
      <c r="I106" s="76">
        <v>25.332611138415928</v>
      </c>
      <c r="J106" s="76">
        <v>8.9768603147665562</v>
      </c>
      <c r="K106" s="76">
        <v>18.839250195541698</v>
      </c>
      <c r="N106" s="19"/>
      <c r="O106" s="20"/>
      <c r="P106" s="20"/>
      <c r="Q106" s="20"/>
      <c r="R106" s="20"/>
      <c r="S106" s="20"/>
      <c r="T106" s="20"/>
      <c r="U106" s="20"/>
      <c r="V106" s="20"/>
      <c r="W106" s="20"/>
    </row>
    <row r="107" spans="1:23" x14ac:dyDescent="0.25">
      <c r="A107" s="36" t="s">
        <v>80</v>
      </c>
      <c r="B107" s="18" t="s">
        <v>80</v>
      </c>
      <c r="C107" s="75">
        <v>12.905741898769994</v>
      </c>
      <c r="D107" s="75">
        <v>21.387622631638397</v>
      </c>
      <c r="E107" s="75">
        <v>18.844952125847925</v>
      </c>
      <c r="F107" s="75">
        <v>12.906640798101844</v>
      </c>
      <c r="G107" s="75">
        <v>21.967721375462567</v>
      </c>
      <c r="H107" s="75">
        <v>19.233602438328166</v>
      </c>
      <c r="I107" s="75">
        <v>12.907459970822392</v>
      </c>
      <c r="J107" s="75">
        <v>21.368629659611191</v>
      </c>
      <c r="K107" s="75">
        <v>18.795195239090059</v>
      </c>
      <c r="N107" s="19"/>
      <c r="O107" s="20"/>
      <c r="P107" s="20"/>
      <c r="Q107" s="20"/>
      <c r="R107" s="20"/>
      <c r="S107" s="20"/>
      <c r="T107" s="20"/>
      <c r="U107" s="20"/>
      <c r="V107" s="20"/>
      <c r="W107" s="20"/>
    </row>
    <row r="108" spans="1:23" x14ac:dyDescent="0.25">
      <c r="A108" s="36" t="s">
        <v>81</v>
      </c>
      <c r="B108" s="18" t="s">
        <v>81</v>
      </c>
      <c r="C108" s="75">
        <v>8.5979443344023743</v>
      </c>
      <c r="D108" s="75">
        <v>20.435006168891153</v>
      </c>
      <c r="E108" s="75">
        <v>13.303976406412239</v>
      </c>
      <c r="F108" s="75">
        <v>8.4424623196976221</v>
      </c>
      <c r="G108" s="75">
        <v>23.13332922741068</v>
      </c>
      <c r="H108" s="75">
        <v>14.007453633424547</v>
      </c>
      <c r="I108" s="75">
        <v>8.3407327197729852</v>
      </c>
      <c r="J108" s="75">
        <v>23.772131877000636</v>
      </c>
      <c r="K108" s="75">
        <v>14.052803853743287</v>
      </c>
      <c r="N108" s="19"/>
      <c r="O108" s="20"/>
      <c r="P108" s="20"/>
      <c r="Q108" s="20"/>
      <c r="R108" s="20"/>
      <c r="S108" s="20"/>
      <c r="T108" s="20"/>
      <c r="U108" s="20"/>
      <c r="V108" s="20"/>
      <c r="W108" s="20"/>
    </row>
    <row r="109" spans="1:23" x14ac:dyDescent="0.25">
      <c r="A109" s="36" t="s">
        <v>82</v>
      </c>
      <c r="B109" s="18" t="s">
        <v>82</v>
      </c>
      <c r="C109" s="75">
        <v>52.485739857932543</v>
      </c>
      <c r="D109" s="75">
        <v>26.918105521720172</v>
      </c>
      <c r="E109" s="75">
        <v>38.546136598067619</v>
      </c>
      <c r="F109" s="75">
        <v>50.228278420574391</v>
      </c>
      <c r="G109" s="75">
        <v>26.736173631708077</v>
      </c>
      <c r="H109" s="75">
        <v>38.205090184029032</v>
      </c>
      <c r="I109" s="75">
        <v>47.144966111504452</v>
      </c>
      <c r="J109" s="75">
        <v>26.630507124375676</v>
      </c>
      <c r="K109" s="75">
        <v>37.547217491297019</v>
      </c>
      <c r="N109" s="19"/>
      <c r="O109" s="20"/>
      <c r="P109" s="20"/>
      <c r="Q109" s="20"/>
      <c r="R109" s="20"/>
      <c r="S109" s="20"/>
      <c r="T109" s="20"/>
      <c r="U109" s="20"/>
      <c r="V109" s="20"/>
      <c r="W109" s="20"/>
    </row>
    <row r="110" spans="1:23" x14ac:dyDescent="0.25">
      <c r="A110" s="36" t="s">
        <v>83</v>
      </c>
      <c r="B110" s="18" t="s">
        <v>83</v>
      </c>
      <c r="C110" s="75">
        <v>7.4909687956520008</v>
      </c>
      <c r="D110" s="75">
        <v>3.834066596011938</v>
      </c>
      <c r="E110" s="75">
        <v>5.9145233851643235</v>
      </c>
      <c r="F110" s="75">
        <v>7.4052390322452757</v>
      </c>
      <c r="G110" s="75">
        <v>3.9656702582002059</v>
      </c>
      <c r="H110" s="75">
        <v>5.9839085544482602</v>
      </c>
      <c r="I110" s="75">
        <v>7.5401740365229104</v>
      </c>
      <c r="J110" s="75">
        <v>4.4307396616028374</v>
      </c>
      <c r="K110" s="75">
        <v>6.2409597162269419</v>
      </c>
      <c r="N110" s="19"/>
      <c r="O110" s="20"/>
      <c r="P110" s="20"/>
      <c r="Q110" s="20"/>
      <c r="R110" s="20"/>
      <c r="S110" s="20"/>
      <c r="T110" s="20"/>
      <c r="U110" s="20"/>
      <c r="V110" s="20"/>
      <c r="W110" s="20"/>
    </row>
    <row r="111" spans="1:23" x14ac:dyDescent="0.25">
      <c r="A111" s="36" t="s">
        <v>84</v>
      </c>
      <c r="B111" s="18" t="s">
        <v>84</v>
      </c>
      <c r="C111" s="75">
        <v>5.7520288051819382</v>
      </c>
      <c r="D111" s="75">
        <v>4.6716728511947831</v>
      </c>
      <c r="E111" s="75">
        <v>5.5212879218093844</v>
      </c>
      <c r="F111" s="75">
        <v>5.7888039889803142</v>
      </c>
      <c r="G111" s="75">
        <v>4.6359112648367651</v>
      </c>
      <c r="H111" s="75">
        <v>5.5420295742104972</v>
      </c>
      <c r="I111" s="75">
        <v>5.7499246185952346</v>
      </c>
      <c r="J111" s="75">
        <v>5.1662581376879624</v>
      </c>
      <c r="K111" s="75">
        <v>5.6247942458081619</v>
      </c>
      <c r="N111" s="19"/>
      <c r="O111" s="20"/>
      <c r="P111" s="20"/>
      <c r="Q111" s="20"/>
      <c r="R111" s="20"/>
      <c r="S111" s="20"/>
      <c r="T111" s="20"/>
      <c r="U111" s="20"/>
      <c r="V111" s="20"/>
      <c r="W111" s="20"/>
    </row>
    <row r="112" spans="1:23" x14ac:dyDescent="0.25">
      <c r="A112" s="36" t="s">
        <v>85</v>
      </c>
      <c r="B112" s="19" t="s">
        <v>85</v>
      </c>
      <c r="C112" s="76">
        <v>6.123381128094322</v>
      </c>
      <c r="D112" s="76">
        <v>2.1869277315189017</v>
      </c>
      <c r="E112" s="76">
        <v>3.6419016975211789</v>
      </c>
      <c r="F112" s="76">
        <v>6.0230495542990541</v>
      </c>
      <c r="G112" s="76">
        <v>2.1608105726188551</v>
      </c>
      <c r="H112" s="76">
        <v>3.6643496367459267</v>
      </c>
      <c r="I112" s="76">
        <v>5.934245881793295</v>
      </c>
      <c r="J112" s="76">
        <v>2.1462118418097305</v>
      </c>
      <c r="K112" s="76">
        <v>3.6769619731843672</v>
      </c>
      <c r="N112" s="19"/>
      <c r="O112" s="20"/>
      <c r="P112" s="20"/>
      <c r="Q112" s="20"/>
      <c r="R112" s="20"/>
      <c r="S112" s="20"/>
      <c r="T112" s="20"/>
      <c r="U112" s="20"/>
      <c r="V112" s="20"/>
      <c r="W112" s="20"/>
    </row>
    <row r="113" spans="1:23" x14ac:dyDescent="0.25">
      <c r="A113" s="36" t="s">
        <v>86</v>
      </c>
      <c r="B113" s="19" t="s">
        <v>86</v>
      </c>
      <c r="C113" s="76">
        <v>49.405238411651275</v>
      </c>
      <c r="D113" s="76">
        <v>79.613841788780036</v>
      </c>
      <c r="E113" s="76">
        <v>55.371045180426854</v>
      </c>
      <c r="F113" s="76">
        <v>49.405236319814769</v>
      </c>
      <c r="G113" s="76">
        <v>79.609934677538433</v>
      </c>
      <c r="H113" s="76">
        <v>55.369353142503741</v>
      </c>
      <c r="I113" s="76">
        <v>49.405235385956559</v>
      </c>
      <c r="J113" s="76">
        <v>79.614103056226014</v>
      </c>
      <c r="K113" s="76">
        <v>55.371154524100042</v>
      </c>
      <c r="N113" s="19"/>
      <c r="O113" s="20"/>
      <c r="P113" s="20"/>
      <c r="Q113" s="20"/>
      <c r="R113" s="20"/>
      <c r="S113" s="20"/>
      <c r="T113" s="20"/>
      <c r="U113" s="20"/>
      <c r="V113" s="20"/>
      <c r="W113" s="20"/>
    </row>
    <row r="114" spans="1:23" x14ac:dyDescent="0.25">
      <c r="A114" s="36" t="s">
        <v>87</v>
      </c>
      <c r="B114" s="19" t="s">
        <v>87</v>
      </c>
      <c r="C114" s="76">
        <v>8.6507239456177007</v>
      </c>
      <c r="D114" s="76">
        <v>9.7847118196253255</v>
      </c>
      <c r="E114" s="76">
        <v>8.9282206728449243</v>
      </c>
      <c r="F114" s="76">
        <v>8.4646626707329045</v>
      </c>
      <c r="G114" s="76">
        <v>9.909945647397878</v>
      </c>
      <c r="H114" s="76">
        <v>8.8093927190915906</v>
      </c>
      <c r="I114" s="76">
        <v>8.2103223159513554</v>
      </c>
      <c r="J114" s="76">
        <v>10.039087964829049</v>
      </c>
      <c r="K114" s="76">
        <v>8.6387275857641992</v>
      </c>
      <c r="N114" s="19"/>
      <c r="O114" s="20"/>
      <c r="P114" s="20"/>
      <c r="Q114" s="20"/>
      <c r="R114" s="20"/>
      <c r="S114" s="20"/>
      <c r="T114" s="20"/>
      <c r="U114" s="20"/>
      <c r="V114" s="20"/>
      <c r="W114" s="20"/>
    </row>
    <row r="115" spans="1:23" x14ac:dyDescent="0.25">
      <c r="A115" s="36" t="s">
        <v>88</v>
      </c>
      <c r="B115" s="19" t="s">
        <v>88</v>
      </c>
      <c r="C115" s="76">
        <v>67.052469346716123</v>
      </c>
      <c r="D115" s="76">
        <v>50.601832488865888</v>
      </c>
      <c r="E115" s="76">
        <v>55.771646691260472</v>
      </c>
      <c r="F115" s="76">
        <v>67.342752295054567</v>
      </c>
      <c r="G115" s="76">
        <v>50.019979089951541</v>
      </c>
      <c r="H115" s="76">
        <v>55.61119066496272</v>
      </c>
      <c r="I115" s="76">
        <v>67.837745748026137</v>
      </c>
      <c r="J115" s="76">
        <v>49.796062673117618</v>
      </c>
      <c r="K115" s="76">
        <v>55.838567473794562</v>
      </c>
      <c r="N115" s="19"/>
      <c r="O115" s="20"/>
      <c r="P115" s="20"/>
      <c r="Q115" s="20"/>
      <c r="R115" s="20"/>
      <c r="S115" s="20"/>
      <c r="T115" s="20"/>
      <c r="U115" s="20"/>
      <c r="V115" s="20"/>
      <c r="W115" s="20"/>
    </row>
    <row r="116" spans="1:23" x14ac:dyDescent="0.25">
      <c r="A116" s="36" t="s">
        <v>89</v>
      </c>
      <c r="B116" s="19" t="s">
        <v>89</v>
      </c>
      <c r="C116" s="76">
        <v>4.2986153734931056</v>
      </c>
      <c r="D116" s="76">
        <v>9.7608733177246538</v>
      </c>
      <c r="E116" s="76">
        <v>6.4299505695543715</v>
      </c>
      <c r="F116" s="76">
        <v>4.2972066585738657</v>
      </c>
      <c r="G116" s="76">
        <v>9.6727610838751605</v>
      </c>
      <c r="H116" s="76">
        <v>6.43147229967947</v>
      </c>
      <c r="I116" s="76">
        <v>4.2972690708830683</v>
      </c>
      <c r="J116" s="76">
        <v>9.677365500072149</v>
      </c>
      <c r="K116" s="76">
        <v>6.4317113546627276</v>
      </c>
      <c r="N116" s="19"/>
      <c r="O116" s="20"/>
      <c r="P116" s="20"/>
      <c r="Q116" s="20"/>
      <c r="R116" s="20"/>
      <c r="S116" s="20"/>
      <c r="T116" s="20"/>
      <c r="U116" s="20"/>
      <c r="V116" s="20"/>
      <c r="W116" s="20"/>
    </row>
    <row r="117" spans="1:23" x14ac:dyDescent="0.25">
      <c r="A117" s="36" t="s">
        <v>90</v>
      </c>
      <c r="B117" s="18" t="s">
        <v>90</v>
      </c>
      <c r="C117" s="75">
        <v>20.665244196665018</v>
      </c>
      <c r="D117" s="75">
        <v>27.766469029655216</v>
      </c>
      <c r="E117" s="75">
        <v>22.36885399954371</v>
      </c>
      <c r="F117" s="75">
        <v>20.4084113812753</v>
      </c>
      <c r="G117" s="75">
        <v>26.647479937179202</v>
      </c>
      <c r="H117" s="75">
        <v>21.911794317487946</v>
      </c>
      <c r="I117" s="75">
        <v>20.186866279795176</v>
      </c>
      <c r="J117" s="75">
        <v>31.808564279474691</v>
      </c>
      <c r="K117" s="75">
        <v>22.36550481520355</v>
      </c>
      <c r="N117" s="19"/>
      <c r="O117" s="20"/>
      <c r="P117" s="20"/>
      <c r="Q117" s="20"/>
      <c r="R117" s="20"/>
      <c r="S117" s="20"/>
      <c r="T117" s="20"/>
      <c r="U117" s="20"/>
      <c r="V117" s="20"/>
      <c r="W117" s="20"/>
    </row>
    <row r="118" spans="1:23" x14ac:dyDescent="0.25">
      <c r="A118" s="36" t="s">
        <v>91</v>
      </c>
      <c r="B118" s="18" t="s">
        <v>91</v>
      </c>
      <c r="C118" s="75">
        <v>7.0219578729398</v>
      </c>
      <c r="D118" s="75">
        <v>64.220012904400392</v>
      </c>
      <c r="E118" s="75">
        <v>8.6663623641710004</v>
      </c>
      <c r="F118" s="75">
        <v>7.0238068647067626</v>
      </c>
      <c r="G118" s="75">
        <v>64.299502481032064</v>
      </c>
      <c r="H118" s="75">
        <v>8.6729500943156186</v>
      </c>
      <c r="I118" s="75">
        <v>7.0224319757173337</v>
      </c>
      <c r="J118" s="75">
        <v>64.417232855120147</v>
      </c>
      <c r="K118" s="75">
        <v>8.6647619051451166</v>
      </c>
      <c r="N118" s="19"/>
      <c r="O118" s="20"/>
      <c r="P118" s="20"/>
      <c r="Q118" s="20"/>
      <c r="R118" s="20"/>
      <c r="S118" s="20"/>
      <c r="T118" s="20"/>
      <c r="U118" s="20"/>
      <c r="V118" s="20"/>
      <c r="W118" s="20"/>
    </row>
    <row r="119" spans="1:23" x14ac:dyDescent="0.25">
      <c r="A119" s="36" t="s">
        <v>92</v>
      </c>
      <c r="B119" s="18" t="s">
        <v>92</v>
      </c>
      <c r="C119" s="75">
        <v>0.56377697109396552</v>
      </c>
      <c r="D119" s="75">
        <v>2.0133400114887325</v>
      </c>
      <c r="E119" s="75">
        <v>1.4676352162778314</v>
      </c>
      <c r="F119" s="75">
        <v>0.56557832100588112</v>
      </c>
      <c r="G119" s="75">
        <v>1.9429375266700091</v>
      </c>
      <c r="H119" s="75">
        <v>1.4245944079920505</v>
      </c>
      <c r="I119" s="75">
        <v>0.55315496465115355</v>
      </c>
      <c r="J119" s="75">
        <v>1.8661191526721717</v>
      </c>
      <c r="K119" s="75">
        <v>1.3658502977646376</v>
      </c>
      <c r="N119" s="19"/>
      <c r="O119" s="20"/>
      <c r="P119" s="20"/>
      <c r="Q119" s="20"/>
      <c r="R119" s="20"/>
      <c r="S119" s="20"/>
      <c r="T119" s="20"/>
      <c r="U119" s="20"/>
      <c r="V119" s="20"/>
      <c r="W119" s="20"/>
    </row>
    <row r="120" spans="1:23" x14ac:dyDescent="0.25">
      <c r="A120" s="36" t="s">
        <v>93</v>
      </c>
      <c r="B120" s="18" t="s">
        <v>93</v>
      </c>
      <c r="C120" s="75">
        <v>29.657949157359134</v>
      </c>
      <c r="D120" s="75">
        <v>3.6452030522908005</v>
      </c>
      <c r="E120" s="75">
        <v>9.5065373063480045</v>
      </c>
      <c r="F120" s="75">
        <v>29.806398995714375</v>
      </c>
      <c r="G120" s="75">
        <v>2.9291275224989612</v>
      </c>
      <c r="H120" s="75">
        <v>8.6438664731680088</v>
      </c>
      <c r="I120" s="75">
        <v>29.052506234181227</v>
      </c>
      <c r="J120" s="75">
        <v>2.6222346325983175</v>
      </c>
      <c r="K120" s="75">
        <v>7.9528671305662293</v>
      </c>
      <c r="N120" s="19"/>
      <c r="O120" s="20"/>
      <c r="P120" s="20"/>
      <c r="Q120" s="20"/>
      <c r="R120" s="20"/>
      <c r="S120" s="20"/>
      <c r="T120" s="20"/>
      <c r="U120" s="20"/>
      <c r="V120" s="20"/>
      <c r="W120" s="20"/>
    </row>
    <row r="121" spans="1:23" x14ac:dyDescent="0.25">
      <c r="A121" s="36" t="s">
        <v>94</v>
      </c>
      <c r="B121" s="18" t="s">
        <v>94</v>
      </c>
      <c r="C121" s="75">
        <v>30.528855332517598</v>
      </c>
      <c r="D121" s="75">
        <v>24.202526383411406</v>
      </c>
      <c r="E121" s="75">
        <v>26.070209949857233</v>
      </c>
      <c r="F121" s="75">
        <v>30.583452782733378</v>
      </c>
      <c r="G121" s="75">
        <v>24.164272835792605</v>
      </c>
      <c r="H121" s="75">
        <v>26.09846040073878</v>
      </c>
      <c r="I121" s="75">
        <v>30.601671164709806</v>
      </c>
      <c r="J121" s="75">
        <v>24.151884008078959</v>
      </c>
      <c r="K121" s="75">
        <v>26.108433765315688</v>
      </c>
      <c r="N121" s="19"/>
      <c r="O121" s="20"/>
      <c r="P121" s="20"/>
      <c r="Q121" s="20"/>
      <c r="R121" s="20"/>
      <c r="S121" s="20"/>
      <c r="T121" s="20"/>
      <c r="U121" s="20"/>
      <c r="V121" s="20"/>
      <c r="W121" s="20"/>
    </row>
    <row r="122" spans="1:23" x14ac:dyDescent="0.25">
      <c r="A122" s="36" t="s">
        <v>95</v>
      </c>
      <c r="B122" s="19" t="s">
        <v>95</v>
      </c>
      <c r="C122" s="76">
        <v>91.688944774885428</v>
      </c>
      <c r="D122" s="76">
        <v>35.132931175868464</v>
      </c>
      <c r="E122" s="76">
        <v>52.361994728619592</v>
      </c>
      <c r="F122" s="76">
        <v>92.13060064961762</v>
      </c>
      <c r="G122" s="76">
        <v>34.570841394861993</v>
      </c>
      <c r="H122" s="76">
        <v>53.421521860424214</v>
      </c>
      <c r="I122" s="76">
        <v>92.556744564178729</v>
      </c>
      <c r="J122" s="76">
        <v>33.861892092142476</v>
      </c>
      <c r="K122" s="76">
        <v>54.630976702912598</v>
      </c>
      <c r="N122" s="19"/>
      <c r="O122" s="20"/>
      <c r="P122" s="20"/>
      <c r="Q122" s="20"/>
      <c r="R122" s="20"/>
      <c r="S122" s="20"/>
      <c r="T122" s="20"/>
      <c r="U122" s="20"/>
      <c r="V122" s="20"/>
      <c r="W122" s="20"/>
    </row>
    <row r="123" spans="1:23" x14ac:dyDescent="0.25">
      <c r="A123" s="36" t="s">
        <v>96</v>
      </c>
      <c r="B123" s="19" t="s">
        <v>96</v>
      </c>
      <c r="C123" s="76">
        <v>18.796006755518629</v>
      </c>
      <c r="D123" s="76">
        <v>5.5536373510087422</v>
      </c>
      <c r="E123" s="76">
        <v>9.1766206460159712</v>
      </c>
      <c r="F123" s="76">
        <v>18.634609229489563</v>
      </c>
      <c r="G123" s="76">
        <v>13.017951266117224</v>
      </c>
      <c r="H123" s="76">
        <v>14.597908161759525</v>
      </c>
      <c r="I123" s="76">
        <v>15.384755755416053</v>
      </c>
      <c r="J123" s="76">
        <v>6.0079617138244155</v>
      </c>
      <c r="K123" s="76">
        <v>9.1850650691748275</v>
      </c>
      <c r="N123" s="19"/>
      <c r="O123" s="20"/>
      <c r="P123" s="20"/>
      <c r="Q123" s="20"/>
      <c r="R123" s="20"/>
      <c r="S123" s="20"/>
      <c r="T123" s="20"/>
      <c r="U123" s="20"/>
      <c r="V123" s="20"/>
      <c r="W123" s="20"/>
    </row>
    <row r="124" spans="1:23" x14ac:dyDescent="0.25">
      <c r="A124" s="36" t="s">
        <v>97</v>
      </c>
      <c r="B124" s="19" t="s">
        <v>97</v>
      </c>
      <c r="C124" s="76">
        <v>5.5126950463749536</v>
      </c>
      <c r="D124" s="76">
        <v>4.437848788846332</v>
      </c>
      <c r="E124" s="76">
        <v>4.8632873474670282</v>
      </c>
      <c r="F124" s="76">
        <v>5.4681915823045584</v>
      </c>
      <c r="G124" s="76">
        <v>4.3724209161931924</v>
      </c>
      <c r="H124" s="76">
        <v>4.8262812413041045</v>
      </c>
      <c r="I124" s="76">
        <v>5.4011541239036909</v>
      </c>
      <c r="J124" s="76">
        <v>4.0234721711623669</v>
      </c>
      <c r="K124" s="76">
        <v>4.6211245771682696</v>
      </c>
      <c r="N124" s="19"/>
      <c r="O124" s="20"/>
      <c r="P124" s="20"/>
      <c r="Q124" s="20"/>
      <c r="R124" s="20"/>
      <c r="S124" s="20"/>
      <c r="T124" s="20"/>
      <c r="U124" s="20"/>
      <c r="V124" s="20"/>
      <c r="W124" s="20"/>
    </row>
    <row r="125" spans="1:23" x14ac:dyDescent="0.25">
      <c r="A125" s="36" t="s">
        <v>289</v>
      </c>
      <c r="B125" s="19" t="s">
        <v>98</v>
      </c>
      <c r="C125" s="76">
        <v>0</v>
      </c>
      <c r="D125" s="76">
        <v>0</v>
      </c>
      <c r="E125" s="76">
        <v>0</v>
      </c>
      <c r="F125" s="76">
        <v>0</v>
      </c>
      <c r="G125" s="76">
        <v>0</v>
      </c>
      <c r="H125" s="76">
        <v>0</v>
      </c>
      <c r="I125" s="76">
        <v>0</v>
      </c>
      <c r="J125" s="76">
        <v>0</v>
      </c>
      <c r="K125" s="76">
        <v>0</v>
      </c>
      <c r="N125" s="19"/>
      <c r="O125" s="20"/>
      <c r="P125" s="20"/>
      <c r="Q125" s="20"/>
      <c r="R125" s="20"/>
      <c r="S125" s="20"/>
      <c r="T125" s="20"/>
      <c r="U125" s="20"/>
      <c r="V125" s="20"/>
      <c r="W125" s="20"/>
    </row>
    <row r="126" spans="1:23" x14ac:dyDescent="0.25">
      <c r="A126" s="36" t="s">
        <v>99</v>
      </c>
      <c r="B126" s="19" t="s">
        <v>99</v>
      </c>
      <c r="C126" s="76">
        <v>12.787967464828338</v>
      </c>
      <c r="D126" s="76">
        <v>26.739722135385971</v>
      </c>
      <c r="E126" s="76">
        <v>17.123582853759142</v>
      </c>
      <c r="F126" s="76">
        <v>12.718605881462503</v>
      </c>
      <c r="G126" s="76">
        <v>27.820969660424865</v>
      </c>
      <c r="H126" s="76">
        <v>17.050931587650847</v>
      </c>
      <c r="I126" s="76">
        <v>12.502092393419435</v>
      </c>
      <c r="J126" s="76">
        <v>29.851988577913293</v>
      </c>
      <c r="K126" s="76">
        <v>17.163011571269632</v>
      </c>
      <c r="N126" s="19"/>
      <c r="O126" s="20"/>
      <c r="P126" s="20"/>
      <c r="Q126" s="20"/>
      <c r="R126" s="20"/>
      <c r="S126" s="20"/>
      <c r="T126" s="20"/>
      <c r="U126" s="20"/>
      <c r="V126" s="20"/>
      <c r="W126" s="20"/>
    </row>
    <row r="127" spans="1:23" x14ac:dyDescent="0.25">
      <c r="A127" s="36" t="s">
        <v>100</v>
      </c>
      <c r="B127" s="18" t="s">
        <v>100</v>
      </c>
      <c r="C127" s="75">
        <v>11.009667756610581</v>
      </c>
      <c r="D127" s="75">
        <v>4.6566361161874026</v>
      </c>
      <c r="E127" s="75">
        <v>6.5093592223877899</v>
      </c>
      <c r="F127" s="75">
        <v>10.734773602483818</v>
      </c>
      <c r="G127" s="75">
        <v>4.571633415866275</v>
      </c>
      <c r="H127" s="75">
        <v>6.3896428466075221</v>
      </c>
      <c r="I127" s="75">
        <v>10.463043385416627</v>
      </c>
      <c r="J127" s="75">
        <v>4.4820057631550227</v>
      </c>
      <c r="K127" s="75">
        <v>6.2694538166016844</v>
      </c>
      <c r="N127" s="19"/>
      <c r="O127" s="20"/>
      <c r="P127" s="20"/>
      <c r="Q127" s="20"/>
      <c r="R127" s="20"/>
      <c r="S127" s="20"/>
      <c r="T127" s="20"/>
      <c r="U127" s="20"/>
      <c r="V127" s="20"/>
      <c r="W127" s="20"/>
    </row>
    <row r="128" spans="1:23" x14ac:dyDescent="0.25">
      <c r="A128" s="36" t="s">
        <v>101</v>
      </c>
      <c r="B128" s="18" t="s">
        <v>101</v>
      </c>
      <c r="C128" s="75">
        <v>28.545362438351745</v>
      </c>
      <c r="D128" s="75">
        <v>14.267166790655004</v>
      </c>
      <c r="E128" s="75">
        <v>19.778936319469402</v>
      </c>
      <c r="F128" s="75">
        <v>28.231504083197414</v>
      </c>
      <c r="G128" s="75">
        <v>14.357330951191047</v>
      </c>
      <c r="H128" s="75">
        <v>19.695934914583386</v>
      </c>
      <c r="I128" s="75">
        <v>27.91862754870429</v>
      </c>
      <c r="J128" s="75">
        <v>14.453785504465602</v>
      </c>
      <c r="K128" s="75">
        <v>19.620963744431972</v>
      </c>
      <c r="N128" s="19"/>
      <c r="O128" s="20"/>
      <c r="P128" s="20"/>
      <c r="Q128" s="20"/>
      <c r="R128" s="20"/>
      <c r="S128" s="20"/>
      <c r="T128" s="20"/>
      <c r="U128" s="20"/>
      <c r="V128" s="20"/>
      <c r="W128" s="20"/>
    </row>
    <row r="129" spans="1:23" x14ac:dyDescent="0.25">
      <c r="A129" s="36" t="s">
        <v>102</v>
      </c>
      <c r="B129" s="18" t="s">
        <v>102</v>
      </c>
      <c r="C129" s="75">
        <v>10.525370341298981</v>
      </c>
      <c r="D129" s="75">
        <v>14.251646999757888</v>
      </c>
      <c r="E129" s="75">
        <v>11.765400785833743</v>
      </c>
      <c r="F129" s="75">
        <v>10.392007864151942</v>
      </c>
      <c r="G129" s="75">
        <v>13.912294132919893</v>
      </c>
      <c r="H129" s="75">
        <v>11.550475114089281</v>
      </c>
      <c r="I129" s="75">
        <v>10.49482934435126</v>
      </c>
      <c r="J129" s="75">
        <v>13.940429316087885</v>
      </c>
      <c r="K129" s="75">
        <v>11.595386696371495</v>
      </c>
      <c r="N129" s="19"/>
      <c r="O129" s="20"/>
      <c r="P129" s="20"/>
      <c r="Q129" s="20"/>
      <c r="R129" s="20"/>
      <c r="S129" s="20"/>
      <c r="T129" s="20"/>
      <c r="U129" s="20"/>
      <c r="V129" s="20"/>
      <c r="W129" s="20"/>
    </row>
    <row r="130" spans="1:23" x14ac:dyDescent="0.25">
      <c r="A130" s="36" t="s">
        <v>103</v>
      </c>
      <c r="B130" s="18" t="s">
        <v>103</v>
      </c>
      <c r="C130" s="75">
        <v>12.124176229342236</v>
      </c>
      <c r="D130" s="75">
        <v>7.3483756538232665</v>
      </c>
      <c r="E130" s="75">
        <v>10.261116783698705</v>
      </c>
      <c r="F130" s="75">
        <v>12.140660160858683</v>
      </c>
      <c r="G130" s="75">
        <v>7.2364855005446387</v>
      </c>
      <c r="H130" s="75">
        <v>10.244895269023599</v>
      </c>
      <c r="I130" s="75">
        <v>12.106545356918877</v>
      </c>
      <c r="J130" s="75">
        <v>7.1232703701642572</v>
      </c>
      <c r="K130" s="75">
        <v>10.20940659426844</v>
      </c>
      <c r="N130" s="19"/>
      <c r="O130" s="20"/>
      <c r="P130" s="20"/>
      <c r="Q130" s="20"/>
      <c r="R130" s="20"/>
      <c r="S130" s="20"/>
      <c r="T130" s="20"/>
      <c r="U130" s="20"/>
      <c r="V130" s="20"/>
      <c r="W130" s="20"/>
    </row>
    <row r="131" spans="1:23" x14ac:dyDescent="0.25">
      <c r="A131" s="36" t="s">
        <v>104</v>
      </c>
      <c r="B131" s="18" t="s">
        <v>104</v>
      </c>
      <c r="C131" s="75">
        <v>8.4134147695080674</v>
      </c>
      <c r="D131" s="75">
        <v>16.808990805670099</v>
      </c>
      <c r="E131" s="75">
        <v>11.303973440133559</v>
      </c>
      <c r="F131" s="75">
        <v>8.2664822674803276</v>
      </c>
      <c r="G131" s="75">
        <v>16.379729898364133</v>
      </c>
      <c r="H131" s="75">
        <v>11.099743712226871</v>
      </c>
      <c r="I131" s="75">
        <v>7.9492484092568674</v>
      </c>
      <c r="J131" s="75">
        <v>16.62905624343427</v>
      </c>
      <c r="K131" s="75">
        <v>10.86972112714597</v>
      </c>
      <c r="N131" s="19"/>
      <c r="O131" s="20"/>
      <c r="P131" s="20"/>
      <c r="Q131" s="20"/>
      <c r="R131" s="20"/>
      <c r="S131" s="20"/>
      <c r="T131" s="20"/>
      <c r="U131" s="20"/>
      <c r="V131" s="20"/>
      <c r="W131" s="20"/>
    </row>
    <row r="132" spans="1:23" x14ac:dyDescent="0.25">
      <c r="A132" s="36" t="s">
        <v>105</v>
      </c>
      <c r="B132" s="19" t="s">
        <v>105</v>
      </c>
      <c r="C132" s="76">
        <v>6.6414115548339199</v>
      </c>
      <c r="D132" s="76">
        <v>2.542417912483053</v>
      </c>
      <c r="E132" s="76">
        <v>5.942987688852325</v>
      </c>
      <c r="F132" s="76">
        <v>6.1187693835980914</v>
      </c>
      <c r="G132" s="76">
        <v>2.9255723724927547</v>
      </c>
      <c r="H132" s="76">
        <v>5.6627325335797369</v>
      </c>
      <c r="I132" s="76">
        <v>6.0306986974274075</v>
      </c>
      <c r="J132" s="76">
        <v>2.2969286714374149</v>
      </c>
      <c r="K132" s="76">
        <v>5.3787903926616636</v>
      </c>
      <c r="N132" s="19"/>
      <c r="O132" s="20"/>
      <c r="P132" s="20"/>
      <c r="Q132" s="20"/>
      <c r="R132" s="20"/>
      <c r="S132" s="20"/>
      <c r="T132" s="20"/>
      <c r="U132" s="20"/>
      <c r="V132" s="20"/>
      <c r="W132" s="20"/>
    </row>
    <row r="133" spans="1:23" x14ac:dyDescent="0.25">
      <c r="A133" s="36" t="s">
        <v>106</v>
      </c>
      <c r="B133" s="19" t="s">
        <v>106</v>
      </c>
      <c r="C133" s="76">
        <v>9.4488416990262358</v>
      </c>
      <c r="D133" s="76">
        <v>9.1413906849204185</v>
      </c>
      <c r="E133" s="76">
        <v>9.3684150306711977</v>
      </c>
      <c r="F133" s="76">
        <v>9.4250951905589737</v>
      </c>
      <c r="G133" s="76">
        <v>9.0517317095521452</v>
      </c>
      <c r="H133" s="76">
        <v>9.3274594333772463</v>
      </c>
      <c r="I133" s="76">
        <v>9.3731542514373416</v>
      </c>
      <c r="J133" s="76">
        <v>9.0320804030679138</v>
      </c>
      <c r="K133" s="76">
        <v>9.2841981604747215</v>
      </c>
      <c r="N133" s="19"/>
      <c r="O133" s="20"/>
      <c r="P133" s="20"/>
      <c r="Q133" s="20"/>
      <c r="R133" s="20"/>
      <c r="S133" s="20"/>
      <c r="T133" s="20"/>
      <c r="U133" s="20"/>
      <c r="V133" s="20"/>
      <c r="W133" s="20"/>
    </row>
    <row r="134" spans="1:23" x14ac:dyDescent="0.25">
      <c r="A134" s="36" t="s">
        <v>107</v>
      </c>
      <c r="B134" s="19" t="s">
        <v>107</v>
      </c>
      <c r="C134" s="76">
        <v>9.2060294174289599</v>
      </c>
      <c r="D134" s="76">
        <v>6.0233468727250452</v>
      </c>
      <c r="E134" s="76">
        <v>7.6845951432642075</v>
      </c>
      <c r="F134" s="76">
        <v>9.2066536474462595</v>
      </c>
      <c r="G134" s="76">
        <v>6.1166017897181861</v>
      </c>
      <c r="H134" s="76">
        <v>7.7717150029156841</v>
      </c>
      <c r="I134" s="76">
        <v>9.208347317477088</v>
      </c>
      <c r="J134" s="76">
        <v>6.2443871110357918</v>
      </c>
      <c r="K134" s="76">
        <v>7.8784836407009484</v>
      </c>
      <c r="N134" s="19"/>
      <c r="O134" s="20"/>
      <c r="P134" s="20"/>
      <c r="Q134" s="20"/>
      <c r="R134" s="20"/>
      <c r="S134" s="20"/>
      <c r="T134" s="20"/>
      <c r="U134" s="20"/>
      <c r="V134" s="20"/>
      <c r="W134" s="20"/>
    </row>
    <row r="135" spans="1:23" x14ac:dyDescent="0.25">
      <c r="A135" s="36" t="s">
        <v>108</v>
      </c>
      <c r="B135" s="19" t="s">
        <v>108</v>
      </c>
      <c r="C135" s="76">
        <v>25.953013247252834</v>
      </c>
      <c r="D135" s="76">
        <v>10.373793827494673</v>
      </c>
      <c r="E135" s="76">
        <v>24.123670627401768</v>
      </c>
      <c r="F135" s="76">
        <v>25.80765676889412</v>
      </c>
      <c r="G135" s="76">
        <v>10.538348661523584</v>
      </c>
      <c r="H135" s="76">
        <v>24.092614096108363</v>
      </c>
      <c r="I135" s="76">
        <v>25.665282130957301</v>
      </c>
      <c r="J135" s="76">
        <v>10.778375114558797</v>
      </c>
      <c r="K135" s="76">
        <v>24.077713962792181</v>
      </c>
      <c r="N135" s="19"/>
      <c r="O135" s="20"/>
      <c r="P135" s="20"/>
      <c r="Q135" s="20"/>
      <c r="R135" s="20"/>
      <c r="S135" s="20"/>
      <c r="T135" s="20"/>
      <c r="U135" s="20"/>
      <c r="V135" s="20"/>
      <c r="W135" s="20"/>
    </row>
    <row r="136" spans="1:23" x14ac:dyDescent="0.25">
      <c r="A136" s="36" t="s">
        <v>109</v>
      </c>
      <c r="B136" s="19" t="s">
        <v>109</v>
      </c>
      <c r="C136" s="76">
        <v>1.7806803496932779E-2</v>
      </c>
      <c r="D136" s="76">
        <v>3.8664347351127192E-2</v>
      </c>
      <c r="E136" s="76">
        <v>2.301733868848721E-2</v>
      </c>
      <c r="F136" s="76">
        <v>2.2316830648271904E-2</v>
      </c>
      <c r="G136" s="76">
        <v>4.9882993816995146E-2</v>
      </c>
      <c r="H136" s="76">
        <v>2.899692412694467E-2</v>
      </c>
      <c r="I136" s="76">
        <v>2.2131775338369401E-2</v>
      </c>
      <c r="J136" s="76">
        <v>5.1231670251495859E-2</v>
      </c>
      <c r="K136" s="76">
        <v>2.8998202182264048E-2</v>
      </c>
      <c r="N136" s="19"/>
      <c r="O136" s="20"/>
      <c r="P136" s="20"/>
      <c r="Q136" s="20"/>
      <c r="R136" s="20"/>
      <c r="S136" s="20"/>
      <c r="T136" s="20"/>
      <c r="U136" s="20"/>
      <c r="V136" s="20"/>
      <c r="W136" s="20"/>
    </row>
    <row r="137" spans="1:23" x14ac:dyDescent="0.25">
      <c r="A137" s="36" t="s">
        <v>276</v>
      </c>
      <c r="B137" s="18" t="s">
        <v>110</v>
      </c>
      <c r="C137" s="75">
        <v>0</v>
      </c>
      <c r="D137" s="75">
        <v>0</v>
      </c>
      <c r="E137" s="75">
        <v>0</v>
      </c>
      <c r="F137" s="75">
        <v>0</v>
      </c>
      <c r="G137" s="75">
        <v>0</v>
      </c>
      <c r="H137" s="75">
        <v>0</v>
      </c>
      <c r="I137" s="75">
        <v>0</v>
      </c>
      <c r="J137" s="75">
        <v>0</v>
      </c>
      <c r="K137" s="75">
        <v>0</v>
      </c>
      <c r="N137" s="19"/>
      <c r="O137" s="20"/>
      <c r="P137" s="20"/>
      <c r="Q137" s="20"/>
      <c r="R137" s="20"/>
      <c r="S137" s="20"/>
      <c r="T137" s="20"/>
      <c r="U137" s="20"/>
      <c r="V137" s="20"/>
      <c r="W137" s="20"/>
    </row>
    <row r="138" spans="1:23" x14ac:dyDescent="0.25">
      <c r="A138" s="36" t="s">
        <v>111</v>
      </c>
      <c r="B138" s="18" t="s">
        <v>111</v>
      </c>
      <c r="C138" s="75">
        <v>0.97088668218811636</v>
      </c>
      <c r="D138" s="75">
        <v>0.87593893886530394</v>
      </c>
      <c r="E138" s="75">
        <v>0.8908874828012141</v>
      </c>
      <c r="F138" s="75">
        <v>0.95006195488491485</v>
      </c>
      <c r="G138" s="75">
        <v>0.89391206963934133</v>
      </c>
      <c r="H138" s="75">
        <v>0.90306928634680927</v>
      </c>
      <c r="I138" s="75">
        <v>0.92618387015673842</v>
      </c>
      <c r="J138" s="75">
        <v>0.9109547910301935</v>
      </c>
      <c r="K138" s="75">
        <v>0.91353185574827922</v>
      </c>
      <c r="N138" s="19"/>
      <c r="O138" s="20"/>
      <c r="P138" s="20"/>
      <c r="Q138" s="20"/>
      <c r="R138" s="20"/>
      <c r="S138" s="20"/>
      <c r="T138" s="20"/>
      <c r="U138" s="20"/>
      <c r="V138" s="20"/>
      <c r="W138" s="20"/>
    </row>
    <row r="139" spans="1:23" x14ac:dyDescent="0.25">
      <c r="A139" s="36" t="s">
        <v>112</v>
      </c>
      <c r="B139" s="18" t="s">
        <v>112</v>
      </c>
      <c r="C139" s="75">
        <v>15.109892748854632</v>
      </c>
      <c r="D139" s="75">
        <v>8.3345440489716633</v>
      </c>
      <c r="E139" s="75">
        <v>9.995718638052864</v>
      </c>
      <c r="F139" s="75">
        <v>15.245864035580279</v>
      </c>
      <c r="G139" s="75">
        <v>8.3674700159723763</v>
      </c>
      <c r="H139" s="75">
        <v>10.102642797058651</v>
      </c>
      <c r="I139" s="75">
        <v>15.532210920440958</v>
      </c>
      <c r="J139" s="75">
        <v>8.3743432374580689</v>
      </c>
      <c r="K139" s="75">
        <v>10.21548238422606</v>
      </c>
      <c r="N139" s="19"/>
      <c r="O139" s="20"/>
      <c r="P139" s="20"/>
      <c r="Q139" s="20"/>
      <c r="R139" s="20"/>
      <c r="S139" s="20"/>
      <c r="T139" s="20"/>
      <c r="U139" s="20"/>
      <c r="V139" s="20"/>
      <c r="W139" s="20"/>
    </row>
    <row r="140" spans="1:23" x14ac:dyDescent="0.25">
      <c r="A140" s="36" t="s">
        <v>113</v>
      </c>
      <c r="B140" s="18" t="s">
        <v>113</v>
      </c>
      <c r="C140" s="75">
        <v>5.2560689388475925</v>
      </c>
      <c r="D140" s="75">
        <v>10.105283328613702</v>
      </c>
      <c r="E140" s="75">
        <v>6.3593696289669364</v>
      </c>
      <c r="F140" s="75">
        <v>5.2356371815826419</v>
      </c>
      <c r="G140" s="75">
        <v>10.077818129711124</v>
      </c>
      <c r="H140" s="75">
        <v>6.2207853843053948</v>
      </c>
      <c r="I140" s="75">
        <v>5.3028330936654182</v>
      </c>
      <c r="J140" s="75">
        <v>10.082480813332674</v>
      </c>
      <c r="K140" s="75">
        <v>6.1584707616121168</v>
      </c>
      <c r="N140" s="19"/>
      <c r="O140" s="20"/>
      <c r="P140" s="20"/>
      <c r="Q140" s="20"/>
      <c r="R140" s="20"/>
      <c r="S140" s="20"/>
      <c r="T140" s="20"/>
      <c r="U140" s="20"/>
      <c r="V140" s="20"/>
      <c r="W140" s="20"/>
    </row>
    <row r="141" spans="1:23" x14ac:dyDescent="0.25">
      <c r="A141" s="36" t="s">
        <v>114</v>
      </c>
      <c r="B141" s="18" t="s">
        <v>114</v>
      </c>
      <c r="C141" s="75">
        <v>9.8721629615010968</v>
      </c>
      <c r="D141" s="75">
        <v>99.331201815181927</v>
      </c>
      <c r="E141" s="75">
        <v>22.758597008984911</v>
      </c>
      <c r="F141" s="75">
        <v>9.936074453983597</v>
      </c>
      <c r="G141" s="75">
        <v>99.366062855482369</v>
      </c>
      <c r="H141" s="75">
        <v>23.446748164423209</v>
      </c>
      <c r="I141" s="75">
        <v>9.9917140709769612</v>
      </c>
      <c r="J141" s="75">
        <v>99.399195979977804</v>
      </c>
      <c r="K141" s="75">
        <v>24.163408012917142</v>
      </c>
      <c r="N141" s="19"/>
      <c r="O141" s="20"/>
      <c r="P141" s="20"/>
      <c r="Q141" s="20"/>
      <c r="R141" s="20"/>
      <c r="S141" s="20"/>
      <c r="T141" s="20"/>
      <c r="U141" s="20"/>
      <c r="V141" s="20"/>
      <c r="W141" s="20"/>
    </row>
    <row r="142" spans="1:23" x14ac:dyDescent="0.25">
      <c r="A142" s="36" t="s">
        <v>277</v>
      </c>
      <c r="B142" s="19" t="s">
        <v>115</v>
      </c>
      <c r="C142" s="76">
        <v>0</v>
      </c>
      <c r="D142" s="76">
        <v>0</v>
      </c>
      <c r="E142" s="76">
        <v>0</v>
      </c>
      <c r="F142" s="76">
        <v>0</v>
      </c>
      <c r="G142" s="76">
        <v>0</v>
      </c>
      <c r="H142" s="76">
        <v>0</v>
      </c>
      <c r="I142" s="76">
        <v>0</v>
      </c>
      <c r="J142" s="76">
        <v>0</v>
      </c>
      <c r="K142" s="76">
        <v>0</v>
      </c>
      <c r="N142" s="19"/>
      <c r="O142" s="20"/>
      <c r="P142" s="20"/>
      <c r="Q142" s="20"/>
      <c r="R142" s="20"/>
      <c r="S142" s="20"/>
      <c r="T142" s="20"/>
      <c r="U142" s="20"/>
      <c r="V142" s="20"/>
      <c r="W142" s="20"/>
    </row>
    <row r="143" spans="1:23" x14ac:dyDescent="0.25">
      <c r="A143" s="36" t="s">
        <v>278</v>
      </c>
      <c r="B143" s="19" t="s">
        <v>116</v>
      </c>
      <c r="C143" s="76">
        <v>0</v>
      </c>
      <c r="D143" s="76">
        <v>0</v>
      </c>
      <c r="E143" s="76">
        <v>0</v>
      </c>
      <c r="F143" s="76">
        <v>0</v>
      </c>
      <c r="G143" s="76">
        <v>0</v>
      </c>
      <c r="H143" s="76">
        <v>0</v>
      </c>
      <c r="I143" s="76">
        <v>0</v>
      </c>
      <c r="J143" s="76">
        <v>0</v>
      </c>
      <c r="K143" s="76">
        <v>0</v>
      </c>
      <c r="N143" s="19"/>
      <c r="O143" s="20"/>
      <c r="P143" s="20"/>
      <c r="Q143" s="20"/>
      <c r="R143" s="20"/>
      <c r="S143" s="20"/>
      <c r="T143" s="20"/>
      <c r="U143" s="20"/>
      <c r="V143" s="20"/>
      <c r="W143" s="20"/>
    </row>
    <row r="144" spans="1:23" x14ac:dyDescent="0.25">
      <c r="A144" s="36" t="s">
        <v>117</v>
      </c>
      <c r="B144" s="19" t="s">
        <v>117</v>
      </c>
      <c r="C144" s="76">
        <v>45.382953517653021</v>
      </c>
      <c r="D144" s="76">
        <v>14.479931508233252</v>
      </c>
      <c r="E144" s="76">
        <v>34.893921597793764</v>
      </c>
      <c r="F144" s="76">
        <v>44.777087582958352</v>
      </c>
      <c r="G144" s="76">
        <v>14.771471691104212</v>
      </c>
      <c r="H144" s="76">
        <v>34.355359375554087</v>
      </c>
      <c r="I144" s="76">
        <v>44.040766232465089</v>
      </c>
      <c r="J144" s="76">
        <v>14.380790985819161</v>
      </c>
      <c r="K144" s="76">
        <v>33.647723622301136</v>
      </c>
      <c r="N144" s="19"/>
      <c r="O144" s="20"/>
      <c r="P144" s="20"/>
      <c r="Q144" s="20"/>
      <c r="R144" s="20"/>
      <c r="S144" s="20"/>
      <c r="T144" s="20"/>
      <c r="U144" s="20"/>
      <c r="V144" s="20"/>
      <c r="W144" s="20"/>
    </row>
    <row r="145" spans="1:23" x14ac:dyDescent="0.25">
      <c r="A145" s="36" t="s">
        <v>118</v>
      </c>
      <c r="B145" s="19" t="s">
        <v>118</v>
      </c>
      <c r="C145" s="76">
        <v>14.126209901134784</v>
      </c>
      <c r="D145" s="76">
        <v>11.068525072377977</v>
      </c>
      <c r="E145" s="76">
        <v>13.628692947896464</v>
      </c>
      <c r="F145" s="76">
        <v>14.131257914259418</v>
      </c>
      <c r="G145" s="76">
        <v>11.467282534033115</v>
      </c>
      <c r="H145" s="76">
        <v>13.714796200362596</v>
      </c>
      <c r="I145" s="76">
        <v>14.133048351566801</v>
      </c>
      <c r="J145" s="76">
        <v>11.61856354909305</v>
      </c>
      <c r="K145" s="76">
        <v>13.745717182065674</v>
      </c>
      <c r="N145" s="19"/>
      <c r="O145" s="20"/>
      <c r="P145" s="20"/>
      <c r="Q145" s="20"/>
      <c r="R145" s="20"/>
      <c r="S145" s="20"/>
      <c r="T145" s="20"/>
      <c r="U145" s="20"/>
      <c r="V145" s="20"/>
      <c r="W145" s="20"/>
    </row>
    <row r="146" spans="1:23" x14ac:dyDescent="0.25">
      <c r="A146" s="36" t="s">
        <v>260</v>
      </c>
      <c r="B146" s="19" t="s">
        <v>119</v>
      </c>
      <c r="C146" s="76">
        <v>0</v>
      </c>
      <c r="D146" s="76">
        <v>0</v>
      </c>
      <c r="E146" s="76">
        <v>0</v>
      </c>
      <c r="F146" s="76">
        <v>0</v>
      </c>
      <c r="G146" s="76">
        <v>0</v>
      </c>
      <c r="H146" s="76">
        <v>0</v>
      </c>
      <c r="I146" s="76">
        <v>0</v>
      </c>
      <c r="J146" s="76">
        <v>0</v>
      </c>
      <c r="K146" s="76">
        <v>0</v>
      </c>
      <c r="N146" s="19"/>
      <c r="O146" s="20"/>
      <c r="P146" s="20"/>
      <c r="Q146" s="20"/>
      <c r="R146" s="20"/>
      <c r="S146" s="20"/>
      <c r="T146" s="20"/>
      <c r="U146" s="20"/>
      <c r="V146" s="20"/>
      <c r="W146" s="20"/>
    </row>
    <row r="147" spans="1:23" x14ac:dyDescent="0.25">
      <c r="A147" s="36" t="s">
        <v>120</v>
      </c>
      <c r="B147" s="18" t="s">
        <v>120</v>
      </c>
      <c r="C147" s="75">
        <v>63.46119481989237</v>
      </c>
      <c r="D147" s="75">
        <v>6.5416726267235745</v>
      </c>
      <c r="E147" s="75">
        <v>14.994982713698688</v>
      </c>
      <c r="F147" s="75">
        <v>64.222439278556791</v>
      </c>
      <c r="G147" s="75">
        <v>6.5231267159466784</v>
      </c>
      <c r="H147" s="75">
        <v>14.978171894185467</v>
      </c>
      <c r="I147" s="75">
        <v>59.770736513202465</v>
      </c>
      <c r="J147" s="75">
        <v>6.640289413985065</v>
      </c>
      <c r="K147" s="75">
        <v>15.083000383312372</v>
      </c>
      <c r="N147" s="19"/>
      <c r="O147" s="20"/>
      <c r="P147" s="20"/>
      <c r="Q147" s="20"/>
      <c r="R147" s="20"/>
      <c r="S147" s="20"/>
      <c r="T147" s="20"/>
      <c r="U147" s="20"/>
      <c r="V147" s="20"/>
      <c r="W147" s="20"/>
    </row>
    <row r="148" spans="1:23" x14ac:dyDescent="0.25">
      <c r="A148" s="36" t="s">
        <v>121</v>
      </c>
      <c r="B148" s="18" t="s">
        <v>121</v>
      </c>
      <c r="C148" s="75">
        <v>17.026946562063713</v>
      </c>
      <c r="D148" s="75">
        <v>5.561070346383139</v>
      </c>
      <c r="E148" s="75">
        <v>14.810712508248999</v>
      </c>
      <c r="F148" s="75">
        <v>17.02694656206371</v>
      </c>
      <c r="G148" s="75">
        <v>5.5610703463831381</v>
      </c>
      <c r="H148" s="75">
        <v>15.068459266951203</v>
      </c>
      <c r="I148" s="75">
        <v>17.236809084199937</v>
      </c>
      <c r="J148" s="75">
        <v>5.9337605535064899</v>
      </c>
      <c r="K148" s="75">
        <v>15.559427165075761</v>
      </c>
      <c r="N148" s="19"/>
      <c r="O148" s="20"/>
      <c r="P148" s="20"/>
      <c r="Q148" s="20"/>
      <c r="R148" s="20"/>
      <c r="S148" s="20"/>
      <c r="T148" s="20"/>
      <c r="U148" s="20"/>
      <c r="V148" s="20"/>
      <c r="W148" s="20"/>
    </row>
    <row r="149" spans="1:23" x14ac:dyDescent="0.25">
      <c r="A149" s="36" t="s">
        <v>290</v>
      </c>
      <c r="B149" s="18" t="s">
        <v>122</v>
      </c>
      <c r="C149" s="75">
        <v>0</v>
      </c>
      <c r="D149" s="75">
        <v>0</v>
      </c>
      <c r="E149" s="75">
        <v>0</v>
      </c>
      <c r="F149" s="75">
        <v>0</v>
      </c>
      <c r="G149" s="75">
        <v>0</v>
      </c>
      <c r="H149" s="75">
        <v>0</v>
      </c>
      <c r="I149" s="75">
        <v>0</v>
      </c>
      <c r="J149" s="75">
        <v>0</v>
      </c>
      <c r="K149" s="75">
        <v>0</v>
      </c>
      <c r="N149" s="19"/>
      <c r="O149" s="20"/>
      <c r="P149" s="20"/>
      <c r="Q149" s="20"/>
      <c r="R149" s="20"/>
      <c r="S149" s="20"/>
      <c r="T149" s="20"/>
      <c r="U149" s="20"/>
      <c r="V149" s="20"/>
      <c r="W149" s="20"/>
    </row>
    <row r="150" spans="1:23" x14ac:dyDescent="0.25">
      <c r="A150" s="36" t="s">
        <v>123</v>
      </c>
      <c r="B150" s="18" t="s">
        <v>123</v>
      </c>
      <c r="C150" s="75">
        <v>6.2585855209016534</v>
      </c>
      <c r="D150" s="75">
        <v>2.5971067944414519</v>
      </c>
      <c r="E150" s="75">
        <v>4.9757601978265038</v>
      </c>
      <c r="F150" s="75">
        <v>6.2858049398655256</v>
      </c>
      <c r="G150" s="75">
        <v>2.624984446059802</v>
      </c>
      <c r="H150" s="75">
        <v>5.0232923517227777</v>
      </c>
      <c r="I150" s="75">
        <v>6.3143851610898984</v>
      </c>
      <c r="J150" s="75">
        <v>2.6327642582961173</v>
      </c>
      <c r="K150" s="75">
        <v>5.0568407302369094</v>
      </c>
      <c r="N150" s="19"/>
      <c r="O150" s="20"/>
      <c r="P150" s="20"/>
      <c r="Q150" s="20"/>
      <c r="R150" s="20"/>
      <c r="S150" s="20"/>
      <c r="T150" s="20"/>
      <c r="U150" s="20"/>
      <c r="V150" s="20"/>
      <c r="W150" s="20"/>
    </row>
    <row r="151" spans="1:23" x14ac:dyDescent="0.25">
      <c r="A151" s="36" t="s">
        <v>291</v>
      </c>
      <c r="B151" s="18" t="s">
        <v>124</v>
      </c>
      <c r="C151" s="75">
        <v>0</v>
      </c>
      <c r="D151" s="75">
        <v>0</v>
      </c>
      <c r="E151" s="75">
        <v>0</v>
      </c>
      <c r="F151" s="75">
        <v>0</v>
      </c>
      <c r="G151" s="75">
        <v>0</v>
      </c>
      <c r="H151" s="75">
        <v>0</v>
      </c>
      <c r="I151" s="75">
        <v>0</v>
      </c>
      <c r="J151" s="75">
        <v>0</v>
      </c>
      <c r="K151" s="75">
        <v>0</v>
      </c>
      <c r="N151" s="19"/>
      <c r="O151" s="20"/>
      <c r="P151" s="20"/>
      <c r="Q151" s="20"/>
      <c r="R151" s="20"/>
      <c r="S151" s="20"/>
      <c r="T151" s="20"/>
      <c r="U151" s="20"/>
      <c r="V151" s="20"/>
      <c r="W151" s="20"/>
    </row>
    <row r="152" spans="1:23" x14ac:dyDescent="0.25">
      <c r="A152" s="36" t="s">
        <v>125</v>
      </c>
      <c r="B152" s="19" t="s">
        <v>125</v>
      </c>
      <c r="C152" s="76">
        <v>10.819144266419396</v>
      </c>
      <c r="D152" s="76">
        <v>4.2997572825487724</v>
      </c>
      <c r="E152" s="76">
        <v>5.4590607113991059</v>
      </c>
      <c r="F152" s="76">
        <v>10.819144266419398</v>
      </c>
      <c r="G152" s="76">
        <v>4.2997572825487724</v>
      </c>
      <c r="H152" s="76">
        <v>5.5616670235819168</v>
      </c>
      <c r="I152" s="76">
        <v>10.732729468628349</v>
      </c>
      <c r="J152" s="76">
        <v>4.2699776719771361</v>
      </c>
      <c r="K152" s="76">
        <v>5.5204088442455301</v>
      </c>
      <c r="N152" s="19"/>
      <c r="O152" s="20"/>
      <c r="P152" s="20"/>
      <c r="Q152" s="20"/>
      <c r="R152" s="20"/>
      <c r="S152" s="20"/>
      <c r="T152" s="20"/>
      <c r="U152" s="20"/>
      <c r="V152" s="20"/>
      <c r="W152" s="20"/>
    </row>
    <row r="153" spans="1:23" x14ac:dyDescent="0.25">
      <c r="A153" s="36" t="s">
        <v>263</v>
      </c>
      <c r="B153" s="19" t="s">
        <v>126</v>
      </c>
      <c r="C153" s="76">
        <v>0</v>
      </c>
      <c r="D153" s="76">
        <v>0</v>
      </c>
      <c r="E153" s="76">
        <v>0</v>
      </c>
      <c r="F153" s="76">
        <v>0</v>
      </c>
      <c r="G153" s="76">
        <v>0</v>
      </c>
      <c r="H153" s="76">
        <v>0</v>
      </c>
      <c r="I153" s="76">
        <v>0</v>
      </c>
      <c r="J153" s="76">
        <v>0</v>
      </c>
      <c r="K153" s="76">
        <v>0</v>
      </c>
      <c r="N153" s="19"/>
      <c r="O153" s="20"/>
      <c r="P153" s="20"/>
      <c r="Q153" s="20"/>
      <c r="R153" s="20"/>
      <c r="S153" s="20"/>
      <c r="T153" s="20"/>
      <c r="U153" s="20"/>
      <c r="V153" s="20"/>
      <c r="W153" s="20"/>
    </row>
    <row r="154" spans="1:23" x14ac:dyDescent="0.25">
      <c r="A154" s="36" t="s">
        <v>127</v>
      </c>
      <c r="B154" s="19" t="s">
        <v>127</v>
      </c>
      <c r="C154" s="76">
        <v>29.017434804077659</v>
      </c>
      <c r="D154" s="76">
        <v>18.127721612166891</v>
      </c>
      <c r="E154" s="76">
        <v>24.48924987997729</v>
      </c>
      <c r="F154" s="76">
        <v>27.778206319905678</v>
      </c>
      <c r="G154" s="76">
        <v>18.387870274198495</v>
      </c>
      <c r="H154" s="76">
        <v>24.089467560290561</v>
      </c>
      <c r="I154" s="76">
        <v>26.514921282645361</v>
      </c>
      <c r="J154" s="76">
        <v>18.445276966683338</v>
      </c>
      <c r="K154" s="76">
        <v>23.506220821348531</v>
      </c>
      <c r="N154" s="19"/>
      <c r="O154" s="20"/>
      <c r="P154" s="20"/>
      <c r="Q154" s="20"/>
      <c r="R154" s="20"/>
      <c r="S154" s="20"/>
      <c r="T154" s="20"/>
      <c r="U154" s="20"/>
      <c r="V154" s="20"/>
      <c r="W154" s="20"/>
    </row>
    <row r="155" spans="1:23" x14ac:dyDescent="0.25">
      <c r="A155" s="36" t="s">
        <v>128</v>
      </c>
      <c r="B155" s="19" t="s">
        <v>128</v>
      </c>
      <c r="C155" s="76">
        <v>100</v>
      </c>
      <c r="D155" s="76">
        <v>100</v>
      </c>
      <c r="E155" s="76">
        <v>100</v>
      </c>
      <c r="F155" s="76">
        <v>100</v>
      </c>
      <c r="G155" s="76">
        <v>100</v>
      </c>
      <c r="H155" s="76">
        <v>100</v>
      </c>
      <c r="I155" s="76">
        <v>100</v>
      </c>
      <c r="J155" s="76">
        <v>100</v>
      </c>
      <c r="K155" s="76">
        <v>100</v>
      </c>
      <c r="N155" s="19"/>
      <c r="O155" s="20"/>
      <c r="P155" s="20"/>
      <c r="Q155" s="20"/>
      <c r="R155" s="20"/>
      <c r="S155" s="20"/>
      <c r="T155" s="20"/>
      <c r="U155" s="20"/>
      <c r="V155" s="20"/>
      <c r="W155" s="20"/>
    </row>
    <row r="156" spans="1:23" x14ac:dyDescent="0.25">
      <c r="A156" s="36" t="s">
        <v>261</v>
      </c>
      <c r="B156" s="19" t="s">
        <v>129</v>
      </c>
      <c r="C156" s="76">
        <v>0</v>
      </c>
      <c r="D156" s="76">
        <v>0</v>
      </c>
      <c r="E156" s="76">
        <v>0</v>
      </c>
      <c r="F156" s="76">
        <v>0</v>
      </c>
      <c r="G156" s="76">
        <v>0</v>
      </c>
      <c r="H156" s="76">
        <v>0</v>
      </c>
      <c r="I156" s="76">
        <v>0</v>
      </c>
      <c r="J156" s="76">
        <v>0</v>
      </c>
      <c r="K156" s="76">
        <v>0</v>
      </c>
      <c r="N156" s="19"/>
      <c r="O156" s="20"/>
      <c r="P156" s="20"/>
      <c r="Q156" s="20"/>
      <c r="R156" s="20"/>
      <c r="S156" s="20"/>
      <c r="T156" s="20"/>
      <c r="U156" s="20"/>
      <c r="V156" s="20"/>
      <c r="W156" s="20"/>
    </row>
    <row r="157" spans="1:23" x14ac:dyDescent="0.25">
      <c r="A157" s="36" t="s">
        <v>130</v>
      </c>
      <c r="B157" s="18" t="s">
        <v>130</v>
      </c>
      <c r="C157" s="75">
        <v>11.07122580274317</v>
      </c>
      <c r="D157" s="75">
        <v>62.985387319901321</v>
      </c>
      <c r="E157" s="75">
        <v>14.810224671180126</v>
      </c>
      <c r="F157" s="75">
        <v>10.566815233281369</v>
      </c>
      <c r="G157" s="75">
        <v>61.579350544592813</v>
      </c>
      <c r="H157" s="75">
        <v>13.209391380070359</v>
      </c>
      <c r="I157" s="75">
        <v>10.397343254542873</v>
      </c>
      <c r="J157" s="75">
        <v>61.354134732729328</v>
      </c>
      <c r="K157" s="75">
        <v>12.943246848923692</v>
      </c>
      <c r="N157" s="19"/>
      <c r="O157" s="20"/>
      <c r="P157" s="20"/>
      <c r="Q157" s="20"/>
      <c r="R157" s="20"/>
      <c r="S157" s="20"/>
      <c r="T157" s="20"/>
      <c r="U157" s="20"/>
      <c r="V157" s="20"/>
      <c r="W157" s="20"/>
    </row>
    <row r="158" spans="1:23" x14ac:dyDescent="0.25">
      <c r="A158" s="36" t="s">
        <v>131</v>
      </c>
      <c r="B158" s="18" t="s">
        <v>131</v>
      </c>
      <c r="C158" s="75">
        <v>100</v>
      </c>
      <c r="D158" s="75">
        <v>99.672165369913245</v>
      </c>
      <c r="E158" s="75">
        <v>99.774612277419251</v>
      </c>
      <c r="F158" s="75">
        <v>100</v>
      </c>
      <c r="G158" s="75">
        <v>99.675721995458417</v>
      </c>
      <c r="H158" s="75">
        <v>99.777987617238907</v>
      </c>
      <c r="I158" s="75">
        <v>100</v>
      </c>
      <c r="J158" s="75">
        <v>99.675095358083198</v>
      </c>
      <c r="K158" s="75">
        <v>99.778454556316632</v>
      </c>
      <c r="N158" s="19"/>
      <c r="O158" s="20"/>
      <c r="P158" s="20"/>
      <c r="Q158" s="20"/>
      <c r="R158" s="20"/>
      <c r="S158" s="20"/>
      <c r="T158" s="20"/>
      <c r="U158" s="20"/>
      <c r="V158" s="20"/>
      <c r="W158" s="20"/>
    </row>
    <row r="159" spans="1:23" x14ac:dyDescent="0.25">
      <c r="A159" s="36" t="s">
        <v>132</v>
      </c>
      <c r="B159" s="18" t="s">
        <v>132</v>
      </c>
      <c r="C159" s="75">
        <v>6.7145387622978872</v>
      </c>
      <c r="D159" s="75">
        <v>22.371832463633151</v>
      </c>
      <c r="E159" s="75">
        <v>7.8161332627313289</v>
      </c>
      <c r="F159" s="75">
        <v>6.7145116816693076</v>
      </c>
      <c r="G159" s="75">
        <v>22.283372826544895</v>
      </c>
      <c r="H159" s="75">
        <v>7.8203361557678921</v>
      </c>
      <c r="I159" s="75">
        <v>6.7146318966301948</v>
      </c>
      <c r="J159" s="75">
        <v>21.041858937618638</v>
      </c>
      <c r="K159" s="75">
        <v>7.8273713722610454</v>
      </c>
      <c r="N159" s="19"/>
      <c r="O159" s="20"/>
      <c r="P159" s="20"/>
      <c r="Q159" s="20"/>
      <c r="R159" s="20"/>
      <c r="S159" s="20"/>
      <c r="T159" s="20"/>
      <c r="U159" s="20"/>
      <c r="V159" s="20"/>
      <c r="W159" s="20"/>
    </row>
    <row r="160" spans="1:23" x14ac:dyDescent="0.25">
      <c r="A160" s="36" t="s">
        <v>262</v>
      </c>
      <c r="B160" s="18" t="s">
        <v>133</v>
      </c>
      <c r="C160" s="75">
        <v>49.462042928008373</v>
      </c>
      <c r="D160" s="75">
        <v>23.982937519173046</v>
      </c>
      <c r="E160" s="75">
        <v>27.831327861948402</v>
      </c>
      <c r="F160" s="75">
        <v>47.566434349293139</v>
      </c>
      <c r="G160" s="75">
        <v>25.371286249686516</v>
      </c>
      <c r="H160" s="75">
        <v>28.997377501412007</v>
      </c>
      <c r="I160" s="75">
        <v>45.605108179274296</v>
      </c>
      <c r="J160" s="75">
        <v>25.793318574440718</v>
      </c>
      <c r="K160" s="75">
        <v>29.248158080123801</v>
      </c>
      <c r="N160" s="19"/>
      <c r="O160" s="20"/>
      <c r="P160" s="20"/>
      <c r="Q160" s="20"/>
      <c r="R160" s="20"/>
      <c r="S160" s="20"/>
      <c r="T160" s="20"/>
      <c r="U160" s="20"/>
      <c r="V160" s="20"/>
      <c r="W160" s="20"/>
    </row>
    <row r="161" spans="1:23" x14ac:dyDescent="0.25">
      <c r="A161" s="36" t="s">
        <v>134</v>
      </c>
      <c r="B161" s="18" t="s">
        <v>134</v>
      </c>
      <c r="C161" s="75">
        <v>8.9643044746079887</v>
      </c>
      <c r="D161" s="75">
        <v>12.877273496174041</v>
      </c>
      <c r="E161" s="75">
        <v>9.4156882520174925</v>
      </c>
      <c r="F161" s="75">
        <v>8.9723161812854286</v>
      </c>
      <c r="G161" s="75">
        <v>12.766380794506924</v>
      </c>
      <c r="H161" s="75">
        <v>9.4139022638647027</v>
      </c>
      <c r="I161" s="75">
        <v>8.9766288737717321</v>
      </c>
      <c r="J161" s="75">
        <v>12.709238759265951</v>
      </c>
      <c r="K161" s="75">
        <v>9.4130101380787732</v>
      </c>
      <c r="N161" s="19"/>
      <c r="O161" s="20"/>
      <c r="P161" s="20"/>
      <c r="Q161" s="20"/>
      <c r="R161" s="20"/>
      <c r="S161" s="20"/>
      <c r="T161" s="20"/>
      <c r="U161" s="20"/>
      <c r="V161" s="20"/>
      <c r="W161" s="20"/>
    </row>
    <row r="162" spans="1:23" x14ac:dyDescent="0.25">
      <c r="A162" s="36" t="s">
        <v>135</v>
      </c>
      <c r="B162" s="19" t="s">
        <v>135</v>
      </c>
      <c r="C162" s="76">
        <v>5.3874721773535574</v>
      </c>
      <c r="D162" s="76">
        <v>5.9795303662634973</v>
      </c>
      <c r="E162" s="76">
        <v>5.6065778421035803</v>
      </c>
      <c r="F162" s="76">
        <v>5.4444949838167318</v>
      </c>
      <c r="G162" s="76">
        <v>6.0010672323248135</v>
      </c>
      <c r="H162" s="76">
        <v>5.6457433565802999</v>
      </c>
      <c r="I162" s="76">
        <v>5.360908324157454</v>
      </c>
      <c r="J162" s="76">
        <v>6.2040249690783389</v>
      </c>
      <c r="K162" s="76">
        <v>5.6621088264455155</v>
      </c>
      <c r="N162" s="19"/>
      <c r="O162" s="20"/>
      <c r="P162" s="20"/>
      <c r="Q162" s="20"/>
      <c r="R162" s="20"/>
      <c r="S162" s="20"/>
      <c r="T162" s="20"/>
      <c r="U162" s="20"/>
      <c r="V162" s="20"/>
      <c r="W162" s="20"/>
    </row>
    <row r="163" spans="1:23" ht="13.5" customHeight="1" x14ac:dyDescent="0.25">
      <c r="A163" s="36" t="s">
        <v>136</v>
      </c>
      <c r="B163" s="19" t="s">
        <v>136</v>
      </c>
      <c r="C163" s="76">
        <v>21.794319083553681</v>
      </c>
      <c r="D163" s="76">
        <v>33.171697085273479</v>
      </c>
      <c r="E163" s="76">
        <v>31.871094519998273</v>
      </c>
      <c r="F163" s="76">
        <v>22.797032652435409</v>
      </c>
      <c r="G163" s="76">
        <v>32.513291484079069</v>
      </c>
      <c r="H163" s="76">
        <v>31.241248664933696</v>
      </c>
      <c r="I163" s="76">
        <v>22.364367661440202</v>
      </c>
      <c r="J163" s="76">
        <v>32.49455710247485</v>
      </c>
      <c r="K163" s="76">
        <v>31.234039898698246</v>
      </c>
      <c r="N163" s="19"/>
      <c r="O163" s="20"/>
      <c r="P163" s="20"/>
      <c r="Q163" s="20"/>
      <c r="R163" s="20"/>
      <c r="S163" s="20"/>
      <c r="T163" s="20"/>
      <c r="U163" s="20"/>
      <c r="V163" s="20"/>
      <c r="W163" s="20"/>
    </row>
    <row r="164" spans="1:23" x14ac:dyDescent="0.25">
      <c r="A164" s="36" t="s">
        <v>137</v>
      </c>
      <c r="B164" s="19" t="s">
        <v>137</v>
      </c>
      <c r="C164" s="76">
        <v>77.944866163190255</v>
      </c>
      <c r="D164" s="76">
        <v>36.433611323196608</v>
      </c>
      <c r="E164" s="76">
        <v>72.701819803742836</v>
      </c>
      <c r="F164" s="76">
        <v>77.944869704688656</v>
      </c>
      <c r="G164" s="76">
        <v>36.433610796649695</v>
      </c>
      <c r="H164" s="76">
        <v>72.701823004364613</v>
      </c>
      <c r="I164" s="76">
        <v>77.944865427478007</v>
      </c>
      <c r="J164" s="76">
        <v>36.433612719271814</v>
      </c>
      <c r="K164" s="76">
        <v>72.70181958056159</v>
      </c>
      <c r="N164" s="19"/>
      <c r="O164" s="20"/>
      <c r="P164" s="20"/>
      <c r="Q164" s="20"/>
      <c r="R164" s="20"/>
      <c r="S164" s="20"/>
      <c r="T164" s="20"/>
      <c r="U164" s="20"/>
      <c r="V164" s="20"/>
      <c r="W164" s="20"/>
    </row>
    <row r="165" spans="1:23" x14ac:dyDescent="0.25">
      <c r="A165" s="36" t="s">
        <v>279</v>
      </c>
      <c r="B165" s="19" t="s">
        <v>138</v>
      </c>
      <c r="C165" s="76">
        <v>0</v>
      </c>
      <c r="D165" s="76">
        <v>0</v>
      </c>
      <c r="E165" s="76">
        <v>0</v>
      </c>
      <c r="F165" s="76">
        <v>0</v>
      </c>
      <c r="G165" s="76">
        <v>0</v>
      </c>
      <c r="H165" s="76">
        <v>0</v>
      </c>
      <c r="I165" s="76">
        <v>0</v>
      </c>
      <c r="J165" s="76">
        <v>0</v>
      </c>
      <c r="K165" s="76">
        <v>0</v>
      </c>
      <c r="N165" s="19"/>
      <c r="O165" s="20"/>
      <c r="P165" s="20"/>
      <c r="Q165" s="20"/>
      <c r="R165" s="20"/>
      <c r="S165" s="20"/>
      <c r="T165" s="20"/>
      <c r="U165" s="20"/>
      <c r="V165" s="20"/>
      <c r="W165" s="20"/>
    </row>
    <row r="166" spans="1:23" x14ac:dyDescent="0.25">
      <c r="A166" s="36" t="s">
        <v>296</v>
      </c>
      <c r="B166" s="19" t="s">
        <v>139</v>
      </c>
      <c r="C166" s="76" t="s">
        <v>243</v>
      </c>
      <c r="D166" s="76">
        <v>7.3735621501793718</v>
      </c>
      <c r="E166" s="76">
        <v>7.3735621501793718</v>
      </c>
      <c r="F166" s="76" t="s">
        <v>243</v>
      </c>
      <c r="G166" s="76">
        <v>7.2074286875531284</v>
      </c>
      <c r="H166" s="76">
        <v>7.2074286875531284</v>
      </c>
      <c r="I166" s="76" t="s">
        <v>243</v>
      </c>
      <c r="J166" s="76">
        <v>7.6947947149523337</v>
      </c>
      <c r="K166" s="76">
        <v>7.6947947149523337</v>
      </c>
      <c r="N166" s="19"/>
      <c r="O166" s="20"/>
      <c r="P166" s="20"/>
      <c r="Q166" s="20"/>
      <c r="R166" s="20"/>
      <c r="S166" s="20"/>
      <c r="T166" s="20"/>
      <c r="U166" s="20"/>
      <c r="V166" s="20"/>
      <c r="W166" s="20"/>
    </row>
    <row r="167" spans="1:23" x14ac:dyDescent="0.25">
      <c r="A167" s="36" t="s">
        <v>140</v>
      </c>
      <c r="B167" s="18" t="s">
        <v>140</v>
      </c>
      <c r="C167" s="75">
        <v>23.934943712943287</v>
      </c>
      <c r="D167" s="75">
        <v>8.9205073991661017</v>
      </c>
      <c r="E167" s="75">
        <v>11.858878117771219</v>
      </c>
      <c r="F167" s="75">
        <v>22.595927123934942</v>
      </c>
      <c r="G167" s="75">
        <v>8.7094140723249804</v>
      </c>
      <c r="H167" s="75">
        <v>11.879700941324892</v>
      </c>
      <c r="I167" s="75">
        <v>21.991846946622474</v>
      </c>
      <c r="J167" s="75">
        <v>8.4114467667401733</v>
      </c>
      <c r="K167" s="75">
        <v>11.791148547134226</v>
      </c>
      <c r="N167" s="19"/>
      <c r="O167" s="20"/>
      <c r="P167" s="20"/>
      <c r="Q167" s="20"/>
      <c r="R167" s="20"/>
      <c r="S167" s="20"/>
      <c r="T167" s="20"/>
      <c r="U167" s="20"/>
      <c r="V167" s="20"/>
      <c r="W167" s="20"/>
    </row>
    <row r="168" spans="1:23" x14ac:dyDescent="0.25">
      <c r="A168" s="36" t="s">
        <v>141</v>
      </c>
      <c r="B168" s="18" t="s">
        <v>141</v>
      </c>
      <c r="C168" s="75">
        <v>36.324176704413162</v>
      </c>
      <c r="D168" s="75">
        <v>22.260547205009754</v>
      </c>
      <c r="E168" s="75">
        <v>25.863688975688149</v>
      </c>
      <c r="F168" s="75">
        <v>36.344532458221593</v>
      </c>
      <c r="G168" s="75">
        <v>22.139185114312045</v>
      </c>
      <c r="H168" s="75">
        <v>25.807011368267787</v>
      </c>
      <c r="I168" s="75">
        <v>36.230082006189619</v>
      </c>
      <c r="J168" s="75">
        <v>22.091030414307816</v>
      </c>
      <c r="K168" s="75">
        <v>25.779434714865317</v>
      </c>
      <c r="N168" s="19"/>
      <c r="O168" s="20"/>
      <c r="P168" s="20"/>
      <c r="Q168" s="20"/>
      <c r="R168" s="20"/>
      <c r="S168" s="20"/>
      <c r="T168" s="20"/>
      <c r="U168" s="20"/>
      <c r="V168" s="20"/>
      <c r="W168" s="20"/>
    </row>
    <row r="169" spans="1:23" x14ac:dyDescent="0.25">
      <c r="A169" s="36" t="s">
        <v>142</v>
      </c>
      <c r="B169" s="18" t="s">
        <v>142</v>
      </c>
      <c r="C169" s="75">
        <v>6.4221839059801447</v>
      </c>
      <c r="D169" s="75">
        <v>0.48220169104535882</v>
      </c>
      <c r="E169" s="75">
        <v>2.0564344820585521</v>
      </c>
      <c r="F169" s="75">
        <v>6.7238865779889476</v>
      </c>
      <c r="G169" s="75">
        <v>0.52975939149531592</v>
      </c>
      <c r="H169" s="75">
        <v>2.3162864440275595</v>
      </c>
      <c r="I169" s="75">
        <v>7.0484037333574072</v>
      </c>
      <c r="J169" s="75">
        <v>0.57840127002831376</v>
      </c>
      <c r="K169" s="75">
        <v>2.5929763944944044</v>
      </c>
      <c r="N169" s="19"/>
      <c r="O169" s="20"/>
      <c r="P169" s="20"/>
      <c r="Q169" s="20"/>
      <c r="R169" s="20"/>
      <c r="S169" s="20"/>
      <c r="T169" s="20"/>
      <c r="U169" s="20"/>
      <c r="V169" s="20"/>
      <c r="W169" s="20"/>
    </row>
    <row r="170" spans="1:23" x14ac:dyDescent="0.25">
      <c r="A170" s="36" t="s">
        <v>143</v>
      </c>
      <c r="B170" s="18" t="s">
        <v>143</v>
      </c>
      <c r="C170" s="75">
        <v>35.578623870432537</v>
      </c>
      <c r="D170" s="75">
        <v>78.813757880730918</v>
      </c>
      <c r="E170" s="75">
        <v>41.984947932947485</v>
      </c>
      <c r="F170" s="75">
        <v>35.578620944306778</v>
      </c>
      <c r="G170" s="75">
        <v>78.813757927956203</v>
      </c>
      <c r="H170" s="75">
        <v>41.984944986628797</v>
      </c>
      <c r="I170" s="75">
        <v>35.57862342322565</v>
      </c>
      <c r="J170" s="75">
        <v>78.813754008044995</v>
      </c>
      <c r="K170" s="75">
        <v>41.984947043494891</v>
      </c>
      <c r="N170" s="19"/>
      <c r="O170" s="20"/>
      <c r="P170" s="20"/>
      <c r="Q170" s="20"/>
      <c r="R170" s="20"/>
      <c r="S170" s="20"/>
      <c r="T170" s="20"/>
      <c r="U170" s="20"/>
      <c r="V170" s="20"/>
      <c r="W170" s="20"/>
    </row>
    <row r="171" spans="1:23" x14ac:dyDescent="0.25">
      <c r="A171" s="36" t="s">
        <v>280</v>
      </c>
      <c r="B171" s="18" t="s">
        <v>144</v>
      </c>
      <c r="C171" s="75">
        <v>0</v>
      </c>
      <c r="D171" s="75">
        <v>0</v>
      </c>
      <c r="E171" s="75">
        <v>0</v>
      </c>
      <c r="F171" s="75">
        <v>0</v>
      </c>
      <c r="G171" s="75">
        <v>0</v>
      </c>
      <c r="H171" s="75">
        <v>0</v>
      </c>
      <c r="I171" s="75">
        <v>0</v>
      </c>
      <c r="J171" s="75">
        <v>0</v>
      </c>
      <c r="K171" s="75">
        <v>0</v>
      </c>
      <c r="N171" s="19"/>
      <c r="O171" s="20"/>
      <c r="P171" s="20"/>
      <c r="Q171" s="20"/>
      <c r="R171" s="20"/>
      <c r="S171" s="20"/>
      <c r="T171" s="20"/>
      <c r="U171" s="20"/>
      <c r="V171" s="20"/>
      <c r="W171" s="20"/>
    </row>
    <row r="172" spans="1:23" x14ac:dyDescent="0.25">
      <c r="A172" s="36" t="s">
        <v>145</v>
      </c>
      <c r="B172" s="19" t="s">
        <v>145</v>
      </c>
      <c r="C172" s="76">
        <v>76.02538078030166</v>
      </c>
      <c r="D172" s="76">
        <v>63.640533828604958</v>
      </c>
      <c r="E172" s="76">
        <v>73.970472126572275</v>
      </c>
      <c r="F172" s="76">
        <v>75.536533399082131</v>
      </c>
      <c r="G172" s="76">
        <v>64.06542815058279</v>
      </c>
      <c r="H172" s="76">
        <v>73.77238029137439</v>
      </c>
      <c r="I172" s="76">
        <v>75.726219789218632</v>
      </c>
      <c r="J172" s="76">
        <v>64.066741699946746</v>
      </c>
      <c r="K172" s="76">
        <v>73.900016982005852</v>
      </c>
      <c r="N172" s="19"/>
      <c r="O172" s="20"/>
      <c r="P172" s="20"/>
      <c r="Q172" s="20"/>
      <c r="R172" s="20"/>
      <c r="S172" s="20"/>
      <c r="T172" s="20"/>
      <c r="U172" s="20"/>
      <c r="V172" s="20"/>
      <c r="W172" s="20"/>
    </row>
    <row r="173" spans="1:23" x14ac:dyDescent="0.25">
      <c r="A173" s="36" t="s">
        <v>146</v>
      </c>
      <c r="B173" s="19" t="s">
        <v>146</v>
      </c>
      <c r="C173" s="76">
        <v>6.2903928461126952</v>
      </c>
      <c r="D173" s="76">
        <v>44.713951450944165</v>
      </c>
      <c r="E173" s="76">
        <v>15.768243204107455</v>
      </c>
      <c r="F173" s="76">
        <v>6.2897098487290295</v>
      </c>
      <c r="G173" s="76">
        <v>44.464378950591147</v>
      </c>
      <c r="H173" s="76">
        <v>17.341890454666657</v>
      </c>
      <c r="I173" s="76">
        <v>6.2921788672715007</v>
      </c>
      <c r="J173" s="76">
        <v>44.28788505015352</v>
      </c>
      <c r="K173" s="76">
        <v>16.541694880602492</v>
      </c>
      <c r="N173" s="19"/>
      <c r="O173" s="20"/>
      <c r="P173" s="20"/>
      <c r="Q173" s="20"/>
      <c r="R173" s="20"/>
      <c r="S173" s="20"/>
      <c r="T173" s="20"/>
      <c r="U173" s="20"/>
      <c r="V173" s="20"/>
      <c r="W173" s="20"/>
    </row>
    <row r="174" spans="1:23" x14ac:dyDescent="0.25">
      <c r="A174" s="36" t="s">
        <v>147</v>
      </c>
      <c r="B174" s="19" t="s">
        <v>147</v>
      </c>
      <c r="C174" s="76">
        <v>38.469295681624111</v>
      </c>
      <c r="D174" s="76">
        <v>18.959413450675886</v>
      </c>
      <c r="E174" s="76">
        <v>28.024245150419215</v>
      </c>
      <c r="F174" s="76">
        <v>35.549755369823487</v>
      </c>
      <c r="G174" s="76">
        <v>20.665236666165679</v>
      </c>
      <c r="H174" s="76">
        <v>28.379307889767627</v>
      </c>
      <c r="I174" s="76">
        <v>33.136740156884571</v>
      </c>
      <c r="J174" s="76">
        <v>22.468705988648569</v>
      </c>
      <c r="K174" s="76">
        <v>28.585287937369891</v>
      </c>
      <c r="N174" s="19"/>
      <c r="O174" s="20"/>
      <c r="P174" s="20"/>
      <c r="Q174" s="20"/>
      <c r="R174" s="20"/>
      <c r="S174" s="20"/>
      <c r="T174" s="20"/>
      <c r="U174" s="20"/>
      <c r="V174" s="20"/>
      <c r="W174" s="20"/>
    </row>
    <row r="175" spans="1:23" x14ac:dyDescent="0.25">
      <c r="A175" s="36" t="s">
        <v>148</v>
      </c>
      <c r="B175" s="19" t="s">
        <v>148</v>
      </c>
      <c r="C175" s="76">
        <v>15.454386857535699</v>
      </c>
      <c r="D175" s="76">
        <v>11.658740775719373</v>
      </c>
      <c r="E175" s="76">
        <v>14.657924591267605</v>
      </c>
      <c r="F175" s="76">
        <v>15.381097111067467</v>
      </c>
      <c r="G175" s="76">
        <v>11.843172599251972</v>
      </c>
      <c r="H175" s="76">
        <v>14.65128523863099</v>
      </c>
      <c r="I175" s="76">
        <v>15.410501433796794</v>
      </c>
      <c r="J175" s="76">
        <v>11.891675143626706</v>
      </c>
      <c r="K175" s="76">
        <v>14.685605728470442</v>
      </c>
      <c r="N175" s="19"/>
      <c r="O175" s="20"/>
      <c r="P175" s="20"/>
      <c r="Q175" s="20"/>
      <c r="R175" s="20"/>
      <c r="S175" s="20"/>
      <c r="T175" s="20"/>
      <c r="U175" s="20"/>
      <c r="V175" s="20"/>
      <c r="W175" s="20"/>
    </row>
    <row r="176" spans="1:23" x14ac:dyDescent="0.25">
      <c r="A176" s="36" t="s">
        <v>149</v>
      </c>
      <c r="B176" s="19" t="s">
        <v>149</v>
      </c>
      <c r="C176" s="76">
        <v>0.83637646326465542</v>
      </c>
      <c r="D176" s="76">
        <v>3.5766368240534434</v>
      </c>
      <c r="E176" s="76">
        <v>2.1604553372255015</v>
      </c>
      <c r="F176" s="76">
        <v>0.8189932434117031</v>
      </c>
      <c r="G176" s="76">
        <v>3.6703008890750288</v>
      </c>
      <c r="H176" s="76">
        <v>2.2168422680592892</v>
      </c>
      <c r="I176" s="76">
        <v>1.0124339562600391</v>
      </c>
      <c r="J176" s="76">
        <v>3.3843097383709067</v>
      </c>
      <c r="K176" s="76">
        <v>2.0867845058966781</v>
      </c>
      <c r="N176" s="19"/>
      <c r="O176" s="20"/>
      <c r="P176" s="20"/>
      <c r="Q176" s="20"/>
      <c r="R176" s="20"/>
      <c r="S176" s="20"/>
      <c r="T176" s="20"/>
      <c r="U176" s="20"/>
      <c r="V176" s="20"/>
      <c r="W176" s="20"/>
    </row>
    <row r="177" spans="1:23" x14ac:dyDescent="0.25">
      <c r="A177" s="36" t="s">
        <v>264</v>
      </c>
      <c r="B177" s="18" t="s">
        <v>150</v>
      </c>
      <c r="C177" s="75">
        <v>0</v>
      </c>
      <c r="D177" s="75">
        <v>0</v>
      </c>
      <c r="E177" s="75">
        <v>0</v>
      </c>
      <c r="F177" s="75">
        <v>0</v>
      </c>
      <c r="G177" s="75">
        <v>0</v>
      </c>
      <c r="H177" s="75">
        <v>0</v>
      </c>
      <c r="I177" s="75">
        <v>0</v>
      </c>
      <c r="J177" s="75">
        <v>0</v>
      </c>
      <c r="K177" s="75">
        <v>0</v>
      </c>
      <c r="N177" s="19"/>
      <c r="O177" s="20"/>
      <c r="P177" s="20"/>
      <c r="Q177" s="20"/>
      <c r="R177" s="20"/>
      <c r="S177" s="20"/>
      <c r="T177" s="20"/>
      <c r="U177" s="20"/>
      <c r="V177" s="20"/>
      <c r="W177" s="20"/>
    </row>
    <row r="178" spans="1:23" x14ac:dyDescent="0.25">
      <c r="A178" s="36" t="s">
        <v>151</v>
      </c>
      <c r="B178" s="18" t="s">
        <v>151</v>
      </c>
      <c r="C178" s="75">
        <v>12.560164886734976</v>
      </c>
      <c r="D178" s="75">
        <v>3.5646037498531502</v>
      </c>
      <c r="E178" s="75">
        <v>6.0851382322469991</v>
      </c>
      <c r="F178" s="75">
        <v>12.012706871915166</v>
      </c>
      <c r="G178" s="75">
        <v>3.6082720186285115</v>
      </c>
      <c r="H178" s="75">
        <v>6.0814063655966475</v>
      </c>
      <c r="I178" s="75">
        <v>11.630924067262656</v>
      </c>
      <c r="J178" s="75">
        <v>3.6387327721158926</v>
      </c>
      <c r="K178" s="75">
        <v>6.0776866111679357</v>
      </c>
      <c r="N178" s="19"/>
      <c r="O178" s="20"/>
      <c r="P178" s="20"/>
      <c r="Q178" s="20"/>
      <c r="R178" s="20"/>
      <c r="S178" s="20"/>
      <c r="T178" s="20"/>
      <c r="U178" s="20"/>
      <c r="V178" s="20"/>
      <c r="W178" s="20"/>
    </row>
    <row r="179" spans="1:23" x14ac:dyDescent="0.25">
      <c r="A179" s="36" t="s">
        <v>298</v>
      </c>
      <c r="B179" s="18" t="s">
        <v>152</v>
      </c>
      <c r="C179" s="75" t="s">
        <v>243</v>
      </c>
      <c r="D179" s="75">
        <v>14.904845150464519</v>
      </c>
      <c r="E179" s="75">
        <v>14.904845150464519</v>
      </c>
      <c r="F179" s="75" t="s">
        <v>243</v>
      </c>
      <c r="G179" s="75">
        <v>14.150134272716155</v>
      </c>
      <c r="H179" s="75">
        <v>14.150134272716155</v>
      </c>
      <c r="I179" s="75" t="s">
        <v>243</v>
      </c>
      <c r="J179" s="75">
        <v>15.0105495770029</v>
      </c>
      <c r="K179" s="75">
        <v>15.0105495770029</v>
      </c>
      <c r="N179" s="19"/>
      <c r="O179" s="20"/>
      <c r="P179" s="20"/>
      <c r="Q179" s="20"/>
      <c r="R179" s="20"/>
      <c r="S179" s="20"/>
      <c r="T179" s="20"/>
      <c r="U179" s="20"/>
      <c r="V179" s="20"/>
      <c r="W179" s="20"/>
    </row>
    <row r="180" spans="1:23" x14ac:dyDescent="0.25">
      <c r="A180" s="36" t="s">
        <v>153</v>
      </c>
      <c r="B180" s="18" t="s">
        <v>153</v>
      </c>
      <c r="C180" s="75">
        <v>46.682881884825079</v>
      </c>
      <c r="D180" s="75">
        <v>48.750889270557117</v>
      </c>
      <c r="E180" s="75">
        <v>47.085709884435303</v>
      </c>
      <c r="F180" s="75">
        <v>46.688127561850592</v>
      </c>
      <c r="G180" s="75">
        <v>49.114413510827418</v>
      </c>
      <c r="H180" s="75">
        <v>47.160529490562283</v>
      </c>
      <c r="I180" s="75">
        <v>46.682807159037672</v>
      </c>
      <c r="J180" s="75">
        <v>49.062675431652778</v>
      </c>
      <c r="K180" s="75">
        <v>47.146160916496562</v>
      </c>
      <c r="N180" s="19"/>
      <c r="O180" s="20"/>
      <c r="P180" s="20"/>
      <c r="Q180" s="20"/>
      <c r="R180" s="20"/>
      <c r="S180" s="20"/>
      <c r="T180" s="20"/>
      <c r="U180" s="20"/>
      <c r="V180" s="20"/>
      <c r="W180" s="20"/>
    </row>
    <row r="181" spans="1:23" x14ac:dyDescent="0.25">
      <c r="A181" s="36" t="s">
        <v>154</v>
      </c>
      <c r="B181" s="18" t="s">
        <v>154</v>
      </c>
      <c r="C181" s="75">
        <v>7.3608038994807954</v>
      </c>
      <c r="D181" s="75">
        <v>11.199229579317295</v>
      </c>
      <c r="E181" s="75">
        <v>8.6283520822602533</v>
      </c>
      <c r="F181" s="75">
        <v>7.362277252003353</v>
      </c>
      <c r="G181" s="75">
        <v>11.371781390209621</v>
      </c>
      <c r="H181" s="75">
        <v>8.6326292769774167</v>
      </c>
      <c r="I181" s="75">
        <v>7.3693183455510853</v>
      </c>
      <c r="J181" s="75">
        <v>11.515783618317631</v>
      </c>
      <c r="K181" s="75">
        <v>8.632058782452523</v>
      </c>
      <c r="N181" s="19"/>
      <c r="O181" s="20"/>
      <c r="P181" s="20"/>
      <c r="Q181" s="20"/>
      <c r="R181" s="20"/>
      <c r="S181" s="20"/>
      <c r="T181" s="20"/>
      <c r="U181" s="20"/>
      <c r="V181" s="20"/>
      <c r="W181" s="20"/>
    </row>
    <row r="182" spans="1:23" x14ac:dyDescent="0.25">
      <c r="A182" s="36" t="s">
        <v>155</v>
      </c>
      <c r="B182" s="19" t="s">
        <v>155</v>
      </c>
      <c r="C182" s="76">
        <v>22.994697408645468</v>
      </c>
      <c r="D182" s="76">
        <v>3.4358117596362923</v>
      </c>
      <c r="E182" s="76">
        <v>15.904273944649471</v>
      </c>
      <c r="F182" s="76">
        <v>22.480940210421547</v>
      </c>
      <c r="G182" s="76">
        <v>4.5972576381199488</v>
      </c>
      <c r="H182" s="76">
        <v>17.592186751113822</v>
      </c>
      <c r="I182" s="76">
        <v>22.692243488295912</v>
      </c>
      <c r="J182" s="76">
        <v>5.0434858523082147</v>
      </c>
      <c r="K182" s="76">
        <v>18.263317430403042</v>
      </c>
      <c r="N182" s="19"/>
      <c r="O182" s="20"/>
      <c r="P182" s="20"/>
      <c r="Q182" s="20"/>
      <c r="R182" s="20"/>
      <c r="S182" s="20"/>
      <c r="T182" s="20"/>
      <c r="U182" s="20"/>
      <c r="V182" s="20"/>
      <c r="W182" s="20"/>
    </row>
    <row r="183" spans="1:23" x14ac:dyDescent="0.25">
      <c r="A183" s="36" t="s">
        <v>156</v>
      </c>
      <c r="B183" s="19" t="s">
        <v>156</v>
      </c>
      <c r="C183" s="76">
        <v>4.910176927121503</v>
      </c>
      <c r="D183" s="76">
        <v>2.0275655172866904</v>
      </c>
      <c r="E183" s="76">
        <v>2.9444012954791803</v>
      </c>
      <c r="F183" s="76">
        <v>4.7815903784713685</v>
      </c>
      <c r="G183" s="76">
        <v>2.0473809295466627</v>
      </c>
      <c r="H183" s="76">
        <v>2.9471531285631407</v>
      </c>
      <c r="I183" s="76">
        <v>4.6291076519754739</v>
      </c>
      <c r="J183" s="76">
        <v>2.0719724824775354</v>
      </c>
      <c r="K183" s="76">
        <v>2.9429240533700267</v>
      </c>
      <c r="N183" s="19"/>
      <c r="O183" s="20"/>
      <c r="P183" s="20"/>
      <c r="Q183" s="20"/>
      <c r="R183" s="20"/>
      <c r="S183" s="20"/>
      <c r="T183" s="20"/>
      <c r="U183" s="20"/>
      <c r="V183" s="20"/>
      <c r="W183" s="20"/>
    </row>
    <row r="184" spans="1:23" x14ac:dyDescent="0.25">
      <c r="A184" s="36" t="s">
        <v>157</v>
      </c>
      <c r="B184" s="19" t="s">
        <v>157</v>
      </c>
      <c r="C184" s="76">
        <v>64.798835207567336</v>
      </c>
      <c r="D184" s="76">
        <v>35.116831500592873</v>
      </c>
      <c r="E184" s="76">
        <v>52.288331841936454</v>
      </c>
      <c r="F184" s="76">
        <v>64.798830385544306</v>
      </c>
      <c r="G184" s="76">
        <v>35.703812887949816</v>
      </c>
      <c r="H184" s="76">
        <v>53.012560529089768</v>
      </c>
      <c r="I184" s="76">
        <v>64.798832088518481</v>
      </c>
      <c r="J184" s="76">
        <v>33.176955171469622</v>
      </c>
      <c r="K184" s="76">
        <v>51.496675914453192</v>
      </c>
      <c r="N184" s="19"/>
      <c r="O184" s="20"/>
      <c r="P184" s="20"/>
      <c r="Q184" s="20"/>
      <c r="R184" s="20"/>
      <c r="S184" s="20"/>
      <c r="T184" s="20"/>
      <c r="U184" s="20"/>
      <c r="V184" s="20"/>
      <c r="W184" s="20"/>
    </row>
    <row r="185" spans="1:23" x14ac:dyDescent="0.25">
      <c r="A185" s="36" t="s">
        <v>158</v>
      </c>
      <c r="B185" s="19" t="s">
        <v>158</v>
      </c>
      <c r="C185" s="76">
        <v>5.1806471859915444</v>
      </c>
      <c r="D185" s="76">
        <v>2.8582342873470274</v>
      </c>
      <c r="E185" s="76">
        <v>4.7415156558344975</v>
      </c>
      <c r="F185" s="76">
        <v>5.0928922814643203</v>
      </c>
      <c r="G185" s="76">
        <v>3.4472476469831963</v>
      </c>
      <c r="H185" s="76">
        <v>4.830225921691814</v>
      </c>
      <c r="I185" s="76">
        <v>5.2207988549100079</v>
      </c>
      <c r="J185" s="76">
        <v>3.3931777293078595</v>
      </c>
      <c r="K185" s="76">
        <v>4.919156998954386</v>
      </c>
      <c r="N185" s="19"/>
      <c r="O185" s="20"/>
      <c r="P185" s="20"/>
      <c r="Q185" s="20"/>
      <c r="R185" s="20"/>
      <c r="S185" s="20"/>
      <c r="T185" s="20"/>
      <c r="U185" s="20"/>
      <c r="V185" s="20"/>
      <c r="W185" s="20"/>
    </row>
    <row r="186" spans="1:23" x14ac:dyDescent="0.25">
      <c r="A186" s="36" t="s">
        <v>159</v>
      </c>
      <c r="B186" s="19" t="s">
        <v>159</v>
      </c>
      <c r="C186" s="76">
        <v>8.7401972953616074</v>
      </c>
      <c r="D186" s="76">
        <v>6.0414052250704371</v>
      </c>
      <c r="E186" s="76">
        <v>7.5031797272506591</v>
      </c>
      <c r="F186" s="76">
        <v>8.4726801029906333</v>
      </c>
      <c r="G186" s="76">
        <v>6.1305701555076748</v>
      </c>
      <c r="H186" s="76">
        <v>7.4532298735843909</v>
      </c>
      <c r="I186" s="76">
        <v>8.2719588532697124</v>
      </c>
      <c r="J186" s="76">
        <v>6.1067576569887976</v>
      </c>
      <c r="K186" s="76">
        <v>7.3612317997076619</v>
      </c>
      <c r="N186" s="19"/>
      <c r="O186" s="20"/>
      <c r="P186" s="20"/>
      <c r="Q186" s="20"/>
      <c r="R186" s="20"/>
      <c r="S186" s="20"/>
      <c r="T186" s="20"/>
      <c r="U186" s="20"/>
      <c r="V186" s="20"/>
      <c r="W186" s="20"/>
    </row>
    <row r="187" spans="1:23" x14ac:dyDescent="0.25">
      <c r="A187" s="36" t="s">
        <v>160</v>
      </c>
      <c r="B187" s="18" t="s">
        <v>160</v>
      </c>
      <c r="C187" s="75">
        <v>6.0494797276878494</v>
      </c>
      <c r="D187" s="75">
        <v>2.0118147529252877</v>
      </c>
      <c r="E187" s="75">
        <v>2.587007679406172</v>
      </c>
      <c r="F187" s="75">
        <v>6.1579394943399208</v>
      </c>
      <c r="G187" s="75">
        <v>2.012091903600441</v>
      </c>
      <c r="H187" s="75">
        <v>2.6170860290444198</v>
      </c>
      <c r="I187" s="75">
        <v>6.475479672546185</v>
      </c>
      <c r="J187" s="75">
        <v>2.0627841013186727</v>
      </c>
      <c r="K187" s="75">
        <v>2.7365348741470186</v>
      </c>
      <c r="N187" s="19"/>
      <c r="O187" s="20"/>
      <c r="P187" s="20"/>
      <c r="Q187" s="20"/>
      <c r="R187" s="20"/>
      <c r="S187" s="20"/>
      <c r="T187" s="20"/>
      <c r="U187" s="20"/>
      <c r="V187" s="20"/>
      <c r="W187" s="20"/>
    </row>
    <row r="188" spans="1:23" x14ac:dyDescent="0.25">
      <c r="A188" s="36" t="s">
        <v>303</v>
      </c>
      <c r="B188" s="18" t="s">
        <v>161</v>
      </c>
      <c r="C188" s="75">
        <v>0</v>
      </c>
      <c r="D188" s="75">
        <v>0</v>
      </c>
      <c r="E188" s="75">
        <v>0</v>
      </c>
      <c r="F188" s="75">
        <v>0</v>
      </c>
      <c r="G188" s="75">
        <v>0</v>
      </c>
      <c r="H188" s="75">
        <v>0</v>
      </c>
      <c r="I188" s="75">
        <v>0</v>
      </c>
      <c r="J188" s="75">
        <v>0</v>
      </c>
      <c r="K188" s="75">
        <v>0</v>
      </c>
      <c r="N188" s="19"/>
      <c r="O188" s="20"/>
      <c r="P188" s="20"/>
      <c r="Q188" s="20"/>
      <c r="R188" s="20"/>
      <c r="S188" s="20"/>
      <c r="T188" s="20"/>
      <c r="U188" s="20"/>
      <c r="V188" s="20"/>
      <c r="W188" s="20"/>
    </row>
    <row r="189" spans="1:23" x14ac:dyDescent="0.25">
      <c r="A189" s="36" t="s">
        <v>162</v>
      </c>
      <c r="B189" s="18" t="s">
        <v>162</v>
      </c>
      <c r="C189" s="75">
        <v>1.8489583176196906</v>
      </c>
      <c r="D189" s="75">
        <v>1.7420379416242529</v>
      </c>
      <c r="E189" s="75">
        <v>1.7922451967233233</v>
      </c>
      <c r="F189" s="75">
        <v>1.8463614397649384</v>
      </c>
      <c r="G189" s="75">
        <v>1.7406442696289937</v>
      </c>
      <c r="H189" s="75">
        <v>1.7896788048041175</v>
      </c>
      <c r="I189" s="75">
        <v>1.8431620262531387</v>
      </c>
      <c r="J189" s="75">
        <v>1.7388223403665368</v>
      </c>
      <c r="K189" s="75">
        <v>1.7865612563228568</v>
      </c>
      <c r="N189" s="19"/>
      <c r="O189" s="20"/>
      <c r="P189" s="20"/>
      <c r="Q189" s="20"/>
      <c r="R189" s="20"/>
      <c r="S189" s="20"/>
      <c r="T189" s="20"/>
      <c r="U189" s="20"/>
      <c r="V189" s="20"/>
      <c r="W189" s="20"/>
    </row>
    <row r="190" spans="1:23" x14ac:dyDescent="0.25">
      <c r="A190" s="36" t="s">
        <v>163</v>
      </c>
      <c r="B190" s="18" t="s">
        <v>163</v>
      </c>
      <c r="C190" s="75">
        <v>30.246169509926968</v>
      </c>
      <c r="D190" s="75">
        <v>12.648338600906433</v>
      </c>
      <c r="E190" s="75">
        <v>18.256533311232467</v>
      </c>
      <c r="F190" s="75">
        <v>29.194065496867776</v>
      </c>
      <c r="G190" s="75">
        <v>12.780888293498379</v>
      </c>
      <c r="H190" s="75">
        <v>18.141298813592641</v>
      </c>
      <c r="I190" s="75">
        <v>27.37486461509187</v>
      </c>
      <c r="J190" s="75">
        <v>12.934149728509533</v>
      </c>
      <c r="K190" s="75">
        <v>17.703882549799744</v>
      </c>
      <c r="N190" s="19"/>
      <c r="O190" s="20"/>
      <c r="P190" s="20"/>
      <c r="Q190" s="20"/>
      <c r="R190" s="20"/>
      <c r="S190" s="20"/>
      <c r="T190" s="20"/>
      <c r="U190" s="20"/>
      <c r="V190" s="20"/>
      <c r="W190" s="20"/>
    </row>
    <row r="191" spans="1:23" x14ac:dyDescent="0.25">
      <c r="A191" s="36" t="s">
        <v>164</v>
      </c>
      <c r="B191" s="18" t="s">
        <v>164</v>
      </c>
      <c r="C191" s="75">
        <v>3.1737051267824445</v>
      </c>
      <c r="D191" s="75">
        <v>1.6339730302424367</v>
      </c>
      <c r="E191" s="75">
        <v>2.5255865722887099</v>
      </c>
      <c r="F191" s="75">
        <v>3.1734016252193844</v>
      </c>
      <c r="G191" s="75">
        <v>1.6691908406812188</v>
      </c>
      <c r="H191" s="75">
        <v>2.539021812538885</v>
      </c>
      <c r="I191" s="75">
        <v>3.1837686302884656</v>
      </c>
      <c r="J191" s="75">
        <v>1.6368925145765554</v>
      </c>
      <c r="K191" s="75">
        <v>2.5313311200471973</v>
      </c>
      <c r="N191" s="19"/>
      <c r="O191" s="20"/>
      <c r="P191" s="20"/>
      <c r="Q191" s="20"/>
      <c r="R191" s="20"/>
      <c r="S191" s="20"/>
      <c r="T191" s="20"/>
      <c r="U191" s="20"/>
      <c r="V191" s="20"/>
      <c r="W191" s="20"/>
    </row>
    <row r="192" spans="1:23" x14ac:dyDescent="0.25">
      <c r="A192" s="36" t="s">
        <v>165</v>
      </c>
      <c r="B192" s="19" t="s">
        <v>165</v>
      </c>
      <c r="C192" s="76">
        <v>5.6368316594640877</v>
      </c>
      <c r="D192" s="76">
        <v>4.6439354491498817</v>
      </c>
      <c r="E192" s="76">
        <v>5.356000374216805</v>
      </c>
      <c r="F192" s="76">
        <v>5.659936716649403</v>
      </c>
      <c r="G192" s="76">
        <v>4.7748391390198641</v>
      </c>
      <c r="H192" s="76">
        <v>5.4191105011310103</v>
      </c>
      <c r="I192" s="76">
        <v>5.7136312352238301</v>
      </c>
      <c r="J192" s="76">
        <v>4.8445530681368325</v>
      </c>
      <c r="K192" s="76">
        <v>5.4811007844475608</v>
      </c>
      <c r="N192" s="19"/>
      <c r="O192" s="20"/>
      <c r="P192" s="20"/>
      <c r="Q192" s="20"/>
      <c r="R192" s="20"/>
      <c r="S192" s="20"/>
      <c r="T192" s="20"/>
      <c r="U192" s="20"/>
      <c r="V192" s="20"/>
      <c r="W192" s="20"/>
    </row>
    <row r="193" spans="1:23" x14ac:dyDescent="0.25">
      <c r="A193" s="36" t="s">
        <v>166</v>
      </c>
      <c r="B193" s="19" t="s">
        <v>166</v>
      </c>
      <c r="C193" s="76">
        <v>20.687894524110401</v>
      </c>
      <c r="D193" s="76">
        <v>13.657730517047765</v>
      </c>
      <c r="E193" s="76">
        <v>19.407927584031974</v>
      </c>
      <c r="F193" s="76">
        <v>20.295059428493062</v>
      </c>
      <c r="G193" s="76">
        <v>13.066275148338866</v>
      </c>
      <c r="H193" s="76">
        <v>18.972096160767943</v>
      </c>
      <c r="I193" s="76">
        <v>19.601194385667061</v>
      </c>
      <c r="J193" s="76">
        <v>12.714390319510262</v>
      </c>
      <c r="K193" s="76">
        <v>18.393065775063356</v>
      </c>
      <c r="N193" s="19"/>
      <c r="O193" s="20"/>
      <c r="P193" s="20"/>
      <c r="Q193" s="20"/>
      <c r="R193" s="20"/>
      <c r="S193" s="20"/>
      <c r="T193" s="20"/>
      <c r="U193" s="20"/>
      <c r="V193" s="20"/>
      <c r="W193" s="20"/>
    </row>
    <row r="194" spans="1:23" x14ac:dyDescent="0.25">
      <c r="A194" s="36" t="s">
        <v>167</v>
      </c>
      <c r="B194" s="19" t="s">
        <v>167</v>
      </c>
      <c r="C194" s="76">
        <v>34.653681181576545</v>
      </c>
      <c r="D194" s="76">
        <v>42.448783952915463</v>
      </c>
      <c r="E194" s="76">
        <v>35.630451024211972</v>
      </c>
      <c r="F194" s="76">
        <v>33.164566011035326</v>
      </c>
      <c r="G194" s="76">
        <v>42.315612736802834</v>
      </c>
      <c r="H194" s="76">
        <v>34.189049179051651</v>
      </c>
      <c r="I194" s="76">
        <v>32.180307168688756</v>
      </c>
      <c r="J194" s="76">
        <v>42.288168285756399</v>
      </c>
      <c r="K194" s="76">
        <v>33.104463039743365</v>
      </c>
      <c r="N194" s="19"/>
      <c r="O194" s="20"/>
      <c r="P194" s="20"/>
      <c r="Q194" s="20"/>
      <c r="R194" s="20"/>
      <c r="S194" s="20"/>
      <c r="T194" s="20"/>
      <c r="U194" s="20"/>
      <c r="V194" s="20"/>
      <c r="W194" s="20"/>
    </row>
    <row r="195" spans="1:23" x14ac:dyDescent="0.25">
      <c r="A195" s="36" t="s">
        <v>292</v>
      </c>
      <c r="B195" s="19" t="s">
        <v>168</v>
      </c>
      <c r="C195" s="76">
        <v>2.4609682686517047</v>
      </c>
      <c r="D195" s="76">
        <v>1.8003557200676898</v>
      </c>
      <c r="E195" s="76">
        <v>2.1014016508345419</v>
      </c>
      <c r="F195" s="76">
        <v>2.8595568432600844</v>
      </c>
      <c r="G195" s="76">
        <v>1.3774209272159013</v>
      </c>
      <c r="H195" s="76">
        <v>2.0383636223407802</v>
      </c>
      <c r="I195" s="76">
        <v>2.6509014842553591</v>
      </c>
      <c r="J195" s="76">
        <v>1.6044937740977689</v>
      </c>
      <c r="K195" s="76">
        <v>2.0423356933776695</v>
      </c>
      <c r="N195" s="19"/>
      <c r="O195" s="20"/>
      <c r="P195" s="20"/>
      <c r="Q195" s="20"/>
      <c r="R195" s="20"/>
      <c r="S195" s="20"/>
      <c r="T195" s="20"/>
      <c r="U195" s="20"/>
      <c r="V195" s="20"/>
      <c r="W195" s="20"/>
    </row>
    <row r="196" spans="1:23" x14ac:dyDescent="0.25">
      <c r="A196" s="36" t="s">
        <v>169</v>
      </c>
      <c r="B196" s="19" t="s">
        <v>169</v>
      </c>
      <c r="C196" s="76">
        <v>20.714295413763313</v>
      </c>
      <c r="D196" s="76">
        <v>14.119581059346006</v>
      </c>
      <c r="E196" s="76">
        <v>16.535909266110608</v>
      </c>
      <c r="F196" s="76">
        <v>20.724416207388888</v>
      </c>
      <c r="G196" s="76">
        <v>14.223815830212672</v>
      </c>
      <c r="H196" s="76">
        <v>16.620957386504323</v>
      </c>
      <c r="I196" s="76">
        <v>20.733972959741173</v>
      </c>
      <c r="J196" s="76">
        <v>14.308012521703267</v>
      </c>
      <c r="K196" s="76">
        <v>16.690595210066149</v>
      </c>
      <c r="N196" s="19"/>
      <c r="O196" s="20"/>
      <c r="P196" s="20"/>
      <c r="Q196" s="20"/>
      <c r="R196" s="20"/>
      <c r="S196" s="20"/>
      <c r="T196" s="20"/>
      <c r="U196" s="20"/>
      <c r="V196" s="20"/>
      <c r="W196" s="20"/>
    </row>
    <row r="197" spans="1:23" x14ac:dyDescent="0.25">
      <c r="A197" s="36" t="s">
        <v>170</v>
      </c>
      <c r="B197" s="18" t="s">
        <v>170</v>
      </c>
      <c r="C197" s="75">
        <v>4.91484267490815</v>
      </c>
      <c r="D197" s="75">
        <v>1.9294109452966453</v>
      </c>
      <c r="E197" s="75">
        <v>3.3893948251737007</v>
      </c>
      <c r="F197" s="75">
        <v>4.9341583337834152</v>
      </c>
      <c r="G197" s="75">
        <v>1.9452403721489659</v>
      </c>
      <c r="H197" s="75">
        <v>3.4063447581397917</v>
      </c>
      <c r="I197" s="75">
        <v>4.9545744382028927</v>
      </c>
      <c r="J197" s="75">
        <v>1.9500289998793574</v>
      </c>
      <c r="K197" s="75">
        <v>3.4182356808076211</v>
      </c>
      <c r="N197" s="19"/>
      <c r="O197" s="20"/>
      <c r="P197" s="20"/>
      <c r="Q197" s="20"/>
      <c r="R197" s="20"/>
      <c r="S197" s="20"/>
      <c r="T197" s="20"/>
      <c r="U197" s="20"/>
      <c r="V197" s="20"/>
      <c r="W197" s="20"/>
    </row>
    <row r="198" spans="1:23" x14ac:dyDescent="0.25">
      <c r="A198" s="36" t="s">
        <v>171</v>
      </c>
      <c r="B198" s="18" t="s">
        <v>171</v>
      </c>
      <c r="C198" s="75">
        <v>2.4931223680372314</v>
      </c>
      <c r="D198" s="75">
        <v>2.3433142480722298</v>
      </c>
      <c r="E198" s="75">
        <v>2.44525456964123</v>
      </c>
      <c r="F198" s="75">
        <v>2.4684089321964438</v>
      </c>
      <c r="G198" s="75">
        <v>2.3829621337859894</v>
      </c>
      <c r="H198" s="75">
        <v>2.4412222664709264</v>
      </c>
      <c r="I198" s="75">
        <v>2.4760779923790879</v>
      </c>
      <c r="J198" s="75">
        <v>2.3724045040456292</v>
      </c>
      <c r="K198" s="75">
        <v>2.4434785748641534</v>
      </c>
      <c r="N198" s="19"/>
      <c r="O198" s="20"/>
      <c r="P198" s="20"/>
      <c r="Q198" s="20"/>
      <c r="R198" s="20"/>
      <c r="S198" s="20"/>
      <c r="T198" s="20"/>
      <c r="U198" s="20"/>
      <c r="V198" s="20"/>
      <c r="W198" s="20"/>
    </row>
    <row r="199" spans="1:23" x14ac:dyDescent="0.25">
      <c r="A199" s="36" t="s">
        <v>265</v>
      </c>
      <c r="B199" s="18" t="s">
        <v>172</v>
      </c>
      <c r="C199" s="75">
        <v>0</v>
      </c>
      <c r="D199" s="75">
        <v>0</v>
      </c>
      <c r="E199" s="75">
        <v>0</v>
      </c>
      <c r="F199" s="75">
        <v>0</v>
      </c>
      <c r="G199" s="75">
        <v>0</v>
      </c>
      <c r="H199" s="75">
        <v>0</v>
      </c>
      <c r="I199" s="75">
        <v>0</v>
      </c>
      <c r="J199" s="75">
        <v>0</v>
      </c>
      <c r="K199" s="75">
        <v>0</v>
      </c>
      <c r="N199" s="19"/>
      <c r="O199" s="20"/>
      <c r="P199" s="20"/>
      <c r="Q199" s="20"/>
      <c r="R199" s="20"/>
      <c r="S199" s="20"/>
      <c r="T199" s="20"/>
      <c r="U199" s="20"/>
      <c r="V199" s="20"/>
      <c r="W199" s="20"/>
    </row>
    <row r="200" spans="1:23" x14ac:dyDescent="0.25">
      <c r="A200" s="36" t="s">
        <v>173</v>
      </c>
      <c r="B200" s="18" t="s">
        <v>173</v>
      </c>
      <c r="C200" s="75">
        <v>13.468778116017003</v>
      </c>
      <c r="D200" s="75">
        <v>47.374730686210029</v>
      </c>
      <c r="E200" s="75">
        <v>17.086604817873503</v>
      </c>
      <c r="F200" s="75">
        <v>13.468777186080134</v>
      </c>
      <c r="G200" s="75">
        <v>47.346878908416357</v>
      </c>
      <c r="H200" s="75">
        <v>17.082560335310365</v>
      </c>
      <c r="I200" s="75">
        <v>13.468754632462113</v>
      </c>
      <c r="J200" s="75">
        <v>47.347389413344509</v>
      </c>
      <c r="K200" s="75">
        <v>17.084744967633732</v>
      </c>
      <c r="N200" s="19"/>
      <c r="O200" s="20"/>
      <c r="P200" s="20"/>
      <c r="Q200" s="20"/>
      <c r="R200" s="20"/>
      <c r="S200" s="20"/>
      <c r="T200" s="20"/>
      <c r="U200" s="20"/>
      <c r="V200" s="20"/>
      <c r="W200" s="20"/>
    </row>
    <row r="201" spans="1:23" x14ac:dyDescent="0.25">
      <c r="A201" s="36" t="s">
        <v>174</v>
      </c>
      <c r="B201" s="18" t="s">
        <v>174</v>
      </c>
      <c r="C201" s="75">
        <v>3.9844998757665349</v>
      </c>
      <c r="D201" s="75">
        <v>4.7643136567582358</v>
      </c>
      <c r="E201" s="75">
        <v>4.2591803860106232</v>
      </c>
      <c r="F201" s="75">
        <v>3.9845077645195279</v>
      </c>
      <c r="G201" s="75">
        <v>4.7658288122762293</v>
      </c>
      <c r="H201" s="75">
        <v>4.2597218136989046</v>
      </c>
      <c r="I201" s="75">
        <v>3.9211223218720002</v>
      </c>
      <c r="J201" s="75">
        <v>5.0348542445127444</v>
      </c>
      <c r="K201" s="75">
        <v>4.2824159881293049</v>
      </c>
      <c r="N201" s="19"/>
      <c r="O201" s="20"/>
      <c r="P201" s="20"/>
      <c r="Q201" s="20"/>
      <c r="R201" s="20"/>
      <c r="S201" s="20"/>
      <c r="T201" s="20"/>
      <c r="U201" s="20"/>
      <c r="V201" s="20"/>
      <c r="W201" s="20"/>
    </row>
    <row r="202" spans="1:23" x14ac:dyDescent="0.25">
      <c r="A202" s="36" t="s">
        <v>175</v>
      </c>
      <c r="B202" s="19" t="s">
        <v>175</v>
      </c>
      <c r="C202" s="76">
        <v>60.24395599869667</v>
      </c>
      <c r="D202" s="76">
        <v>60.598206490503415</v>
      </c>
      <c r="E202" s="76">
        <v>60.310421379632189</v>
      </c>
      <c r="F202" s="76">
        <v>60.243957418256059</v>
      </c>
      <c r="G202" s="76">
        <v>60.635512683482204</v>
      </c>
      <c r="H202" s="76">
        <v>60.317408489858394</v>
      </c>
      <c r="I202" s="76">
        <v>60.243956662670904</v>
      </c>
      <c r="J202" s="76">
        <v>60.703192610621514</v>
      </c>
      <c r="K202" s="76">
        <v>60.329865838612982</v>
      </c>
      <c r="N202" s="19"/>
      <c r="O202" s="20"/>
      <c r="P202" s="20"/>
      <c r="Q202" s="20"/>
      <c r="R202" s="20"/>
      <c r="S202" s="20"/>
      <c r="T202" s="20"/>
      <c r="U202" s="20"/>
      <c r="V202" s="20"/>
      <c r="W202" s="20"/>
    </row>
    <row r="203" spans="1:23" x14ac:dyDescent="0.25">
      <c r="A203" s="36" t="s">
        <v>176</v>
      </c>
      <c r="B203" s="19" t="s">
        <v>176</v>
      </c>
      <c r="C203" s="76">
        <v>83.755257551458811</v>
      </c>
      <c r="D203" s="76">
        <v>7.6909645888316787</v>
      </c>
      <c r="E203" s="76">
        <v>23.583655212293774</v>
      </c>
      <c r="F203" s="76">
        <v>83.781855026465593</v>
      </c>
      <c r="G203" s="76">
        <v>7.6735929680321675</v>
      </c>
      <c r="H203" s="76">
        <v>23.572132539733044</v>
      </c>
      <c r="I203" s="76">
        <v>83.793382795060893</v>
      </c>
      <c r="J203" s="76">
        <v>7.6732957451390824</v>
      </c>
      <c r="K203" s="76">
        <v>23.571434315458827</v>
      </c>
      <c r="N203" s="19"/>
      <c r="O203" s="20"/>
      <c r="P203" s="20"/>
      <c r="Q203" s="20"/>
      <c r="R203" s="20"/>
      <c r="S203" s="20"/>
      <c r="T203" s="20"/>
      <c r="U203" s="20"/>
      <c r="V203" s="20"/>
      <c r="W203" s="20"/>
    </row>
    <row r="204" spans="1:23" x14ac:dyDescent="0.25">
      <c r="A204" s="36" t="s">
        <v>294</v>
      </c>
      <c r="B204" s="19" t="s">
        <v>177</v>
      </c>
      <c r="C204" s="76">
        <v>0</v>
      </c>
      <c r="D204" s="76">
        <v>0</v>
      </c>
      <c r="E204" s="76">
        <v>0</v>
      </c>
      <c r="F204" s="76">
        <v>0</v>
      </c>
      <c r="G204" s="76">
        <v>0</v>
      </c>
      <c r="H204" s="76">
        <v>0</v>
      </c>
      <c r="I204" s="76">
        <v>0</v>
      </c>
      <c r="J204" s="76">
        <v>0</v>
      </c>
      <c r="K204" s="76">
        <v>0</v>
      </c>
      <c r="N204" s="19"/>
      <c r="O204" s="20"/>
      <c r="P204" s="20"/>
      <c r="Q204" s="20"/>
      <c r="R204" s="20"/>
      <c r="S204" s="20"/>
      <c r="T204" s="20"/>
      <c r="U204" s="20"/>
      <c r="V204" s="20"/>
      <c r="W204" s="20"/>
    </row>
    <row r="205" spans="1:23" x14ac:dyDescent="0.25">
      <c r="A205" s="36" t="s">
        <v>178</v>
      </c>
      <c r="B205" s="19" t="s">
        <v>178</v>
      </c>
      <c r="C205" s="76">
        <v>35.538639955468263</v>
      </c>
      <c r="D205" s="76">
        <v>11.718631422869823</v>
      </c>
      <c r="E205" s="76">
        <v>22.973754924535708</v>
      </c>
      <c r="F205" s="76">
        <v>35.539864766946934</v>
      </c>
      <c r="G205" s="76">
        <v>12.651734161856462</v>
      </c>
      <c r="H205" s="76">
        <v>24.489952925889273</v>
      </c>
      <c r="I205" s="76">
        <v>35.540923755169814</v>
      </c>
      <c r="J205" s="76">
        <v>13.814816701908928</v>
      </c>
      <c r="K205" s="76">
        <v>26.040545514607473</v>
      </c>
      <c r="N205" s="19"/>
      <c r="O205" s="20"/>
      <c r="P205" s="20"/>
      <c r="Q205" s="20"/>
      <c r="R205" s="20"/>
      <c r="S205" s="20"/>
      <c r="T205" s="20"/>
      <c r="U205" s="20"/>
      <c r="V205" s="20"/>
      <c r="W205" s="20"/>
    </row>
    <row r="206" spans="1:23" x14ac:dyDescent="0.25">
      <c r="A206" s="36" t="s">
        <v>179</v>
      </c>
      <c r="B206" s="19" t="s">
        <v>179</v>
      </c>
      <c r="C206" s="76">
        <v>16.457753810387025</v>
      </c>
      <c r="D206" s="76">
        <v>2.7521314126490792</v>
      </c>
      <c r="E206" s="76">
        <v>12.550440383245958</v>
      </c>
      <c r="F206" s="76">
        <v>16.73529273993784</v>
      </c>
      <c r="G206" s="76">
        <v>2.8827690387112272</v>
      </c>
      <c r="H206" s="76">
        <v>13.679903431859517</v>
      </c>
      <c r="I206" s="76">
        <v>16.157576762558861</v>
      </c>
      <c r="J206" s="76">
        <v>2.8399105428734028</v>
      </c>
      <c r="K206" s="76">
        <v>13.462215009415214</v>
      </c>
      <c r="N206" s="19"/>
      <c r="O206" s="20"/>
      <c r="P206" s="20"/>
      <c r="Q206" s="20"/>
      <c r="R206" s="20"/>
      <c r="S206" s="20"/>
      <c r="T206" s="20"/>
      <c r="U206" s="20"/>
      <c r="V206" s="20"/>
      <c r="W206" s="20"/>
    </row>
    <row r="207" spans="1:23" x14ac:dyDescent="0.25">
      <c r="A207" s="36" t="s">
        <v>180</v>
      </c>
      <c r="B207" s="18" t="s">
        <v>180</v>
      </c>
      <c r="C207" s="75">
        <v>52.546903613521309</v>
      </c>
      <c r="D207" s="75">
        <v>15.220662094525554</v>
      </c>
      <c r="E207" s="75">
        <v>29.458124146502133</v>
      </c>
      <c r="F207" s="75">
        <v>53.55261547575433</v>
      </c>
      <c r="G207" s="75">
        <v>15.228392918155905</v>
      </c>
      <c r="H207" s="75">
        <v>31.243473209164879</v>
      </c>
      <c r="I207" s="75">
        <v>53.06267292287896</v>
      </c>
      <c r="J207" s="75">
        <v>15.130404663811298</v>
      </c>
      <c r="K207" s="75">
        <v>31.479057632968363</v>
      </c>
      <c r="N207" s="19"/>
      <c r="O207" s="20"/>
      <c r="P207" s="20"/>
      <c r="Q207" s="20"/>
      <c r="R207" s="20"/>
      <c r="S207" s="20"/>
      <c r="T207" s="20"/>
      <c r="U207" s="20"/>
      <c r="V207" s="20"/>
      <c r="W207" s="20"/>
    </row>
    <row r="208" spans="1:23" x14ac:dyDescent="0.25">
      <c r="A208" s="36" t="s">
        <v>181</v>
      </c>
      <c r="B208" s="18" t="s">
        <v>181</v>
      </c>
      <c r="C208" s="75">
        <v>0.10940147977952761</v>
      </c>
      <c r="D208" s="75">
        <v>5.9152332639777962E-2</v>
      </c>
      <c r="E208" s="75">
        <v>8.3882791468008977E-2</v>
      </c>
      <c r="F208" s="75">
        <v>0.10524952695022492</v>
      </c>
      <c r="G208" s="75">
        <v>5.8716571906144703E-2</v>
      </c>
      <c r="H208" s="75">
        <v>8.2216094344308988E-2</v>
      </c>
      <c r="I208" s="75">
        <v>0.10194361507367723</v>
      </c>
      <c r="J208" s="75">
        <v>5.9068297024957257E-2</v>
      </c>
      <c r="K208" s="75">
        <v>8.1336353823832946E-2</v>
      </c>
      <c r="N208" s="19"/>
      <c r="O208" s="20"/>
      <c r="P208" s="20"/>
      <c r="Q208" s="20"/>
      <c r="R208" s="20"/>
      <c r="S208" s="20"/>
      <c r="T208" s="20"/>
      <c r="U208" s="20"/>
      <c r="V208" s="20"/>
      <c r="W208" s="20"/>
    </row>
    <row r="209" spans="1:23" x14ac:dyDescent="0.25">
      <c r="A209" s="36" t="s">
        <v>182</v>
      </c>
      <c r="B209" s="18" t="s">
        <v>182</v>
      </c>
      <c r="C209" s="75">
        <v>12.887958039366509</v>
      </c>
      <c r="D209" s="75">
        <v>27.493461769142396</v>
      </c>
      <c r="E209" s="75">
        <v>17.424702826126357</v>
      </c>
      <c r="F209" s="75">
        <v>12.887958335039009</v>
      </c>
      <c r="G209" s="75">
        <v>27.493671284746608</v>
      </c>
      <c r="H209" s="75">
        <v>17.424816848522756</v>
      </c>
      <c r="I209" s="75">
        <v>12.887958192773089</v>
      </c>
      <c r="J209" s="75">
        <v>27.494168150974037</v>
      </c>
      <c r="K209" s="75">
        <v>17.42508768340274</v>
      </c>
      <c r="N209" s="19"/>
      <c r="O209" s="20"/>
      <c r="P209" s="20"/>
      <c r="Q209" s="20"/>
      <c r="R209" s="20"/>
      <c r="S209" s="20"/>
      <c r="T209" s="20"/>
      <c r="U209" s="20"/>
      <c r="V209" s="20"/>
      <c r="W209" s="20"/>
    </row>
    <row r="210" spans="1:23" x14ac:dyDescent="0.25">
      <c r="A210" s="36" t="s">
        <v>183</v>
      </c>
      <c r="B210" s="18" t="s">
        <v>183</v>
      </c>
      <c r="C210" s="75">
        <v>12.621548882339962</v>
      </c>
      <c r="D210" s="75">
        <v>8.1736057955303281</v>
      </c>
      <c r="E210" s="75">
        <v>9.3458043222657174</v>
      </c>
      <c r="F210" s="75">
        <v>12.644685059105493</v>
      </c>
      <c r="G210" s="75">
        <v>8.477844941400857</v>
      </c>
      <c r="H210" s="75">
        <v>9.5933628003271654</v>
      </c>
      <c r="I210" s="75">
        <v>12.829448874279491</v>
      </c>
      <c r="J210" s="75">
        <v>8.4537408045930977</v>
      </c>
      <c r="K210" s="75">
        <v>9.6793483454035734</v>
      </c>
      <c r="N210" s="19"/>
      <c r="O210" s="20"/>
      <c r="P210" s="20"/>
      <c r="Q210" s="20"/>
      <c r="R210" s="20"/>
      <c r="S210" s="20"/>
      <c r="T210" s="20"/>
      <c r="U210" s="20"/>
      <c r="V210" s="20"/>
      <c r="W210" s="20"/>
    </row>
    <row r="211" spans="1:23" x14ac:dyDescent="0.25">
      <c r="A211" s="36" t="s">
        <v>184</v>
      </c>
      <c r="B211" s="18" t="s">
        <v>184</v>
      </c>
      <c r="C211" s="75">
        <v>14.023780738948048</v>
      </c>
      <c r="D211" s="75">
        <v>54.519561481130893</v>
      </c>
      <c r="E211" s="75">
        <v>14.989213585642906</v>
      </c>
      <c r="F211" s="75">
        <v>14.023774869920027</v>
      </c>
      <c r="G211" s="75">
        <v>54.518990854334575</v>
      </c>
      <c r="H211" s="75">
        <v>14.989180231127428</v>
      </c>
      <c r="I211" s="75">
        <v>14.023772608995635</v>
      </c>
      <c r="J211" s="75">
        <v>54.518455806951856</v>
      </c>
      <c r="K211" s="75">
        <v>14.9891532087291</v>
      </c>
      <c r="N211" s="19"/>
      <c r="O211" s="20"/>
      <c r="P211" s="20"/>
      <c r="Q211" s="20"/>
      <c r="R211" s="20"/>
      <c r="S211" s="20"/>
      <c r="T211" s="20"/>
      <c r="U211" s="20"/>
      <c r="V211" s="20"/>
      <c r="W211" s="20"/>
    </row>
    <row r="212" spans="1:23" x14ac:dyDescent="0.25">
      <c r="A212" s="36" t="s">
        <v>295</v>
      </c>
      <c r="B212" s="19" t="s">
        <v>185</v>
      </c>
      <c r="C212" s="76">
        <v>0</v>
      </c>
      <c r="D212" s="76">
        <v>0</v>
      </c>
      <c r="E212" s="76">
        <v>0</v>
      </c>
      <c r="F212" s="76">
        <v>0</v>
      </c>
      <c r="G212" s="76">
        <v>0</v>
      </c>
      <c r="H212" s="76">
        <v>0</v>
      </c>
      <c r="I212" s="76">
        <v>0</v>
      </c>
      <c r="J212" s="76">
        <v>0</v>
      </c>
      <c r="K212" s="76">
        <v>0</v>
      </c>
      <c r="N212" s="19"/>
      <c r="O212" s="20"/>
      <c r="P212" s="20"/>
      <c r="Q212" s="20"/>
      <c r="R212" s="20"/>
      <c r="S212" s="20"/>
      <c r="T212" s="20"/>
      <c r="U212" s="20"/>
      <c r="V212" s="20"/>
      <c r="W212" s="20"/>
    </row>
    <row r="213" spans="1:23" x14ac:dyDescent="0.25">
      <c r="A213" s="36" t="s">
        <v>186</v>
      </c>
      <c r="B213" s="19" t="s">
        <v>186</v>
      </c>
      <c r="C213" s="76">
        <v>2.0191562241628098</v>
      </c>
      <c r="D213" s="76">
        <v>0.55764469698635377</v>
      </c>
      <c r="E213" s="76">
        <v>1.4742322160130912</v>
      </c>
      <c r="F213" s="76">
        <v>2.0332297059328712</v>
      </c>
      <c r="G213" s="76">
        <v>0.55019215229166885</v>
      </c>
      <c r="H213" s="76">
        <v>1.4790814719428265</v>
      </c>
      <c r="I213" s="76">
        <v>2.0514395603443987</v>
      </c>
      <c r="J213" s="76">
        <v>0.54468792862067505</v>
      </c>
      <c r="K213" s="76">
        <v>1.4871545756063544</v>
      </c>
      <c r="N213" s="19"/>
      <c r="O213" s="20"/>
      <c r="P213" s="20"/>
      <c r="Q213" s="20"/>
      <c r="R213" s="20"/>
      <c r="S213" s="20"/>
      <c r="T213" s="20"/>
      <c r="U213" s="20"/>
      <c r="V213" s="20"/>
      <c r="W213" s="20"/>
    </row>
    <row r="214" spans="1:23" x14ac:dyDescent="0.25">
      <c r="A214" s="36" t="s">
        <v>187</v>
      </c>
      <c r="B214" s="19" t="s">
        <v>187</v>
      </c>
      <c r="C214" s="76">
        <v>48.637144888629315</v>
      </c>
      <c r="D214" s="76">
        <v>13.196577452486039</v>
      </c>
      <c r="E214" s="76">
        <v>18.254458581226174</v>
      </c>
      <c r="F214" s="76">
        <v>48.651890216874747</v>
      </c>
      <c r="G214" s="76">
        <v>13.234866820604292</v>
      </c>
      <c r="H214" s="76">
        <v>18.506331514272897</v>
      </c>
      <c r="I214" s="76">
        <v>48.299380145982823</v>
      </c>
      <c r="J214" s="76">
        <v>13.522414877115519</v>
      </c>
      <c r="K214" s="76">
        <v>19.467218546855818</v>
      </c>
      <c r="N214" s="19"/>
      <c r="O214" s="20"/>
      <c r="P214" s="20"/>
      <c r="Q214" s="20"/>
      <c r="R214" s="20"/>
      <c r="S214" s="20"/>
      <c r="T214" s="20"/>
      <c r="U214" s="20"/>
      <c r="V214" s="20"/>
      <c r="W214" s="20"/>
    </row>
    <row r="215" spans="1:23" x14ac:dyDescent="0.25">
      <c r="A215" s="36" t="s">
        <v>188</v>
      </c>
      <c r="B215" s="19" t="s">
        <v>188</v>
      </c>
      <c r="C215" s="76">
        <v>13.547072589637853</v>
      </c>
      <c r="D215" s="76">
        <v>2.7470588716616624</v>
      </c>
      <c r="E215" s="76">
        <v>3.5915629273270668</v>
      </c>
      <c r="F215" s="76">
        <v>13.774086305658367</v>
      </c>
      <c r="G215" s="76">
        <v>3.2763958226722467</v>
      </c>
      <c r="H215" s="76">
        <v>4.163178360216695</v>
      </c>
      <c r="I215" s="76">
        <v>14.551603046346083</v>
      </c>
      <c r="J215" s="76">
        <v>3.9502066146035197</v>
      </c>
      <c r="K215" s="76">
        <v>4.9785423036339242</v>
      </c>
      <c r="N215" s="19"/>
      <c r="O215" s="20"/>
      <c r="P215" s="20"/>
      <c r="Q215" s="20"/>
      <c r="R215" s="20"/>
      <c r="S215" s="20"/>
      <c r="T215" s="20"/>
      <c r="U215" s="20"/>
      <c r="V215" s="20"/>
      <c r="W215" s="20"/>
    </row>
    <row r="216" spans="1:23" x14ac:dyDescent="0.25">
      <c r="A216" s="36" t="s">
        <v>189</v>
      </c>
      <c r="B216" s="19" t="s">
        <v>189</v>
      </c>
      <c r="C216" s="76">
        <v>1.9889650751091008</v>
      </c>
      <c r="D216" s="76">
        <v>0.24248819508127648</v>
      </c>
      <c r="E216" s="76">
        <v>1.2402228856203292</v>
      </c>
      <c r="F216" s="76">
        <v>1.7651493385083514</v>
      </c>
      <c r="G216" s="76">
        <v>0.26884751073538066</v>
      </c>
      <c r="H216" s="76">
        <v>1.1319055245959124</v>
      </c>
      <c r="I216" s="76">
        <v>1.5826560773017548</v>
      </c>
      <c r="J216" s="76">
        <v>0.29853569265273533</v>
      </c>
      <c r="K216" s="76">
        <v>1.0482097953101517</v>
      </c>
      <c r="N216" s="19"/>
      <c r="O216" s="20"/>
      <c r="P216" s="20"/>
      <c r="Q216" s="20"/>
      <c r="R216" s="20"/>
      <c r="S216" s="20"/>
      <c r="T216" s="20"/>
      <c r="U216" s="20"/>
      <c r="V216" s="20"/>
      <c r="W216" s="20"/>
    </row>
    <row r="217" spans="1:23" x14ac:dyDescent="0.25">
      <c r="A217" s="36" t="s">
        <v>190</v>
      </c>
      <c r="B217" s="18" t="s">
        <v>190</v>
      </c>
      <c r="C217" s="75">
        <v>8.4187914686554386</v>
      </c>
      <c r="D217" s="75">
        <v>4.5848981988421338</v>
      </c>
      <c r="E217" s="75">
        <v>7.7081421079296586</v>
      </c>
      <c r="F217" s="75">
        <v>8.4169439469200622</v>
      </c>
      <c r="G217" s="75">
        <v>4.6542247918749107</v>
      </c>
      <c r="H217" s="75">
        <v>7.7255641858306889</v>
      </c>
      <c r="I217" s="75">
        <v>8.4132126230144184</v>
      </c>
      <c r="J217" s="75">
        <v>4.7064316384019262</v>
      </c>
      <c r="K217" s="75">
        <v>7.7373712561670303</v>
      </c>
      <c r="N217" s="19"/>
      <c r="O217" s="20"/>
      <c r="P217" s="20"/>
      <c r="Q217" s="20"/>
      <c r="R217" s="20"/>
      <c r="S217" s="20"/>
      <c r="T217" s="20"/>
      <c r="U217" s="20"/>
      <c r="V217" s="20"/>
      <c r="W217" s="20"/>
    </row>
    <row r="218" spans="1:23" x14ac:dyDescent="0.25">
      <c r="A218" s="36" t="s">
        <v>191</v>
      </c>
      <c r="B218" s="18" t="s">
        <v>191</v>
      </c>
      <c r="C218" s="75">
        <v>22.437134362234826</v>
      </c>
      <c r="D218" s="75">
        <v>10.83431111606531</v>
      </c>
      <c r="E218" s="75">
        <v>13.29972997328818</v>
      </c>
      <c r="F218" s="75">
        <v>22.610783911010934</v>
      </c>
      <c r="G218" s="75">
        <v>9.5465499060130004</v>
      </c>
      <c r="H218" s="75">
        <v>12.382980297156893</v>
      </c>
      <c r="I218" s="75">
        <v>22.779073799831025</v>
      </c>
      <c r="J218" s="75">
        <v>8.6340481907088211</v>
      </c>
      <c r="K218" s="75">
        <v>11.790965206905284</v>
      </c>
      <c r="N218" s="19"/>
      <c r="O218" s="20"/>
      <c r="P218" s="20"/>
      <c r="Q218" s="20"/>
      <c r="R218" s="20"/>
      <c r="S218" s="20"/>
      <c r="T218" s="20"/>
      <c r="U218" s="20"/>
      <c r="V218" s="20"/>
      <c r="W218" s="20"/>
    </row>
    <row r="219" spans="1:23" x14ac:dyDescent="0.25">
      <c r="A219" s="36" t="s">
        <v>192</v>
      </c>
      <c r="B219" s="18" t="s">
        <v>192</v>
      </c>
      <c r="C219" s="75">
        <v>0.3559769974923036</v>
      </c>
      <c r="D219" s="75">
        <v>0.5143522816511279</v>
      </c>
      <c r="E219" s="75">
        <v>0.4785140226180834</v>
      </c>
      <c r="F219" s="75">
        <v>0.36858284978298478</v>
      </c>
      <c r="G219" s="75">
        <v>0.56995874615801556</v>
      </c>
      <c r="H219" s="75">
        <v>0.51868806745166285</v>
      </c>
      <c r="I219" s="75">
        <v>0.388372847902337</v>
      </c>
      <c r="J219" s="75">
        <v>0.61640489110514984</v>
      </c>
      <c r="K219" s="75">
        <v>0.55283365736773205</v>
      </c>
      <c r="N219" s="19"/>
      <c r="O219" s="20"/>
      <c r="P219" s="20"/>
      <c r="Q219" s="20"/>
      <c r="R219" s="20"/>
      <c r="S219" s="20"/>
      <c r="T219" s="20"/>
      <c r="U219" s="20"/>
      <c r="V219" s="20"/>
      <c r="W219" s="20"/>
    </row>
    <row r="220" spans="1:23" x14ac:dyDescent="0.25">
      <c r="A220" s="36" t="s">
        <v>193</v>
      </c>
      <c r="B220" s="18" t="s">
        <v>193</v>
      </c>
      <c r="C220" s="75">
        <v>98.123503640692803</v>
      </c>
      <c r="D220" s="75">
        <v>21.357802005891084</v>
      </c>
      <c r="E220" s="75">
        <v>72.598032696029591</v>
      </c>
      <c r="F220" s="75">
        <v>98.134414772683201</v>
      </c>
      <c r="G220" s="75">
        <v>21.869440692136845</v>
      </c>
      <c r="H220" s="75">
        <v>74.464215451644762</v>
      </c>
      <c r="I220" s="75">
        <v>98.148652083174127</v>
      </c>
      <c r="J220" s="75">
        <v>22.384772558436161</v>
      </c>
      <c r="K220" s="75">
        <v>76.156668254306112</v>
      </c>
      <c r="N220" s="19"/>
      <c r="O220" s="20"/>
      <c r="P220" s="20"/>
      <c r="Q220" s="20"/>
      <c r="R220" s="20"/>
      <c r="S220" s="20"/>
      <c r="T220" s="20"/>
      <c r="U220" s="20"/>
      <c r="V220" s="20"/>
      <c r="W220" s="20"/>
    </row>
    <row r="221" spans="1:23" x14ac:dyDescent="0.25">
      <c r="A221" s="36"/>
      <c r="B221" s="77" t="s">
        <v>305</v>
      </c>
      <c r="C221" s="78">
        <v>0</v>
      </c>
      <c r="D221" s="78">
        <v>15.4</v>
      </c>
      <c r="E221" s="78">
        <v>10.47</v>
      </c>
      <c r="F221" s="78">
        <v>0</v>
      </c>
      <c r="G221" s="78">
        <v>15.77</v>
      </c>
      <c r="H221" s="78">
        <v>9.9600000000000009</v>
      </c>
      <c r="I221" s="78">
        <v>0</v>
      </c>
      <c r="J221" s="78">
        <v>16.309999999999999</v>
      </c>
      <c r="K221" s="78">
        <v>9.11</v>
      </c>
      <c r="N221" s="19"/>
      <c r="O221" s="20"/>
      <c r="P221" s="20"/>
      <c r="Q221" s="20"/>
      <c r="R221" s="20"/>
      <c r="S221" s="20"/>
      <c r="T221" s="20"/>
      <c r="U221" s="20"/>
      <c r="V221" s="20"/>
      <c r="W221" s="20"/>
    </row>
    <row r="222" spans="1:23" x14ac:dyDescent="0.25">
      <c r="A222" s="36" t="s">
        <v>266</v>
      </c>
      <c r="B222" s="79" t="s">
        <v>194</v>
      </c>
      <c r="C222" s="80">
        <v>0</v>
      </c>
      <c r="D222" s="80">
        <v>0</v>
      </c>
      <c r="E222" s="80">
        <v>0</v>
      </c>
      <c r="F222" s="80">
        <v>0</v>
      </c>
      <c r="G222" s="80">
        <v>0</v>
      </c>
      <c r="H222" s="80">
        <v>0</v>
      </c>
      <c r="I222" s="80">
        <v>0</v>
      </c>
      <c r="J222" s="80">
        <v>0</v>
      </c>
      <c r="K222" s="80">
        <v>0</v>
      </c>
      <c r="N222" s="19"/>
      <c r="O222" s="20"/>
      <c r="P222" s="20"/>
      <c r="Q222" s="20"/>
      <c r="R222" s="20"/>
      <c r="S222" s="20"/>
      <c r="T222" s="20"/>
      <c r="U222" s="20"/>
      <c r="V222" s="20"/>
      <c r="W222" s="20"/>
    </row>
    <row r="223" spans="1:23" x14ac:dyDescent="0.25">
      <c r="A223" s="36" t="s">
        <v>195</v>
      </c>
      <c r="B223" s="19" t="s">
        <v>195</v>
      </c>
      <c r="C223" s="76">
        <v>7.8210079225096276</v>
      </c>
      <c r="D223" s="76">
        <v>4.8040238635280019</v>
      </c>
      <c r="E223" s="76">
        <v>6.988043242508466</v>
      </c>
      <c r="F223" s="76">
        <v>7.8423332376484973</v>
      </c>
      <c r="G223" s="76">
        <v>4.9964303350612926</v>
      </c>
      <c r="H223" s="76">
        <v>7.077448537589377</v>
      </c>
      <c r="I223" s="76">
        <v>7.9238022663213927</v>
      </c>
      <c r="J223" s="76">
        <v>5.0803882154107756</v>
      </c>
      <c r="K223" s="76">
        <v>7.1766598898714182</v>
      </c>
      <c r="N223" s="19"/>
      <c r="O223" s="20"/>
      <c r="P223" s="20"/>
      <c r="Q223" s="20"/>
      <c r="R223" s="20"/>
      <c r="S223" s="20"/>
      <c r="T223" s="20"/>
      <c r="U223" s="20"/>
      <c r="V223" s="20"/>
      <c r="W223" s="20"/>
    </row>
    <row r="224" spans="1:23" x14ac:dyDescent="0.25">
      <c r="A224" s="36" t="s">
        <v>287</v>
      </c>
      <c r="B224" s="19" t="s">
        <v>196</v>
      </c>
      <c r="C224" s="76">
        <v>0</v>
      </c>
      <c r="D224" s="76">
        <v>0</v>
      </c>
      <c r="E224" s="76">
        <v>0</v>
      </c>
      <c r="F224" s="76">
        <v>0</v>
      </c>
      <c r="G224" s="76">
        <v>0</v>
      </c>
      <c r="H224" s="76">
        <v>0</v>
      </c>
      <c r="I224" s="76">
        <v>0</v>
      </c>
      <c r="J224" s="76">
        <v>0</v>
      </c>
      <c r="K224" s="76">
        <v>0</v>
      </c>
      <c r="N224" s="19"/>
      <c r="O224" s="20"/>
      <c r="P224" s="20"/>
      <c r="Q224" s="20"/>
      <c r="R224" s="20"/>
      <c r="S224" s="20"/>
      <c r="T224" s="20"/>
      <c r="U224" s="20"/>
      <c r="V224" s="20"/>
      <c r="W224" s="20"/>
    </row>
    <row r="225" spans="1:23" x14ac:dyDescent="0.25">
      <c r="A225" s="36" t="s">
        <v>197</v>
      </c>
      <c r="B225" s="19" t="s">
        <v>197</v>
      </c>
      <c r="C225" s="76">
        <v>0.99319086066404372</v>
      </c>
      <c r="D225" s="76">
        <v>0.24940353120305334</v>
      </c>
      <c r="E225" s="76">
        <v>0.61163217277943649</v>
      </c>
      <c r="F225" s="76">
        <v>0.97507259621602826</v>
      </c>
      <c r="G225" s="76">
        <v>0.25502027613180633</v>
      </c>
      <c r="H225" s="76">
        <v>0.61458269904553942</v>
      </c>
      <c r="I225" s="76">
        <v>0.95632154384139823</v>
      </c>
      <c r="J225" s="76">
        <v>0.26145884351382592</v>
      </c>
      <c r="K225" s="76">
        <v>0.61777839027265613</v>
      </c>
      <c r="N225" s="19"/>
      <c r="O225" s="20"/>
      <c r="P225" s="20"/>
      <c r="Q225" s="20"/>
      <c r="R225" s="20"/>
      <c r="S225" s="20"/>
      <c r="T225" s="20"/>
      <c r="U225" s="20"/>
      <c r="V225" s="20"/>
      <c r="W225" s="20"/>
    </row>
    <row r="226" spans="1:23" x14ac:dyDescent="0.25">
      <c r="A226" s="36" t="s">
        <v>198</v>
      </c>
      <c r="B226" s="19" t="s">
        <v>198</v>
      </c>
      <c r="C226" s="76">
        <v>21.268150771584946</v>
      </c>
      <c r="D226" s="76">
        <v>11.313435054366574</v>
      </c>
      <c r="E226" s="76">
        <v>17.992122202098329</v>
      </c>
      <c r="F226" s="76">
        <v>21.361221496339734</v>
      </c>
      <c r="G226" s="76">
        <v>10.495210412969444</v>
      </c>
      <c r="H226" s="76">
        <v>17.694927228739029</v>
      </c>
      <c r="I226" s="76">
        <v>21.413431570188393</v>
      </c>
      <c r="J226" s="76">
        <v>9.7764681902630528</v>
      </c>
      <c r="K226" s="76">
        <v>17.366681876520907</v>
      </c>
      <c r="N226" s="19"/>
      <c r="O226" s="20"/>
      <c r="P226" s="20"/>
      <c r="Q226" s="20"/>
      <c r="R226" s="20"/>
      <c r="S226" s="20"/>
      <c r="T226" s="20"/>
      <c r="U226" s="20"/>
      <c r="V226" s="20"/>
      <c r="W226" s="20"/>
    </row>
    <row r="227" spans="1:23" x14ac:dyDescent="0.25">
      <c r="A227" s="36" t="s">
        <v>281</v>
      </c>
      <c r="B227" s="19" t="s">
        <v>199</v>
      </c>
      <c r="C227" s="76">
        <v>0</v>
      </c>
      <c r="D227" s="76">
        <v>0</v>
      </c>
      <c r="E227" s="76">
        <v>0</v>
      </c>
      <c r="F227" s="76">
        <v>0</v>
      </c>
      <c r="G227" s="76">
        <v>0</v>
      </c>
      <c r="H227" s="76">
        <v>0</v>
      </c>
      <c r="I227" s="76">
        <v>0</v>
      </c>
      <c r="J227" s="76">
        <v>0</v>
      </c>
      <c r="K227" s="76">
        <v>0</v>
      </c>
      <c r="N227" s="19"/>
      <c r="O227" s="20"/>
      <c r="P227" s="20"/>
      <c r="Q227" s="20"/>
      <c r="R227" s="20"/>
      <c r="S227" s="20"/>
      <c r="T227" s="20"/>
      <c r="U227" s="20"/>
      <c r="V227" s="20"/>
      <c r="W227" s="20"/>
    </row>
    <row r="228" spans="1:23" x14ac:dyDescent="0.25">
      <c r="A228" s="36" t="s">
        <v>200</v>
      </c>
      <c r="B228" s="18" t="s">
        <v>200</v>
      </c>
      <c r="C228" s="75">
        <v>57.325652332528989</v>
      </c>
      <c r="D228" s="75">
        <v>9.5139961985330856</v>
      </c>
      <c r="E228" s="75">
        <v>24.459882746964325</v>
      </c>
      <c r="F228" s="75">
        <v>58.639325240463414</v>
      </c>
      <c r="G228" s="75">
        <v>9.6130340925708957</v>
      </c>
      <c r="H228" s="75">
        <v>25.362627038436166</v>
      </c>
      <c r="I228" s="75">
        <v>60.029285268860946</v>
      </c>
      <c r="J228" s="75">
        <v>9.5773031978829106</v>
      </c>
      <c r="K228" s="75">
        <v>26.319040322522941</v>
      </c>
      <c r="N228" s="19"/>
      <c r="O228" s="20"/>
      <c r="P228" s="20"/>
      <c r="Q228" s="20"/>
      <c r="R228" s="20"/>
      <c r="S228" s="20"/>
      <c r="T228" s="20"/>
      <c r="U228" s="20"/>
      <c r="V228" s="20"/>
      <c r="W228" s="20"/>
    </row>
    <row r="229" spans="1:23" ht="22" x14ac:dyDescent="0.25">
      <c r="A229" s="36" t="s">
        <v>293</v>
      </c>
      <c r="B229" s="18" t="s">
        <v>201</v>
      </c>
      <c r="C229" s="75">
        <v>0</v>
      </c>
      <c r="D229" s="75">
        <v>0</v>
      </c>
      <c r="E229" s="75">
        <v>0</v>
      </c>
      <c r="F229" s="75">
        <v>0</v>
      </c>
      <c r="G229" s="75">
        <v>0</v>
      </c>
      <c r="H229" s="75">
        <v>0</v>
      </c>
      <c r="I229" s="75">
        <v>0</v>
      </c>
      <c r="J229" s="75">
        <v>0</v>
      </c>
      <c r="K229" s="75">
        <v>0</v>
      </c>
      <c r="N229" s="19"/>
      <c r="O229" s="20"/>
      <c r="P229" s="20"/>
      <c r="Q229" s="20"/>
      <c r="R229" s="20"/>
      <c r="S229" s="20"/>
      <c r="T229" s="20"/>
      <c r="U229" s="20"/>
      <c r="V229" s="20"/>
      <c r="W229" s="20"/>
    </row>
    <row r="230" spans="1:23" x14ac:dyDescent="0.25">
      <c r="A230" s="36" t="s">
        <v>202</v>
      </c>
      <c r="B230" s="18" t="s">
        <v>202</v>
      </c>
      <c r="C230" s="75">
        <v>4.3917778103257623</v>
      </c>
      <c r="D230" s="75">
        <v>3.4379567468466252</v>
      </c>
      <c r="E230" s="75">
        <v>3.4774059614726451</v>
      </c>
      <c r="F230" s="75">
        <v>4.5184588734922997</v>
      </c>
      <c r="G230" s="75">
        <v>3.4314437010345933</v>
      </c>
      <c r="H230" s="75">
        <v>3.4761600095183387</v>
      </c>
      <c r="I230" s="75">
        <v>4.2095553550660041</v>
      </c>
      <c r="J230" s="75">
        <v>3.461998851420387</v>
      </c>
      <c r="K230" s="75">
        <v>3.494975073159468</v>
      </c>
      <c r="N230" s="19"/>
      <c r="O230" s="20"/>
      <c r="P230" s="20"/>
      <c r="Q230" s="20"/>
      <c r="R230" s="20"/>
      <c r="S230" s="20"/>
      <c r="T230" s="20"/>
      <c r="U230" s="20"/>
      <c r="V230" s="20"/>
      <c r="W230" s="20"/>
    </row>
    <row r="231" spans="1:23" x14ac:dyDescent="0.25">
      <c r="A231" s="36" t="s">
        <v>203</v>
      </c>
      <c r="B231" s="18" t="s">
        <v>203</v>
      </c>
      <c r="C231" s="75">
        <v>22.085559249246529</v>
      </c>
      <c r="D231" s="75">
        <v>2.0504666925315043</v>
      </c>
      <c r="E231" s="75">
        <v>11.434770146179158</v>
      </c>
      <c r="F231" s="75">
        <v>21.420363399087364</v>
      </c>
      <c r="G231" s="75">
        <v>1.7880338592238565</v>
      </c>
      <c r="H231" s="75">
        <v>11.676866612630761</v>
      </c>
      <c r="I231" s="75">
        <v>20.941514834697962</v>
      </c>
      <c r="J231" s="75">
        <v>1.491534309673618</v>
      </c>
      <c r="K231" s="75">
        <v>11.909779706789045</v>
      </c>
      <c r="N231" s="19"/>
      <c r="O231" s="20"/>
      <c r="P231" s="20"/>
      <c r="Q231" s="20"/>
      <c r="R231" s="20"/>
      <c r="S231" s="20"/>
      <c r="T231" s="20"/>
      <c r="U231" s="20"/>
      <c r="V231" s="20"/>
      <c r="W231" s="20"/>
    </row>
    <row r="232" spans="1:23" x14ac:dyDescent="0.25">
      <c r="A232" s="36" t="s">
        <v>204</v>
      </c>
      <c r="B232" s="18" t="s">
        <v>204</v>
      </c>
      <c r="C232" s="75">
        <v>46.996763750758838</v>
      </c>
      <c r="D232" s="75">
        <v>39.120622945210833</v>
      </c>
      <c r="E232" s="75">
        <v>43.154522766309967</v>
      </c>
      <c r="F232" s="75">
        <v>47.000076610044054</v>
      </c>
      <c r="G232" s="75">
        <v>38.757637401727919</v>
      </c>
      <c r="H232" s="75">
        <v>43.038396786256001</v>
      </c>
      <c r="I232" s="75">
        <v>47.003577349581512</v>
      </c>
      <c r="J232" s="75">
        <v>38.452157627167331</v>
      </c>
      <c r="K232" s="75">
        <v>42.953491524639254</v>
      </c>
      <c r="N232" s="19"/>
      <c r="O232" s="20"/>
      <c r="P232" s="20"/>
      <c r="Q232" s="20"/>
      <c r="R232" s="20"/>
      <c r="S232" s="20"/>
      <c r="T232" s="20"/>
      <c r="U232" s="20"/>
      <c r="V232" s="20"/>
      <c r="W232" s="20"/>
    </row>
    <row r="233" spans="1:23" x14ac:dyDescent="0.25">
      <c r="A233" s="36" t="s">
        <v>205</v>
      </c>
      <c r="B233" s="19" t="s">
        <v>205</v>
      </c>
      <c r="C233" s="76">
        <v>11.426576636441169</v>
      </c>
      <c r="D233" s="76">
        <v>21.842868305732889</v>
      </c>
      <c r="E233" s="76">
        <v>13.229694973281802</v>
      </c>
      <c r="F233" s="76">
        <v>11.20239440383838</v>
      </c>
      <c r="G233" s="76">
        <v>21.386887132878439</v>
      </c>
      <c r="H233" s="76">
        <v>12.802709588172767</v>
      </c>
      <c r="I233" s="76">
        <v>11.08814135018315</v>
      </c>
      <c r="J233" s="76">
        <v>21.501506409402367</v>
      </c>
      <c r="K233" s="76">
        <v>12.578938824183965</v>
      </c>
      <c r="N233" s="19"/>
      <c r="O233" s="20"/>
      <c r="P233" s="20"/>
      <c r="Q233" s="20"/>
      <c r="R233" s="20"/>
      <c r="S233" s="20"/>
      <c r="T233" s="20"/>
      <c r="U233" s="20"/>
      <c r="V233" s="20"/>
      <c r="W233" s="20"/>
    </row>
    <row r="234" spans="1:23" x14ac:dyDescent="0.25">
      <c r="A234" s="36" t="s">
        <v>206</v>
      </c>
      <c r="B234" s="19" t="s">
        <v>206</v>
      </c>
      <c r="C234" s="76">
        <v>22.414715126785286</v>
      </c>
      <c r="D234" s="76">
        <v>4.6237001004357143</v>
      </c>
      <c r="E234" s="76">
        <v>14.525347004913341</v>
      </c>
      <c r="F234" s="76">
        <v>22.336265335120938</v>
      </c>
      <c r="G234" s="76">
        <v>4.9121254119330908</v>
      </c>
      <c r="H234" s="76">
        <v>14.578570762429893</v>
      </c>
      <c r="I234" s="76">
        <v>22.265799865853751</v>
      </c>
      <c r="J234" s="76">
        <v>5.2241636982735749</v>
      </c>
      <c r="K234" s="76">
        <v>14.766453097619424</v>
      </c>
      <c r="N234" s="19"/>
      <c r="O234" s="20"/>
      <c r="P234" s="20"/>
      <c r="Q234" s="20"/>
      <c r="R234" s="20"/>
      <c r="S234" s="20"/>
      <c r="T234" s="20"/>
      <c r="U234" s="20"/>
      <c r="V234" s="20"/>
      <c r="W234" s="20"/>
    </row>
    <row r="235" spans="1:23" x14ac:dyDescent="0.25">
      <c r="A235" s="36" t="s">
        <v>207</v>
      </c>
      <c r="B235" s="19" t="s">
        <v>207</v>
      </c>
      <c r="C235" s="76">
        <v>4.3629481651274604</v>
      </c>
      <c r="D235" s="76">
        <v>2.218565977847228</v>
      </c>
      <c r="E235" s="76">
        <v>3.5033861056398994</v>
      </c>
      <c r="F235" s="76">
        <v>4.3746968546985006</v>
      </c>
      <c r="G235" s="76">
        <v>2.3300517425481351</v>
      </c>
      <c r="H235" s="76">
        <v>3.5990868740523334</v>
      </c>
      <c r="I235" s="76">
        <v>4.3109479121039094</v>
      </c>
      <c r="J235" s="76">
        <v>2.4747752715635132</v>
      </c>
      <c r="K235" s="76">
        <v>3.6734833849850248</v>
      </c>
      <c r="N235" s="19"/>
      <c r="O235" s="20"/>
      <c r="P235" s="20"/>
      <c r="Q235" s="20"/>
      <c r="R235" s="20"/>
      <c r="S235" s="20"/>
      <c r="T235" s="20"/>
      <c r="U235" s="20"/>
      <c r="V235" s="20"/>
      <c r="W235" s="20"/>
    </row>
    <row r="236" spans="1:23" x14ac:dyDescent="0.25">
      <c r="A236" s="36" t="s">
        <v>282</v>
      </c>
      <c r="B236" s="19" t="s">
        <v>208</v>
      </c>
      <c r="C236" s="76">
        <v>0</v>
      </c>
      <c r="D236" s="76">
        <v>0</v>
      </c>
      <c r="E236" s="76">
        <v>0</v>
      </c>
      <c r="F236" s="76">
        <v>0</v>
      </c>
      <c r="G236" s="76">
        <v>0</v>
      </c>
      <c r="H236" s="76">
        <v>0</v>
      </c>
      <c r="I236" s="76">
        <v>0</v>
      </c>
      <c r="J236" s="76">
        <v>0</v>
      </c>
      <c r="K236" s="76">
        <v>0</v>
      </c>
      <c r="N236" s="19"/>
      <c r="O236" s="20"/>
      <c r="P236" s="20"/>
      <c r="Q236" s="20"/>
      <c r="R236" s="20"/>
      <c r="S236" s="20"/>
      <c r="T236" s="20"/>
      <c r="U236" s="20"/>
      <c r="V236" s="20"/>
      <c r="W236" s="20"/>
    </row>
    <row r="237" spans="1:23" x14ac:dyDescent="0.25">
      <c r="A237" s="36" t="s">
        <v>297</v>
      </c>
      <c r="B237" s="19" t="s">
        <v>209</v>
      </c>
      <c r="C237" s="76" t="s">
        <v>243</v>
      </c>
      <c r="D237" s="76">
        <v>89.818405737390677</v>
      </c>
      <c r="E237" s="76">
        <v>89.818405737390677</v>
      </c>
      <c r="F237" s="76" t="s">
        <v>243</v>
      </c>
      <c r="G237" s="76">
        <v>89.909176204228473</v>
      </c>
      <c r="H237" s="76">
        <v>89.909176204228473</v>
      </c>
      <c r="I237" s="76" t="s">
        <v>243</v>
      </c>
      <c r="J237" s="76">
        <v>90.062355465666883</v>
      </c>
      <c r="K237" s="76">
        <v>90.062355465666883</v>
      </c>
      <c r="N237" s="19"/>
      <c r="O237" s="20"/>
      <c r="P237" s="20"/>
      <c r="Q237" s="20"/>
      <c r="R237" s="20"/>
      <c r="S237" s="20"/>
      <c r="T237" s="20"/>
      <c r="U237" s="20"/>
      <c r="V237" s="20"/>
      <c r="W237" s="20"/>
    </row>
    <row r="238" spans="1:23" x14ac:dyDescent="0.25">
      <c r="A238" s="36" t="s">
        <v>299</v>
      </c>
      <c r="B238" s="18" t="s">
        <v>210</v>
      </c>
      <c r="C238" s="75" t="s">
        <v>243</v>
      </c>
      <c r="D238" s="75">
        <v>99.590895185439862</v>
      </c>
      <c r="E238" s="75">
        <v>99.590895185439862</v>
      </c>
      <c r="F238" s="75" t="s">
        <v>243</v>
      </c>
      <c r="G238" s="75">
        <v>99.776422014195319</v>
      </c>
      <c r="H238" s="75">
        <v>99.776422014195319</v>
      </c>
      <c r="I238" s="75" t="s">
        <v>243</v>
      </c>
      <c r="J238" s="75">
        <v>99.49592097555508</v>
      </c>
      <c r="K238" s="75">
        <v>99.49592097555508</v>
      </c>
      <c r="N238" s="19"/>
      <c r="O238" s="20"/>
      <c r="P238" s="20"/>
      <c r="Q238" s="20"/>
      <c r="R238" s="20"/>
      <c r="S238" s="20"/>
      <c r="T238" s="20"/>
      <c r="U238" s="20"/>
      <c r="V238" s="20"/>
      <c r="W238" s="20"/>
    </row>
    <row r="239" spans="1:23" x14ac:dyDescent="0.25">
      <c r="A239" s="36" t="s">
        <v>268</v>
      </c>
      <c r="B239" s="18" t="s">
        <v>211</v>
      </c>
      <c r="C239" s="75">
        <v>0</v>
      </c>
      <c r="D239" s="75">
        <v>0</v>
      </c>
      <c r="E239" s="75">
        <v>0</v>
      </c>
      <c r="F239" s="75">
        <v>0</v>
      </c>
      <c r="G239" s="75">
        <v>0</v>
      </c>
      <c r="H239" s="75">
        <v>0</v>
      </c>
      <c r="I239" s="75">
        <v>0</v>
      </c>
      <c r="J239" s="75">
        <v>0</v>
      </c>
      <c r="K239" s="75">
        <v>0</v>
      </c>
      <c r="N239" s="19"/>
      <c r="O239" s="20"/>
      <c r="P239" s="20"/>
      <c r="Q239" s="20"/>
      <c r="R239" s="20"/>
      <c r="S239" s="20"/>
      <c r="T239" s="20"/>
      <c r="U239" s="20"/>
      <c r="V239" s="20"/>
      <c r="W239" s="20"/>
    </row>
    <row r="240" spans="1:23" x14ac:dyDescent="0.25">
      <c r="A240" s="36" t="s">
        <v>212</v>
      </c>
      <c r="B240" s="18" t="s">
        <v>212</v>
      </c>
      <c r="C240" s="75">
        <v>2.9909305089081624</v>
      </c>
      <c r="D240" s="75">
        <v>2.1860788142652408</v>
      </c>
      <c r="E240" s="75">
        <v>2.6559811675468059</v>
      </c>
      <c r="F240" s="75">
        <v>2.9768936566523769</v>
      </c>
      <c r="G240" s="75">
        <v>2.2048362398111592</v>
      </c>
      <c r="H240" s="75">
        <v>2.6544158437257614</v>
      </c>
      <c r="I240" s="75">
        <v>2.9716233203900253</v>
      </c>
      <c r="J240" s="75">
        <v>2.2117248922412021</v>
      </c>
      <c r="K240" s="75">
        <v>2.6547972431963158</v>
      </c>
      <c r="N240" s="19"/>
      <c r="O240" s="20"/>
      <c r="P240" s="20"/>
      <c r="Q240" s="20"/>
      <c r="R240" s="20"/>
      <c r="S240" s="20"/>
      <c r="T240" s="20"/>
      <c r="U240" s="20"/>
      <c r="V240" s="20"/>
      <c r="W240" s="20"/>
    </row>
    <row r="241" spans="1:23" x14ac:dyDescent="0.25">
      <c r="A241" s="36" t="s">
        <v>213</v>
      </c>
      <c r="B241" s="18" t="s">
        <v>213</v>
      </c>
      <c r="C241" s="75">
        <v>24.606538712856349</v>
      </c>
      <c r="D241" s="75">
        <v>5.5429404426712106</v>
      </c>
      <c r="E241" s="75">
        <v>20.864144342095198</v>
      </c>
      <c r="F241" s="75">
        <v>24.646962767624665</v>
      </c>
      <c r="G241" s="75">
        <v>5.7247662054166657</v>
      </c>
      <c r="H241" s="75">
        <v>21.448150137427699</v>
      </c>
      <c r="I241" s="75">
        <v>25.057699357053501</v>
      </c>
      <c r="J241" s="75">
        <v>5.6028250024550861</v>
      </c>
      <c r="K241" s="75">
        <v>21.641434477615139</v>
      </c>
      <c r="N241" s="19"/>
      <c r="O241" s="20"/>
      <c r="P241" s="20"/>
      <c r="Q241" s="20"/>
      <c r="R241" s="20"/>
      <c r="S241" s="20"/>
      <c r="T241" s="20"/>
      <c r="U241" s="20"/>
      <c r="V241" s="20"/>
      <c r="W241" s="20"/>
    </row>
    <row r="242" spans="1:23" x14ac:dyDescent="0.25">
      <c r="A242" s="36" t="s">
        <v>214</v>
      </c>
      <c r="B242" s="18" t="s">
        <v>214</v>
      </c>
      <c r="C242" s="75">
        <v>11.686903602961623</v>
      </c>
      <c r="D242" s="75">
        <v>11.460017329626801</v>
      </c>
      <c r="E242" s="75">
        <v>11.649799931097947</v>
      </c>
      <c r="F242" s="75">
        <v>11.565710727922669</v>
      </c>
      <c r="G242" s="75">
        <v>11.993926560554058</v>
      </c>
      <c r="H242" s="75">
        <v>11.635865814015725</v>
      </c>
      <c r="I242" s="75">
        <v>11.748657852859001</v>
      </c>
      <c r="J242" s="75">
        <v>11.702828149360679</v>
      </c>
      <c r="K242" s="75">
        <v>11.741034431545543</v>
      </c>
      <c r="N242" s="19"/>
      <c r="O242" s="20"/>
      <c r="P242" s="20"/>
      <c r="Q242" s="20"/>
      <c r="R242" s="20"/>
      <c r="S242" s="20"/>
      <c r="T242" s="20"/>
      <c r="U242" s="20"/>
      <c r="V242" s="20"/>
      <c r="W242" s="20"/>
    </row>
    <row r="243" spans="1:23" x14ac:dyDescent="0.25">
      <c r="A243" s="36" t="s">
        <v>215</v>
      </c>
      <c r="B243" s="19" t="s">
        <v>215</v>
      </c>
      <c r="C243" s="76">
        <v>5.6776589443261312</v>
      </c>
      <c r="D243" s="76">
        <v>1.4623502159935984</v>
      </c>
      <c r="E243" s="76">
        <v>2.158037427013169</v>
      </c>
      <c r="F243" s="76">
        <v>5.6807331291093304</v>
      </c>
      <c r="G243" s="76">
        <v>1.4412886350281622</v>
      </c>
      <c r="H243" s="76">
        <v>2.221879014397786</v>
      </c>
      <c r="I243" s="76">
        <v>5.6822939522830369</v>
      </c>
      <c r="J243" s="76">
        <v>1.4284722568363926</v>
      </c>
      <c r="K243" s="76">
        <v>2.2521697348586107</v>
      </c>
      <c r="N243" s="19"/>
      <c r="O243" s="20"/>
      <c r="P243" s="20"/>
      <c r="Q243" s="20"/>
      <c r="R243" s="20"/>
      <c r="S243" s="20"/>
      <c r="T243" s="20"/>
      <c r="U243" s="20"/>
      <c r="V243" s="20"/>
      <c r="W243" s="20"/>
    </row>
    <row r="244" spans="1:23" x14ac:dyDescent="0.25">
      <c r="A244" s="36" t="s">
        <v>216</v>
      </c>
      <c r="B244" s="19" t="s">
        <v>216</v>
      </c>
      <c r="C244" s="76">
        <v>8.9522349604623361</v>
      </c>
      <c r="D244" s="76">
        <v>4.5996183435088316</v>
      </c>
      <c r="E244" s="76">
        <v>8.1122929341216086</v>
      </c>
      <c r="F244" s="76">
        <v>8.9195900368721563</v>
      </c>
      <c r="G244" s="76">
        <v>4.6149719521842734</v>
      </c>
      <c r="H244" s="76">
        <v>8.0861145522601774</v>
      </c>
      <c r="I244" s="76">
        <v>8.8897273646776291</v>
      </c>
      <c r="J244" s="76">
        <v>4.6908754593082023</v>
      </c>
      <c r="K244" s="76">
        <v>8.0748953173138549</v>
      </c>
      <c r="N244" s="19"/>
      <c r="O244" s="20"/>
      <c r="P244" s="20"/>
      <c r="Q244" s="20"/>
      <c r="R244" s="20"/>
      <c r="S244" s="20"/>
      <c r="T244" s="20"/>
      <c r="U244" s="20"/>
      <c r="V244" s="20"/>
      <c r="W244" s="20"/>
    </row>
    <row r="245" spans="1:23" x14ac:dyDescent="0.25">
      <c r="A245" s="36" t="s">
        <v>217</v>
      </c>
      <c r="B245" s="19" t="s">
        <v>217</v>
      </c>
      <c r="C245" s="76">
        <v>23.588297757975759</v>
      </c>
      <c r="D245" s="76">
        <v>67.317007844926465</v>
      </c>
      <c r="E245" s="76">
        <v>29.152966985064534</v>
      </c>
      <c r="F245" s="76">
        <v>23.410067047753241</v>
      </c>
      <c r="G245" s="76">
        <v>68.615674061725755</v>
      </c>
      <c r="H245" s="76">
        <v>29.43632867022734</v>
      </c>
      <c r="I245" s="76">
        <v>23.278132685705945</v>
      </c>
      <c r="J245" s="76">
        <v>69.507753147027898</v>
      </c>
      <c r="K245" s="76">
        <v>29.647407500204398</v>
      </c>
      <c r="N245" s="19"/>
      <c r="O245" s="20"/>
      <c r="P245" s="20"/>
      <c r="Q245" s="20"/>
      <c r="R245" s="20"/>
      <c r="S245" s="20"/>
      <c r="T245" s="20"/>
      <c r="U245" s="20"/>
      <c r="V245" s="20"/>
      <c r="W245" s="20"/>
    </row>
    <row r="246" spans="1:23" x14ac:dyDescent="0.25">
      <c r="A246" s="36" t="s">
        <v>218</v>
      </c>
      <c r="B246" s="19" t="s">
        <v>218</v>
      </c>
      <c r="C246" s="76">
        <v>11.37771788275818</v>
      </c>
      <c r="D246" s="76">
        <v>7.1230153871102733</v>
      </c>
      <c r="E246" s="76">
        <v>10.636328899074472</v>
      </c>
      <c r="F246" s="76">
        <v>11.317081699774031</v>
      </c>
      <c r="G246" s="76">
        <v>7.1544964535247155</v>
      </c>
      <c r="H246" s="76">
        <v>10.609490598958592</v>
      </c>
      <c r="I246" s="76">
        <v>11.242748952902877</v>
      </c>
      <c r="J246" s="76">
        <v>7.2023779315560468</v>
      </c>
      <c r="K246" s="76">
        <v>10.576699467832047</v>
      </c>
      <c r="N246" s="19"/>
      <c r="O246" s="20"/>
      <c r="P246" s="20"/>
      <c r="Q246" s="20"/>
      <c r="R246" s="20"/>
      <c r="S246" s="20"/>
      <c r="T246" s="20"/>
      <c r="U246" s="20"/>
      <c r="V246" s="20"/>
      <c r="W246" s="20"/>
    </row>
    <row r="247" spans="1:23" x14ac:dyDescent="0.25">
      <c r="A247" s="36" t="s">
        <v>283</v>
      </c>
      <c r="B247" s="19" t="s">
        <v>219</v>
      </c>
      <c r="C247" s="76">
        <v>0</v>
      </c>
      <c r="D247" s="76">
        <v>0</v>
      </c>
      <c r="E247" s="76">
        <v>0</v>
      </c>
      <c r="F247" s="76">
        <v>0</v>
      </c>
      <c r="G247" s="76">
        <v>0</v>
      </c>
      <c r="H247" s="76">
        <v>0</v>
      </c>
      <c r="I247" s="76">
        <v>0</v>
      </c>
      <c r="J247" s="76">
        <v>0</v>
      </c>
      <c r="K247" s="76">
        <v>0</v>
      </c>
      <c r="N247" s="19"/>
      <c r="O247" s="20"/>
      <c r="P247" s="20"/>
      <c r="Q247" s="20"/>
      <c r="R247" s="20"/>
      <c r="S247" s="20"/>
      <c r="T247" s="20"/>
      <c r="U247" s="20"/>
      <c r="V247" s="20"/>
      <c r="W247" s="20"/>
    </row>
    <row r="248" spans="1:23" x14ac:dyDescent="0.25">
      <c r="A248" s="36" t="s">
        <v>220</v>
      </c>
      <c r="B248" s="18" t="s">
        <v>220</v>
      </c>
      <c r="C248" s="75">
        <v>0</v>
      </c>
      <c r="D248" s="75">
        <v>5.6339346916692179</v>
      </c>
      <c r="E248" s="75">
        <v>4.6313310306460966</v>
      </c>
      <c r="F248" s="75">
        <v>0</v>
      </c>
      <c r="G248" s="75">
        <v>5.6691111624696573</v>
      </c>
      <c r="H248" s="75">
        <v>4.5772490443788074</v>
      </c>
      <c r="I248" s="75">
        <v>0</v>
      </c>
      <c r="J248" s="75">
        <v>5.6995342239380555</v>
      </c>
      <c r="K248" s="75">
        <v>4.5264538682378932</v>
      </c>
      <c r="N248" s="19"/>
      <c r="O248" s="20"/>
      <c r="P248" s="20"/>
      <c r="Q248" s="20"/>
      <c r="R248" s="20"/>
      <c r="S248" s="20"/>
      <c r="T248" s="20"/>
      <c r="U248" s="20"/>
      <c r="V248" s="20"/>
      <c r="W248" s="20"/>
    </row>
    <row r="249" spans="1:23" x14ac:dyDescent="0.25">
      <c r="A249" s="36" t="s">
        <v>221</v>
      </c>
      <c r="B249" s="18" t="s">
        <v>221</v>
      </c>
      <c r="C249" s="75">
        <v>6.6362886988595386</v>
      </c>
      <c r="D249" s="75">
        <v>7.1755003656948819</v>
      </c>
      <c r="E249" s="75">
        <v>6.7162456143427587</v>
      </c>
      <c r="F249" s="75">
        <v>6.649314214496969</v>
      </c>
      <c r="G249" s="75">
        <v>7.6177124609319895</v>
      </c>
      <c r="H249" s="75">
        <v>6.7834304487897166</v>
      </c>
      <c r="I249" s="75">
        <v>6.7142877580502178</v>
      </c>
      <c r="J249" s="75">
        <v>7.2465154144200277</v>
      </c>
      <c r="K249" s="75">
        <v>6.786285932401233</v>
      </c>
      <c r="N249" s="19"/>
      <c r="O249" s="20"/>
      <c r="P249" s="20"/>
      <c r="Q249" s="20"/>
      <c r="R249" s="20"/>
      <c r="S249" s="20"/>
      <c r="T249" s="20"/>
      <c r="U249" s="20"/>
      <c r="V249" s="20"/>
      <c r="W249" s="20"/>
    </row>
    <row r="250" spans="1:23" x14ac:dyDescent="0.25">
      <c r="A250" s="36" t="s">
        <v>222</v>
      </c>
      <c r="B250" s="18" t="s">
        <v>222</v>
      </c>
      <c r="C250" s="75">
        <v>74.02467390319309</v>
      </c>
      <c r="D250" s="75">
        <v>51.008779328616363</v>
      </c>
      <c r="E250" s="75">
        <v>55.944192536807442</v>
      </c>
      <c r="F250" s="75">
        <v>74.173029018821651</v>
      </c>
      <c r="G250" s="75">
        <v>50.463195863139049</v>
      </c>
      <c r="H250" s="75">
        <v>55.574399695245255</v>
      </c>
      <c r="I250" s="75">
        <v>73.897509147542351</v>
      </c>
      <c r="J250" s="75">
        <v>49.708292222838423</v>
      </c>
      <c r="K250" s="75">
        <v>55.096713685635514</v>
      </c>
      <c r="N250" s="19"/>
      <c r="O250" s="20"/>
      <c r="P250" s="20"/>
      <c r="Q250" s="20"/>
      <c r="R250" s="20"/>
      <c r="S250" s="20"/>
      <c r="T250" s="20"/>
      <c r="U250" s="20"/>
      <c r="V250" s="20"/>
      <c r="W250" s="20"/>
    </row>
    <row r="251" spans="1:23" x14ac:dyDescent="0.25">
      <c r="A251" s="36" t="s">
        <v>300</v>
      </c>
      <c r="B251" s="18" t="s">
        <v>223</v>
      </c>
      <c r="C251" s="75" t="s">
        <v>243</v>
      </c>
      <c r="D251" s="75">
        <v>64.167472010739246</v>
      </c>
      <c r="E251" s="75">
        <v>64.167472010739246</v>
      </c>
      <c r="F251" s="75" t="s">
        <v>243</v>
      </c>
      <c r="G251" s="75">
        <v>63.787849659470147</v>
      </c>
      <c r="H251" s="75">
        <v>63.787849659470147</v>
      </c>
      <c r="I251" s="75" t="s">
        <v>243</v>
      </c>
      <c r="J251" s="75">
        <v>64.042990883654042</v>
      </c>
      <c r="K251" s="75">
        <v>64.042990883654042</v>
      </c>
      <c r="N251" s="19"/>
      <c r="O251" s="20"/>
      <c r="P251" s="20"/>
      <c r="Q251" s="20"/>
      <c r="R251" s="20"/>
      <c r="S251" s="20"/>
      <c r="T251" s="20"/>
      <c r="U251" s="20"/>
      <c r="V251" s="20"/>
      <c r="W251" s="20"/>
    </row>
    <row r="252" spans="1:23" x14ac:dyDescent="0.25">
      <c r="A252" s="36" t="s">
        <v>224</v>
      </c>
      <c r="B252" s="18" t="s">
        <v>224</v>
      </c>
      <c r="C252" s="75">
        <v>7.2938521865411658</v>
      </c>
      <c r="D252" s="75">
        <v>0.8378670536591184</v>
      </c>
      <c r="E252" s="75">
        <v>2.3614834667315541</v>
      </c>
      <c r="F252" s="75">
        <v>7.1912855204534036</v>
      </c>
      <c r="G252" s="75">
        <v>0.83859475052332599</v>
      </c>
      <c r="H252" s="75">
        <v>2.3676597464160181</v>
      </c>
      <c r="I252" s="75">
        <v>7.1622202942228173</v>
      </c>
      <c r="J252" s="75">
        <v>0.83891140533309794</v>
      </c>
      <c r="K252" s="75">
        <v>2.3693721684414117</v>
      </c>
      <c r="N252" s="19"/>
      <c r="O252" s="20"/>
      <c r="P252" s="20"/>
      <c r="Q252" s="20"/>
      <c r="R252" s="20"/>
      <c r="S252" s="20"/>
      <c r="T252" s="20"/>
      <c r="U252" s="20"/>
      <c r="V252" s="20"/>
      <c r="W252" s="20"/>
    </row>
    <row r="253" spans="1:23" x14ac:dyDescent="0.25">
      <c r="A253" s="36" t="s">
        <v>269</v>
      </c>
      <c r="B253" s="19" t="s">
        <v>225</v>
      </c>
      <c r="C253" s="76">
        <v>0</v>
      </c>
      <c r="D253" s="76">
        <v>0</v>
      </c>
      <c r="E253" s="76">
        <v>0</v>
      </c>
      <c r="F253" s="76">
        <v>0</v>
      </c>
      <c r="G253" s="76">
        <v>0</v>
      </c>
      <c r="H253" s="76">
        <v>0</v>
      </c>
      <c r="I253" s="76">
        <v>0</v>
      </c>
      <c r="J253" s="76">
        <v>0</v>
      </c>
      <c r="K253" s="76">
        <v>0</v>
      </c>
      <c r="N253" s="19"/>
      <c r="O253" s="20"/>
      <c r="P253" s="20"/>
      <c r="Q253" s="20"/>
      <c r="R253" s="20"/>
      <c r="S253" s="20"/>
      <c r="T253" s="20"/>
      <c r="U253" s="20"/>
      <c r="V253" s="20"/>
      <c r="W253" s="20"/>
    </row>
    <row r="254" spans="1:23" x14ac:dyDescent="0.25">
      <c r="A254" s="36" t="s">
        <v>270</v>
      </c>
      <c r="B254" s="19" t="s">
        <v>226</v>
      </c>
      <c r="C254" s="76">
        <v>0</v>
      </c>
      <c r="D254" s="76">
        <v>0</v>
      </c>
      <c r="E254" s="76">
        <v>0</v>
      </c>
      <c r="F254" s="76">
        <v>0</v>
      </c>
      <c r="G254" s="76">
        <v>0</v>
      </c>
      <c r="H254" s="76">
        <v>0</v>
      </c>
      <c r="I254" s="76">
        <v>0</v>
      </c>
      <c r="J254" s="76">
        <v>0</v>
      </c>
      <c r="K254" s="76">
        <v>0</v>
      </c>
      <c r="N254" s="19"/>
      <c r="O254" s="20"/>
      <c r="P254" s="20"/>
      <c r="Q254" s="20"/>
      <c r="R254" s="20"/>
      <c r="S254" s="20"/>
      <c r="T254" s="20"/>
      <c r="U254" s="20"/>
      <c r="V254" s="20"/>
      <c r="W254" s="20"/>
    </row>
    <row r="255" spans="1:23" x14ac:dyDescent="0.25">
      <c r="A255" s="39"/>
      <c r="B255" s="21"/>
      <c r="C255" s="22"/>
      <c r="D255" s="22"/>
      <c r="E255" s="22"/>
      <c r="F255" s="22"/>
      <c r="G255" s="22"/>
      <c r="H255" s="22"/>
      <c r="I255" s="22"/>
      <c r="J255" s="22"/>
      <c r="K255" s="22"/>
      <c r="L255" s="38"/>
      <c r="N255" s="19"/>
      <c r="O255" s="20"/>
      <c r="P255" s="20"/>
      <c r="Q255" s="20"/>
      <c r="R255" s="20"/>
      <c r="S255" s="20"/>
      <c r="T255" s="20"/>
      <c r="U255" s="20"/>
      <c r="V255" s="20"/>
      <c r="W255" s="20"/>
    </row>
    <row r="256" spans="1:23" x14ac:dyDescent="0.25">
      <c r="B256" s="23"/>
      <c r="C256" s="23"/>
      <c r="D256" s="23"/>
      <c r="E256" s="23"/>
    </row>
    <row r="257" spans="1:12" ht="11.25" customHeight="1" x14ac:dyDescent="0.25">
      <c r="A257" s="89" t="s">
        <v>227</v>
      </c>
      <c r="B257" s="89"/>
      <c r="C257" s="89"/>
      <c r="D257" s="89"/>
      <c r="E257" s="89"/>
      <c r="F257" s="89"/>
      <c r="G257" s="89"/>
      <c r="H257" s="89"/>
      <c r="I257" s="89"/>
      <c r="J257" s="89"/>
      <c r="K257" s="89"/>
    </row>
    <row r="258" spans="1:12" ht="3" customHeight="1" x14ac:dyDescent="0.25">
      <c r="A258" s="23"/>
      <c r="B258" s="23"/>
      <c r="C258" s="23"/>
      <c r="D258" s="23"/>
      <c r="E258" s="23"/>
      <c r="F258" s="23"/>
      <c r="G258" s="23"/>
      <c r="H258" s="23"/>
      <c r="I258" s="23"/>
      <c r="J258" s="23"/>
      <c r="K258" s="23"/>
    </row>
    <row r="259" spans="1:12" ht="35.25" customHeight="1" x14ac:dyDescent="0.25">
      <c r="A259" s="96" t="s">
        <v>228</v>
      </c>
      <c r="B259" s="96"/>
      <c r="C259" s="96"/>
      <c r="D259" s="96"/>
      <c r="E259" s="96"/>
      <c r="F259" s="96"/>
      <c r="G259" s="96"/>
      <c r="H259" s="96"/>
      <c r="I259" s="96"/>
      <c r="J259" s="96"/>
      <c r="K259" s="96"/>
      <c r="L259" s="40"/>
    </row>
    <row r="260" spans="1:12" ht="12.75" customHeight="1" x14ac:dyDescent="0.25">
      <c r="A260" s="91" t="s">
        <v>229</v>
      </c>
      <c r="B260" s="91"/>
      <c r="C260" s="91"/>
      <c r="D260" s="91"/>
      <c r="E260" s="91"/>
      <c r="F260" s="91"/>
      <c r="G260" s="91"/>
      <c r="H260" s="91"/>
      <c r="I260" s="91"/>
      <c r="J260" s="91"/>
      <c r="K260" s="91"/>
      <c r="L260" s="19"/>
    </row>
    <row r="261" spans="1:12" ht="10" customHeight="1" x14ac:dyDescent="0.25">
      <c r="A261" s="19"/>
      <c r="B261" s="23"/>
      <c r="C261" s="23"/>
      <c r="D261" s="23"/>
      <c r="E261" s="23"/>
    </row>
    <row r="262" spans="1:12" x14ac:dyDescent="0.25">
      <c r="A262" s="89" t="s">
        <v>230</v>
      </c>
      <c r="B262" s="89"/>
      <c r="C262" s="89"/>
      <c r="D262" s="89"/>
      <c r="E262" s="89"/>
      <c r="F262" s="89"/>
      <c r="G262" s="89"/>
      <c r="H262" s="89"/>
      <c r="I262" s="89"/>
      <c r="J262" s="89"/>
      <c r="K262" s="89"/>
    </row>
    <row r="263" spans="1:12" ht="3" customHeight="1" x14ac:dyDescent="0.25">
      <c r="A263" s="23"/>
      <c r="B263" s="23"/>
      <c r="C263" s="23"/>
      <c r="D263" s="23"/>
      <c r="E263" s="23"/>
      <c r="F263" s="23"/>
      <c r="G263" s="23"/>
      <c r="H263" s="23"/>
      <c r="I263" s="23"/>
      <c r="J263" s="23"/>
      <c r="K263" s="23"/>
    </row>
    <row r="264" spans="1:12" x14ac:dyDescent="0.25">
      <c r="A264" s="24">
        <v>1</v>
      </c>
      <c r="B264" s="94" t="s">
        <v>231</v>
      </c>
      <c r="C264" s="94"/>
      <c r="D264" s="94"/>
      <c r="E264" s="94"/>
      <c r="F264" s="94"/>
      <c r="G264" s="94"/>
      <c r="H264" s="94"/>
      <c r="I264" s="94"/>
      <c r="J264" s="94"/>
      <c r="K264" s="94"/>
    </row>
    <row r="265" spans="1:12" ht="33" customHeight="1" x14ac:dyDescent="0.25">
      <c r="A265" s="24">
        <v>2</v>
      </c>
      <c r="B265" s="95" t="s">
        <v>232</v>
      </c>
      <c r="C265" s="95"/>
      <c r="D265" s="95"/>
      <c r="E265" s="95"/>
      <c r="F265" s="95"/>
      <c r="G265" s="95"/>
      <c r="H265" s="95"/>
      <c r="I265" s="95"/>
      <c r="J265" s="95"/>
      <c r="K265" s="95"/>
    </row>
    <row r="266" spans="1:12" ht="10" customHeight="1" x14ac:dyDescent="0.25">
      <c r="A266" s="19"/>
      <c r="B266" s="25"/>
      <c r="C266" s="25"/>
      <c r="D266" s="25"/>
      <c r="E266" s="25"/>
    </row>
    <row r="267" spans="1:12" ht="12.75" customHeight="1" x14ac:dyDescent="0.25">
      <c r="A267" s="90" t="s">
        <v>233</v>
      </c>
      <c r="B267" s="90"/>
      <c r="C267" s="90"/>
      <c r="D267" s="90"/>
      <c r="E267" s="90"/>
      <c r="F267" s="90"/>
      <c r="G267" s="90"/>
      <c r="H267" s="90"/>
      <c r="I267" s="90"/>
      <c r="J267" s="90"/>
      <c r="K267" s="90"/>
    </row>
    <row r="268" spans="1:12" ht="3" customHeight="1" x14ac:dyDescent="0.25">
      <c r="A268" s="25"/>
      <c r="B268" s="25"/>
      <c r="C268" s="25"/>
      <c r="D268" s="25"/>
      <c r="E268" s="25"/>
      <c r="F268" s="25"/>
      <c r="G268" s="25"/>
      <c r="H268" s="25"/>
      <c r="I268" s="25"/>
      <c r="J268" s="25"/>
      <c r="K268" s="25"/>
    </row>
    <row r="269" spans="1:12" ht="24" customHeight="1" x14ac:dyDescent="0.25">
      <c r="A269" s="91" t="s">
        <v>234</v>
      </c>
      <c r="B269" s="91"/>
      <c r="C269" s="91"/>
      <c r="D269" s="91"/>
      <c r="E269" s="91"/>
      <c r="F269" s="91"/>
      <c r="G269" s="91"/>
      <c r="H269" s="91"/>
      <c r="I269" s="91"/>
      <c r="J269" s="91"/>
      <c r="K269" s="91"/>
      <c r="L269" s="19"/>
    </row>
    <row r="270" spans="1:12" ht="25.5" customHeight="1" x14ac:dyDescent="0.25">
      <c r="A270" s="92" t="s">
        <v>235</v>
      </c>
      <c r="B270" s="92"/>
      <c r="C270" s="92"/>
      <c r="D270" s="92"/>
      <c r="E270" s="92"/>
      <c r="F270" s="92"/>
      <c r="G270" s="92"/>
      <c r="H270" s="92"/>
      <c r="I270" s="92"/>
      <c r="J270" s="92"/>
      <c r="K270" s="92"/>
      <c r="L270" s="26"/>
    </row>
    <row r="271" spans="1:12" ht="36" customHeight="1" x14ac:dyDescent="0.25">
      <c r="A271" s="81" t="s">
        <v>236</v>
      </c>
      <c r="B271" s="81"/>
      <c r="C271" s="81"/>
      <c r="D271" s="81"/>
      <c r="E271" s="81"/>
      <c r="F271" s="81"/>
      <c r="G271" s="81"/>
      <c r="H271" s="81"/>
      <c r="I271" s="81"/>
      <c r="J271" s="81"/>
      <c r="K271" s="81"/>
      <c r="L271" s="41"/>
    </row>
    <row r="272" spans="1:12" ht="35.25" customHeight="1" x14ac:dyDescent="0.25">
      <c r="A272" s="81" t="s">
        <v>237</v>
      </c>
      <c r="B272" s="81"/>
      <c r="C272" s="81"/>
      <c r="D272" s="81"/>
      <c r="E272" s="81"/>
      <c r="F272" s="81"/>
      <c r="G272" s="81"/>
      <c r="H272" s="81"/>
      <c r="I272" s="81"/>
      <c r="J272" s="81"/>
      <c r="K272" s="81"/>
      <c r="L272" s="41"/>
    </row>
    <row r="273" spans="1:12" ht="27" customHeight="1" x14ac:dyDescent="0.25">
      <c r="A273" s="81" t="s">
        <v>238</v>
      </c>
      <c r="B273" s="81"/>
      <c r="C273" s="81"/>
      <c r="D273" s="81"/>
      <c r="E273" s="81"/>
      <c r="F273" s="81"/>
      <c r="G273" s="81"/>
      <c r="H273" s="81"/>
      <c r="I273" s="81"/>
      <c r="J273" s="81"/>
      <c r="K273" s="81"/>
      <c r="L273" s="41"/>
    </row>
    <row r="274" spans="1:12" ht="48" customHeight="1" x14ac:dyDescent="0.25">
      <c r="A274" s="81" t="s">
        <v>239</v>
      </c>
      <c r="B274" s="81"/>
      <c r="C274" s="81"/>
      <c r="D274" s="81"/>
      <c r="E274" s="81"/>
      <c r="F274" s="81"/>
      <c r="G274" s="81"/>
      <c r="H274" s="81"/>
      <c r="I274" s="81"/>
      <c r="J274" s="81"/>
      <c r="K274" s="81"/>
      <c r="L274" s="41"/>
    </row>
    <row r="275" spans="1:12" ht="10" customHeight="1" x14ac:dyDescent="0.25">
      <c r="A275" s="26"/>
      <c r="B275" s="27"/>
      <c r="C275" s="27"/>
      <c r="D275" s="27"/>
      <c r="E275" s="27"/>
    </row>
    <row r="276" spans="1:12" ht="12.75" customHeight="1" x14ac:dyDescent="0.25">
      <c r="A276" s="93" t="s">
        <v>240</v>
      </c>
      <c r="B276" s="93"/>
      <c r="C276" s="93"/>
      <c r="D276" s="93"/>
      <c r="E276" s="93"/>
      <c r="F276" s="93"/>
      <c r="G276" s="93"/>
      <c r="H276" s="93"/>
      <c r="I276" s="93"/>
      <c r="J276" s="93"/>
      <c r="K276" s="93"/>
      <c r="L276" s="93"/>
    </row>
    <row r="277" spans="1:12" ht="3" customHeight="1" x14ac:dyDescent="0.25">
      <c r="A277" s="27"/>
      <c r="B277" s="27"/>
      <c r="C277" s="27"/>
      <c r="D277" s="27"/>
      <c r="E277" s="27"/>
      <c r="F277" s="27"/>
      <c r="G277" s="27"/>
      <c r="H277" s="27"/>
      <c r="I277" s="27"/>
      <c r="J277" s="27"/>
      <c r="K277" s="27"/>
      <c r="L277" s="27"/>
    </row>
    <row r="278" spans="1:12" ht="55.5" customHeight="1" x14ac:dyDescent="0.25">
      <c r="A278" s="81" t="s">
        <v>241</v>
      </c>
      <c r="B278" s="81"/>
      <c r="C278" s="81"/>
      <c r="D278" s="81"/>
      <c r="E278" s="81"/>
      <c r="F278" s="81"/>
      <c r="G278" s="81"/>
      <c r="H278" s="81"/>
      <c r="I278" s="81"/>
      <c r="J278" s="81"/>
      <c r="K278" s="81"/>
      <c r="L278" s="41"/>
    </row>
    <row r="279" spans="1:12" ht="13.5" customHeight="1" x14ac:dyDescent="0.25">
      <c r="A279" s="82" t="s">
        <v>242</v>
      </c>
      <c r="B279" s="82"/>
      <c r="C279" s="82"/>
      <c r="D279" s="82"/>
      <c r="E279" s="82"/>
      <c r="F279" s="82"/>
      <c r="G279" s="82"/>
      <c r="H279" s="82"/>
      <c r="I279" s="82"/>
      <c r="J279" s="82"/>
      <c r="K279" s="82"/>
      <c r="L279" s="42"/>
    </row>
    <row r="280" spans="1:12" x14ac:dyDescent="0.25">
      <c r="A280" s="28"/>
      <c r="B280" s="25"/>
      <c r="C280" s="25"/>
      <c r="D280" s="25"/>
      <c r="E280" s="25"/>
    </row>
    <row r="281" spans="1:12" ht="12.75" customHeight="1" x14ac:dyDescent="0.25">
      <c r="A281" s="25"/>
    </row>
  </sheetData>
  <sheetProtection selectLockedCells="1"/>
  <mergeCells count="28">
    <mergeCell ref="I36:K36"/>
    <mergeCell ref="O36:W36"/>
    <mergeCell ref="C29:E29"/>
    <mergeCell ref="F29:H29"/>
    <mergeCell ref="I29:K29"/>
    <mergeCell ref="C34:E34"/>
    <mergeCell ref="F34:H34"/>
    <mergeCell ref="I34:K34"/>
    <mergeCell ref="C36:E36"/>
    <mergeCell ref="F36:H36"/>
    <mergeCell ref="A273:K273"/>
    <mergeCell ref="A274:K274"/>
    <mergeCell ref="A257:K257"/>
    <mergeCell ref="A276:L276"/>
    <mergeCell ref="B264:K264"/>
    <mergeCell ref="B265:K265"/>
    <mergeCell ref="A259:K259"/>
    <mergeCell ref="A260:K260"/>
    <mergeCell ref="A278:K278"/>
    <mergeCell ref="A279:K279"/>
    <mergeCell ref="H8:K8"/>
    <mergeCell ref="H9:K9"/>
    <mergeCell ref="A262:K262"/>
    <mergeCell ref="A267:K267"/>
    <mergeCell ref="A269:K269"/>
    <mergeCell ref="A270:K270"/>
    <mergeCell ref="A271:K271"/>
    <mergeCell ref="A272:K272"/>
  </mergeCells>
  <phoneticPr fontId="4" type="noConversion"/>
  <dataValidations count="2">
    <dataValidation type="list" allowBlank="1" showInputMessage="1" showErrorMessage="1" sqref="H8">
      <formula1>$A$37:$A$254</formula1>
    </dataValidation>
    <dataValidation type="list" allowBlank="1" showInputMessage="1" showErrorMessage="1" sqref="H9">
      <formula1>$A$29:$A$31</formula1>
    </dataValidation>
  </dataValidations>
  <pageMargins left="0.75" right="0.75" top="0.5" bottom="0.5"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Md Sazidul Islam</cp:lastModifiedBy>
  <cp:lastPrinted>2009-08-14T21:06:18Z</cp:lastPrinted>
  <dcterms:created xsi:type="dcterms:W3CDTF">2009-07-17T19:14:38Z</dcterms:created>
  <dcterms:modified xsi:type="dcterms:W3CDTF">2023-12-26T04:45:55Z</dcterms:modified>
</cp:coreProperties>
</file>