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xuit\Desktop\"/>
    </mc:Choice>
  </mc:AlternateContent>
  <xr:revisionPtr revIDLastSave="0" documentId="13_ncr:1_{09889CAF-BF19-4621-B324-E635B718FEEC}" xr6:coauthVersionLast="45" xr6:coauthVersionMax="45" xr10:uidLastSave="{00000000-0000-0000-0000-000000000000}"/>
  <bookViews>
    <workbookView xWindow="3405" yWindow="2850" windowWidth="17430" windowHeight="79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N2" i="1"/>
  <c r="M7" i="1"/>
  <c r="M6" i="1"/>
  <c r="M5" i="1"/>
  <c r="M4" i="1"/>
  <c r="M3" i="1"/>
  <c r="O2" i="1"/>
  <c r="P2" i="1"/>
  <c r="Q2" i="1"/>
  <c r="R2" i="1"/>
  <c r="F6" i="1" l="1"/>
  <c r="F10" i="1" s="1"/>
  <c r="C13" i="1"/>
  <c r="C11" i="1"/>
  <c r="C10" i="1"/>
  <c r="D8" i="1"/>
  <c r="D7" i="1"/>
  <c r="E7" i="1"/>
  <c r="F7" i="1"/>
  <c r="F13" i="1" s="1"/>
  <c r="G7" i="1"/>
  <c r="C8" i="1"/>
  <c r="C12" i="1" s="1"/>
  <c r="E8" i="1"/>
  <c r="F8" i="1"/>
  <c r="G8" i="1"/>
  <c r="D6" i="1"/>
  <c r="E6" i="1"/>
  <c r="E10" i="1" s="1"/>
  <c r="G6" i="1"/>
  <c r="F12" i="1" l="1"/>
  <c r="G12" i="1"/>
  <c r="D12" i="1"/>
  <c r="H7" i="1"/>
  <c r="K25" i="1" s="1"/>
  <c r="E14" i="1"/>
  <c r="D10" i="1"/>
  <c r="E11" i="1"/>
  <c r="C14" i="1"/>
  <c r="F11" i="1"/>
  <c r="G14" i="1"/>
  <c r="D14" i="1"/>
  <c r="E12" i="1"/>
  <c r="G13" i="1"/>
  <c r="D11" i="1"/>
  <c r="E13" i="1"/>
  <c r="F14" i="1"/>
  <c r="G10" i="1"/>
  <c r="H6" i="1"/>
  <c r="J25" i="1" s="1"/>
  <c r="H8" i="1"/>
  <c r="B25" i="1" s="1"/>
  <c r="G11" i="1"/>
  <c r="D13" i="1"/>
  <c r="H12" i="1" l="1"/>
  <c r="H14" i="1"/>
  <c r="H11" i="1"/>
  <c r="H10" i="1"/>
  <c r="H13" i="1"/>
  <c r="D23" i="1"/>
  <c r="C25" i="1"/>
  <c r="D17" i="1"/>
  <c r="H24" i="1"/>
  <c r="D18" i="1"/>
  <c r="F25" i="1"/>
  <c r="F19" i="1"/>
  <c r="L25" i="1"/>
  <c r="G25" i="1"/>
  <c r="B19" i="1"/>
  <c r="H23" i="1"/>
  <c r="C19" i="1"/>
  <c r="D24" i="1"/>
  <c r="B17" i="1" l="1"/>
  <c r="K23" i="1"/>
  <c r="F18" i="1"/>
  <c r="F17" i="1"/>
  <c r="C18" i="1"/>
  <c r="C24" i="1" l="1"/>
  <c r="K24" i="1"/>
  <c r="J23" i="1"/>
  <c r="F23" i="1"/>
  <c r="L23" i="1"/>
  <c r="C23" i="1"/>
  <c r="B18" i="1"/>
  <c r="B24" i="1"/>
  <c r="C17" i="1"/>
  <c r="L24" i="1"/>
  <c r="F24" i="1"/>
  <c r="G23" i="1"/>
  <c r="B23" i="1"/>
  <c r="G24" i="1"/>
  <c r="J24" i="1"/>
  <c r="C26" i="1" l="1"/>
  <c r="C20" i="1"/>
  <c r="K26" i="1"/>
  <c r="G26" i="1"/>
  <c r="I18" i="1" l="1"/>
  <c r="I19" i="1"/>
  <c r="K19" i="1" s="1"/>
  <c r="I17" i="1"/>
  <c r="P7" i="1" l="1"/>
  <c r="R4" i="1"/>
  <c r="G5" i="1"/>
  <c r="N4" i="1"/>
  <c r="R6" i="1"/>
  <c r="P3" i="1"/>
  <c r="O6" i="1"/>
  <c r="P6" i="1"/>
  <c r="N3" i="1"/>
  <c r="P5" i="1"/>
  <c r="N6" i="1"/>
  <c r="D5" i="1"/>
  <c r="E5" i="1"/>
  <c r="F5" i="1"/>
  <c r="O5" i="1"/>
  <c r="N5" i="1"/>
  <c r="O7" i="1"/>
  <c r="R7" i="1"/>
  <c r="Q3" i="1"/>
  <c r="C5" i="1"/>
  <c r="O4" i="1"/>
  <c r="Q4" i="1"/>
  <c r="Q7" i="1"/>
  <c r="P4" i="1"/>
  <c r="Q6" i="1"/>
  <c r="R3" i="1"/>
  <c r="Q5" i="1"/>
  <c r="R5" i="1"/>
  <c r="N7" i="1"/>
  <c r="O3" i="1"/>
  <c r="I20" i="1" l="1"/>
</calcChain>
</file>

<file path=xl/sharedStrings.xml><?xml version="1.0" encoding="utf-8"?>
<sst xmlns="http://schemas.openxmlformats.org/spreadsheetml/2006/main" count="19" uniqueCount="19">
  <si>
    <t>X</t>
  </si>
  <si>
    <t>Y</t>
  </si>
  <si>
    <t>Z</t>
  </si>
  <si>
    <t>X^2</t>
  </si>
  <si>
    <t>X*Y</t>
  </si>
  <si>
    <t>X*Z</t>
  </si>
  <si>
    <t>Y^2</t>
  </si>
  <si>
    <t>Y*Z</t>
  </si>
  <si>
    <t>D =</t>
  </si>
  <si>
    <t>D1 =</t>
  </si>
  <si>
    <t>D2 =</t>
  </si>
  <si>
    <t>D3 =</t>
  </si>
  <si>
    <t>dоткл=</t>
  </si>
  <si>
    <t>F</t>
  </si>
  <si>
    <t>Y      X</t>
  </si>
  <si>
    <t>k =</t>
  </si>
  <si>
    <t>a =</t>
  </si>
  <si>
    <t>b =</t>
  </si>
  <si>
    <t>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</si>
</sst>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/>
    <xf numFmtId="0" fontId="2" fillId="0" borderId="1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2" borderId="3" xfId="0" applyFont="1" applyFill="1" applyBorder="1"/>
    <xf numFmtId="0" fontId="1" fillId="4" borderId="2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78155276886685"/>
          <c:y val="3.7761750851012618E-2"/>
          <c:w val="0.76668657927874617"/>
          <c:h val="0.73127900721987504"/>
        </c:manualLayout>
      </c:layout>
      <c:surface3DChart>
        <c:wireframe val="0"/>
        <c:ser>
          <c:idx val="0"/>
          <c:order val="0"/>
          <c:tx>
            <c:v>3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Лист1!$N$3:$R$3</c:f>
              <c:numCache>
                <c:formatCode>General</c:formatCode>
                <c:ptCount val="5"/>
                <c:pt idx="0">
                  <c:v>9.1466098208303883</c:v>
                </c:pt>
                <c:pt idx="1">
                  <c:v>11.553780547107733</c:v>
                </c:pt>
                <c:pt idx="2">
                  <c:v>13.636846133839516</c:v>
                </c:pt>
                <c:pt idx="3">
                  <c:v>15.507921271510446</c:v>
                </c:pt>
                <c:pt idx="4">
                  <c:v>17.225740538995932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6-4F24-AA78-508CBBF56215}"/>
            </c:ext>
          </c:extLst>
        </c:ser>
        <c:ser>
          <c:idx val="1"/>
          <c:order val="1"/>
          <c:tx>
            <c:v>6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Лист1!$N$4:$R$4</c:f>
              <c:numCache>
                <c:formatCode>General</c:formatCode>
                <c:ptCount val="5"/>
                <c:pt idx="0">
                  <c:v>11.008487996139062</c:v>
                </c:pt>
                <c:pt idx="1">
                  <c:v>13.905660890136602</c:v>
                </c:pt>
                <c:pt idx="2">
                  <c:v>16.412754005061377</c:v>
                </c:pt>
                <c:pt idx="3">
                  <c:v>18.664704027682401</c:v>
                </c:pt>
                <c:pt idx="4">
                  <c:v>20.732201511021376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6-4F24-AA78-508CBBF56215}"/>
            </c:ext>
          </c:extLst>
        </c:ser>
        <c:ser>
          <c:idx val="2"/>
          <c:order val="2"/>
          <c:tx>
            <c:v>7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Лист1!$N$5:$R$5</c:f>
              <c:numCache>
                <c:formatCode>General</c:formatCode>
                <c:ptCount val="5"/>
                <c:pt idx="0">
                  <c:v>15.785478172045467</c:v>
                </c:pt>
                <c:pt idx="1">
                  <c:v>19.939841559177264</c:v>
                </c:pt>
                <c:pt idx="2">
                  <c:v>23.534855120968007</c:v>
                </c:pt>
                <c:pt idx="3">
                  <c:v>26.764009564256586</c:v>
                </c:pt>
                <c:pt idx="4">
                  <c:v>29.728670688059665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6-4F24-AA78-508CBBF56215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Лист1!$N$6:$R$6</c:f>
              <c:numCache>
                <c:formatCode>General</c:formatCode>
                <c:ptCount val="5"/>
                <c:pt idx="0">
                  <c:v>17.203142737781643</c:v>
                </c:pt>
                <c:pt idx="1">
                  <c:v>21.7306018083599</c:v>
                </c:pt>
                <c:pt idx="2">
                  <c:v>25.648476881493213</c:v>
                </c:pt>
                <c:pt idx="3">
                  <c:v>29.167635706128106</c:v>
                </c:pt>
                <c:pt idx="4">
                  <c:v>32.398547555998775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6-4F24-AA78-508CBBF56215}"/>
            </c:ext>
          </c:extLst>
        </c:ser>
        <c:ser>
          <c:idx val="4"/>
          <c:order val="4"/>
          <c:tx>
            <c:v>9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Лист1!$N$2:$R$2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Лист1!$N$7:$R$7</c:f>
              <c:numCache>
                <c:formatCode>General</c:formatCode>
                <c:ptCount val="5"/>
                <c:pt idx="0">
                  <c:v>19.862012474394973</c:v>
                </c:pt>
                <c:pt idx="1">
                  <c:v>25.089222985160855</c:v>
                </c:pt>
                <c:pt idx="2">
                  <c:v>29.61263389686556</c:v>
                </c:pt>
                <c:pt idx="3">
                  <c:v>33.675704089311616</c:v>
                </c:pt>
                <c:pt idx="4">
                  <c:v>37.40597665891984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6-4F24-AA78-508CBBF5621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90696008"/>
        <c:axId val="590692400"/>
        <c:axId val="535160720"/>
      </c:surface3DChart>
      <c:catAx>
        <c:axId val="59069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26074130779948801"/>
              <c:y val="0.754586872055840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692400"/>
        <c:crosses val="autoZero"/>
        <c:auto val="1"/>
        <c:lblAlgn val="ctr"/>
        <c:lblOffset val="100"/>
        <c:tickLblSkip val="1"/>
        <c:noMultiLvlLbl val="0"/>
      </c:catAx>
      <c:valAx>
        <c:axId val="590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6592179449791001E-2"/>
              <c:y val="0.466018235166019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696008"/>
        <c:crosses val="autoZero"/>
        <c:crossBetween val="midCat"/>
      </c:valAx>
      <c:serAx>
        <c:axId val="5351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0.84291784128835745"/>
              <c:y val="0.680606654517530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69240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1</xdr:row>
      <xdr:rowOff>7620</xdr:rowOff>
    </xdr:from>
    <xdr:to>
      <xdr:col>12</xdr:col>
      <xdr:colOff>426720</xdr:colOff>
      <xdr:row>1</xdr:row>
      <xdr:rowOff>223620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8014335" y="255270"/>
          <a:ext cx="251460" cy="2160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</xdr:colOff>
      <xdr:row>8</xdr:row>
      <xdr:rowOff>7620</xdr:rowOff>
    </xdr:from>
    <xdr:to>
      <xdr:col>21</xdr:col>
      <xdr:colOff>15240</xdr:colOff>
      <xdr:row>22</xdr:row>
      <xdr:rowOff>205740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331470</xdr:colOff>
      <xdr:row>9</xdr:row>
      <xdr:rowOff>224790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7620</xdr:colOff>
      <xdr:row>5</xdr:row>
      <xdr:rowOff>0</xdr:rowOff>
    </xdr:from>
    <xdr:ext cx="990600" cy="228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17220" y="1181100"/>
              <a:ext cx="990600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0">
                            <a:latin typeface="Cambria Math" panose="02040503050406030204" pitchFamily="18" charset="0"/>
                          </a:rPr>
                          <m:t>𝐗</m:t>
                        </m:r>
                      </m:e>
                    </m:acc>
                    <m:r>
                      <a:rPr lang="en-US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𝐋𝐧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𝐗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400" b="1" i="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17220" y="1181100"/>
              <a:ext cx="990600" cy="228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𝐗 ̃=𝐋𝐧(𝐗)</a:t>
              </a:r>
              <a:endParaRPr lang="ru-RU" sz="1400" b="1" i="0"/>
            </a:p>
          </xdr:txBody>
        </xdr:sp>
      </mc:Fallback>
    </mc:AlternateContent>
    <xdr:clientData/>
  </xdr:oneCellAnchor>
  <xdr:oneCellAnchor>
    <xdr:from>
      <xdr:col>0</xdr:col>
      <xdr:colOff>601980</xdr:colOff>
      <xdr:row>6</xdr:row>
      <xdr:rowOff>15240</xdr:rowOff>
    </xdr:from>
    <xdr:ext cx="1013460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01980" y="1432560"/>
              <a:ext cx="101346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0">
                            <a:latin typeface="Cambria Math" panose="02040503050406030204" pitchFamily="18" charset="0"/>
                          </a:rPr>
                          <m:t>𝐘</m:t>
                        </m:r>
                      </m:e>
                    </m:acc>
                    <m:r>
                      <a:rPr lang="en-US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1" i="0">
                        <a:latin typeface="Cambria Math" panose="02040503050406030204" pitchFamily="18" charset="0"/>
                      </a:rPr>
                      <m:t>𝐋𝐧</m:t>
                    </m:r>
                    <m:d>
                      <m:d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1" i="0">
                            <a:latin typeface="Cambria Math" panose="02040503050406030204" pitchFamily="18" charset="0"/>
                          </a:rPr>
                          <m:t>𝐘</m:t>
                        </m:r>
                      </m:e>
                    </m:d>
                  </m:oMath>
                </m:oMathPara>
              </a14:m>
              <a:endParaRPr lang="en-US" sz="1400" b="1" i="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01980" y="1432560"/>
              <a:ext cx="1013460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b="1" i="0">
                  <a:latin typeface="Cambria Math" panose="02040503050406030204" pitchFamily="18" charset="0"/>
                </a:rPr>
                <a:t>𝐘</a:t>
              </a:r>
              <a:r>
                <a:rPr lang="ru-RU" sz="1400" b="1" i="0">
                  <a:latin typeface="Cambria Math" panose="02040503050406030204" pitchFamily="18" charset="0"/>
                </a:rPr>
                <a:t> ̃</a:t>
              </a:r>
              <a:r>
                <a:rPr lang="en-US" sz="1400" b="1" i="0">
                  <a:latin typeface="Cambria Math" panose="02040503050406030204" pitchFamily="18" charset="0"/>
                </a:rPr>
                <a:t>=𝐋𝐧(𝐘)</a:t>
              </a:r>
              <a:endParaRPr lang="en-US" sz="1400" b="1" i="0"/>
            </a:p>
          </xdr:txBody>
        </xdr:sp>
      </mc:Fallback>
    </mc:AlternateContent>
    <xdr:clientData/>
  </xdr:oneCellAnchor>
  <xdr:oneCellAnchor>
    <xdr:from>
      <xdr:col>0</xdr:col>
      <xdr:colOff>594360</xdr:colOff>
      <xdr:row>6</xdr:row>
      <xdr:rowOff>228600</xdr:rowOff>
    </xdr:from>
    <xdr:ext cx="1028700" cy="243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94360" y="1645920"/>
              <a:ext cx="1028700" cy="243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acc>
                    <m:accPr>
                      <m:chr m:val="̃"/>
                      <m:ctrlPr>
                        <a:rPr lang="ru-RU" sz="14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400" b="1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𝐙</m:t>
                      </m:r>
                    </m:e>
                  </m:acc>
                </m:oMath>
              </a14:m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= Ln(Z)</a:t>
              </a:r>
              <a:endParaRPr lang="ru-RU" sz="14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94360" y="1645920"/>
              <a:ext cx="1028700" cy="243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𝐙</a:t>
              </a:r>
              <a:r>
                <a:rPr lang="ru-RU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 ̃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= Ln(Z)</a:t>
              </a:r>
              <a:endParaRPr lang="ru-RU" sz="1400" b="1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9"/>
  <sheetViews>
    <sheetView tabSelected="1" zoomScale="72" workbookViewId="0">
      <selection activeCell="I5" sqref="I5"/>
    </sheetView>
  </sheetViews>
  <sheetFormatPr defaultRowHeight="15" x14ac:dyDescent="0.25"/>
  <cols>
    <col min="2" max="2" width="14.7109375" customWidth="1"/>
    <col min="8" max="8" width="10.42578125" customWidth="1"/>
    <col min="9" max="9" width="10.140625" bestFit="1" customWidth="1"/>
    <col min="16" max="16" width="9.7109375" bestFit="1" customWidth="1"/>
  </cols>
  <sheetData>
    <row r="1" spans="1:61" ht="18.7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ht="18.75" x14ac:dyDescent="0.3">
      <c r="A2" s="1"/>
      <c r="B2" s="10" t="s">
        <v>0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"/>
      <c r="I2" s="1"/>
      <c r="J2" s="1"/>
      <c r="K2" s="1"/>
      <c r="L2" s="1"/>
      <c r="M2" s="9" t="s">
        <v>14</v>
      </c>
      <c r="N2" s="10">
        <f>C2</f>
        <v>2</v>
      </c>
      <c r="O2" s="10">
        <f t="shared" ref="O2:R2" si="0">D2</f>
        <v>3</v>
      </c>
      <c r="P2" s="10">
        <f t="shared" si="0"/>
        <v>4</v>
      </c>
      <c r="Q2" s="10">
        <f t="shared" si="0"/>
        <v>5</v>
      </c>
      <c r="R2" s="10">
        <f t="shared" si="0"/>
        <v>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ht="18.75" x14ac:dyDescent="0.3">
      <c r="A3" s="1"/>
      <c r="B3" s="10" t="s">
        <v>1</v>
      </c>
      <c r="C3" s="11">
        <v>3</v>
      </c>
      <c r="D3" s="11">
        <v>4</v>
      </c>
      <c r="E3" s="11">
        <v>7</v>
      </c>
      <c r="F3" s="11">
        <v>8</v>
      </c>
      <c r="G3" s="11">
        <v>10</v>
      </c>
      <c r="H3" s="1"/>
      <c r="I3" s="1"/>
      <c r="J3" s="1"/>
      <c r="K3" s="1"/>
      <c r="L3" s="1"/>
      <c r="M3" s="10">
        <f>C3</f>
        <v>3</v>
      </c>
      <c r="N3" s="9">
        <f>$K$19*N$2^$I$17*$M3^$I$18</f>
        <v>9.1466098208303883</v>
      </c>
      <c r="O3" s="9">
        <f t="shared" ref="O3:R7" si="1">$K$19*O$2^$I$17*$M3^$I$18</f>
        <v>11.553780547107733</v>
      </c>
      <c r="P3" s="9">
        <f t="shared" si="1"/>
        <v>13.636846133839516</v>
      </c>
      <c r="Q3" s="9">
        <f t="shared" si="1"/>
        <v>15.507921271510446</v>
      </c>
      <c r="R3" s="9">
        <f t="shared" si="1"/>
        <v>17.225740538995932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ht="18.75" x14ac:dyDescent="0.3">
      <c r="A4" s="1"/>
      <c r="B4" s="10" t="s">
        <v>2</v>
      </c>
      <c r="C4" s="11">
        <v>9</v>
      </c>
      <c r="D4" s="11">
        <v>14</v>
      </c>
      <c r="E4" s="11">
        <v>24</v>
      </c>
      <c r="F4" s="11">
        <v>30</v>
      </c>
      <c r="G4" s="11">
        <v>36</v>
      </c>
      <c r="H4" s="1"/>
      <c r="I4" s="1"/>
      <c r="J4" s="1"/>
      <c r="K4" s="1"/>
      <c r="L4" s="1"/>
      <c r="M4" s="10">
        <f>D3</f>
        <v>4</v>
      </c>
      <c r="N4" s="9">
        <f t="shared" ref="N4:N7" si="2">$K$19*N$2^$I$17*$M4^$I$18</f>
        <v>11.008487996139062</v>
      </c>
      <c r="O4" s="9">
        <f t="shared" si="1"/>
        <v>13.905660890136602</v>
      </c>
      <c r="P4" s="9">
        <f t="shared" si="1"/>
        <v>16.412754005061377</v>
      </c>
      <c r="Q4" s="9">
        <f t="shared" si="1"/>
        <v>18.664704027682401</v>
      </c>
      <c r="R4" s="9">
        <f t="shared" si="1"/>
        <v>20.732201511021376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ht="19.5" thickBot="1" x14ac:dyDescent="0.35">
      <c r="A5" s="1"/>
      <c r="B5" s="10" t="s">
        <v>13</v>
      </c>
      <c r="C5" s="9">
        <f>$K$19*C2^$I$17*C3^$I$18</f>
        <v>9.1466098208303883</v>
      </c>
      <c r="D5" s="9">
        <f>$K$19*D2^$I$17*D3^$I$18</f>
        <v>13.905660890136602</v>
      </c>
      <c r="E5" s="9">
        <f>$K$19*E2^$I$17*E3^$I$18</f>
        <v>23.534855120968007</v>
      </c>
      <c r="F5" s="9">
        <f>$K$19*F2^$I$17*F3^$I$18</f>
        <v>29.167635706128106</v>
      </c>
      <c r="G5" s="9">
        <f t="shared" ref="G5" si="3">$K$19*G2^$I$17*G3^$I$18</f>
        <v>37.40597665891984</v>
      </c>
      <c r="H5" s="6"/>
      <c r="I5" s="1"/>
      <c r="J5" s="1"/>
      <c r="K5" s="1"/>
      <c r="L5" s="1"/>
      <c r="M5" s="10">
        <f>E3</f>
        <v>7</v>
      </c>
      <c r="N5" s="9">
        <f t="shared" si="2"/>
        <v>15.785478172045467</v>
      </c>
      <c r="O5" s="9">
        <f t="shared" si="1"/>
        <v>19.939841559177264</v>
      </c>
      <c r="P5" s="9">
        <f t="shared" si="1"/>
        <v>23.534855120968007</v>
      </c>
      <c r="Q5" s="9">
        <f t="shared" si="1"/>
        <v>26.764009564256586</v>
      </c>
      <c r="R5" s="9">
        <f t="shared" si="1"/>
        <v>29.728670688059665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19.5" thickBot="1" x14ac:dyDescent="0.35">
      <c r="A6" s="1"/>
      <c r="B6" s="10"/>
      <c r="C6" s="9">
        <f>LN(C2)</f>
        <v>0.69314718055994529</v>
      </c>
      <c r="D6" s="9">
        <f t="shared" ref="D6:G6" si="4">LN(D2)</f>
        <v>1.0986122886681098</v>
      </c>
      <c r="E6" s="9">
        <f t="shared" si="4"/>
        <v>1.3862943611198906</v>
      </c>
      <c r="F6" s="9">
        <f>LN(F2)</f>
        <v>1.6094379124341003</v>
      </c>
      <c r="G6" s="9">
        <f t="shared" si="4"/>
        <v>1.791759469228055</v>
      </c>
      <c r="H6" s="12">
        <f>SUM(C6:G6)</f>
        <v>6.5792512120101012</v>
      </c>
      <c r="I6" s="1"/>
      <c r="J6" s="1"/>
      <c r="K6" s="1"/>
      <c r="L6" s="1"/>
      <c r="M6" s="10">
        <f>F3</f>
        <v>8</v>
      </c>
      <c r="N6" s="9">
        <f t="shared" si="2"/>
        <v>17.203142737781643</v>
      </c>
      <c r="O6" s="9">
        <f t="shared" si="1"/>
        <v>21.7306018083599</v>
      </c>
      <c r="P6" s="9">
        <f t="shared" si="1"/>
        <v>25.648476881493213</v>
      </c>
      <c r="Q6" s="9">
        <f t="shared" si="1"/>
        <v>29.167635706128106</v>
      </c>
      <c r="R6" s="9">
        <f t="shared" si="1"/>
        <v>32.398547555998775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19.5" thickBot="1" x14ac:dyDescent="0.35">
      <c r="A7" s="1"/>
      <c r="B7" s="10"/>
      <c r="C7" s="9">
        <f>LN(C3)</f>
        <v>1.0986122886681098</v>
      </c>
      <c r="D7" s="9">
        <f t="shared" ref="D7:G7" si="5">LN(D3)</f>
        <v>1.3862943611198906</v>
      </c>
      <c r="E7" s="9">
        <f t="shared" si="5"/>
        <v>1.9459101490553132</v>
      </c>
      <c r="F7" s="9">
        <f t="shared" si="5"/>
        <v>2.0794415416798357</v>
      </c>
      <c r="G7" s="9">
        <f t="shared" si="5"/>
        <v>2.3025850929940459</v>
      </c>
      <c r="H7" s="12">
        <f>SUM(C7:G7)</f>
        <v>8.8128434335171946</v>
      </c>
      <c r="I7" s="1"/>
      <c r="J7" s="1"/>
      <c r="K7" s="1"/>
      <c r="L7" s="1"/>
      <c r="M7" s="10">
        <f>G3</f>
        <v>10</v>
      </c>
      <c r="N7" s="9">
        <f t="shared" si="2"/>
        <v>19.862012474394973</v>
      </c>
      <c r="O7" s="9">
        <f t="shared" si="1"/>
        <v>25.089222985160855</v>
      </c>
      <c r="P7" s="9">
        <f t="shared" si="1"/>
        <v>29.61263389686556</v>
      </c>
      <c r="Q7" s="9">
        <f t="shared" si="1"/>
        <v>33.675704089311616</v>
      </c>
      <c r="R7" s="9">
        <f t="shared" si="1"/>
        <v>37.40597665891984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ht="19.5" thickBot="1" x14ac:dyDescent="0.35">
      <c r="A8" s="1"/>
      <c r="B8" s="10"/>
      <c r="C8" s="9">
        <f t="shared" ref="C8:G8" si="6">LN(C4)</f>
        <v>2.1972245773362196</v>
      </c>
      <c r="D8" s="9">
        <f>LN(D4)</f>
        <v>2.6390573296152584</v>
      </c>
      <c r="E8" s="9">
        <f t="shared" si="6"/>
        <v>3.1780538303479458</v>
      </c>
      <c r="F8" s="9">
        <f t="shared" si="6"/>
        <v>3.4011973816621555</v>
      </c>
      <c r="G8" s="9">
        <f t="shared" si="6"/>
        <v>3.5835189384561099</v>
      </c>
      <c r="H8" s="12">
        <f>SUM(C8:G8)</f>
        <v>14.999052057417689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ht="19.5" thickBot="1" x14ac:dyDescent="0.35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9.5" thickBot="1" x14ac:dyDescent="0.35">
      <c r="A10" s="1"/>
      <c r="B10" s="10" t="s">
        <v>3</v>
      </c>
      <c r="C10" s="13">
        <f>C6^2</f>
        <v>0.48045301391820139</v>
      </c>
      <c r="D10" s="13">
        <f t="shared" ref="D10:G10" si="7">D6^2</f>
        <v>1.2069489608125821</v>
      </c>
      <c r="E10" s="13">
        <f t="shared" si="7"/>
        <v>1.9218120556728056</v>
      </c>
      <c r="F10" s="13">
        <f t="shared" si="7"/>
        <v>2.5902903939802346</v>
      </c>
      <c r="G10" s="13">
        <f t="shared" si="7"/>
        <v>3.2104019955684011</v>
      </c>
      <c r="H10" s="8">
        <f>SUM(C10:G10)</f>
        <v>9.4099064199522253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ht="19.5" thickBot="1" x14ac:dyDescent="0.35">
      <c r="A11" s="1"/>
      <c r="B11" s="10" t="s">
        <v>4</v>
      </c>
      <c r="C11" s="13">
        <f>C6*C7</f>
        <v>0.76150001041880899</v>
      </c>
      <c r="D11" s="13">
        <f t="shared" ref="D11:G11" si="8">D6*D7</f>
        <v>1.523000020837618</v>
      </c>
      <c r="E11" s="13">
        <f t="shared" si="8"/>
        <v>2.6976042668813465</v>
      </c>
      <c r="F11" s="13">
        <f t="shared" si="8"/>
        <v>3.3467320538699421</v>
      </c>
      <c r="G11" s="13">
        <f t="shared" si="8"/>
        <v>4.1256786440754434</v>
      </c>
      <c r="H11" s="8">
        <f>SUM(C11:G11)</f>
        <v>12.454514996083159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ht="19.5" thickBot="1" x14ac:dyDescent="0.35">
      <c r="A12" s="1"/>
      <c r="B12" s="10" t="s">
        <v>5</v>
      </c>
      <c r="C12" s="13">
        <f>C6*C8</f>
        <v>1.523000020837618</v>
      </c>
      <c r="D12" s="13">
        <f t="shared" ref="D12:G12" si="9">D6*D8</f>
        <v>2.8993008128149693</v>
      </c>
      <c r="E12" s="13">
        <f t="shared" si="9"/>
        <v>4.4057181043468265</v>
      </c>
      <c r="F12" s="13">
        <f t="shared" si="9"/>
        <v>5.4740160137186678</v>
      </c>
      <c r="G12" s="13">
        <f t="shared" si="9"/>
        <v>6.4208039911368022</v>
      </c>
      <c r="H12" s="8">
        <f>SUM(C12:G12)</f>
        <v>20.722838942854885</v>
      </c>
      <c r="I12" s="1"/>
      <c r="J12" s="1"/>
      <c r="K12" s="1"/>
      <c r="L12" s="1"/>
      <c r="M12" s="1"/>
      <c r="N12" s="1"/>
      <c r="O12" s="1"/>
      <c r="P12" s="1"/>
      <c r="Q12" s="1"/>
      <c r="R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ht="19.5" thickBot="1" x14ac:dyDescent="0.35">
      <c r="A13" s="1"/>
      <c r="B13" s="10" t="s">
        <v>6</v>
      </c>
      <c r="C13" s="13">
        <f>C7^2</f>
        <v>1.2069489608125821</v>
      </c>
      <c r="D13" s="13">
        <f t="shared" ref="D13:G13" si="10">D7^2</f>
        <v>1.9218120556728056</v>
      </c>
      <c r="E13" s="13">
        <f t="shared" si="10"/>
        <v>3.7865663081964716</v>
      </c>
      <c r="F13" s="13">
        <f t="shared" si="10"/>
        <v>4.3240771252638117</v>
      </c>
      <c r="G13" s="13">
        <f t="shared" si="10"/>
        <v>5.3018981104783993</v>
      </c>
      <c r="H13" s="8">
        <f>SUM(C13:G13)</f>
        <v>16.541302560424072</v>
      </c>
      <c r="I13" s="1"/>
      <c r="J13" s="1"/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ht="19.5" thickBot="1" x14ac:dyDescent="0.35">
      <c r="A14" s="1"/>
      <c r="B14" s="10" t="s">
        <v>7</v>
      </c>
      <c r="C14" s="13">
        <f>C7*C8</f>
        <v>2.4138979216251641</v>
      </c>
      <c r="D14" s="13">
        <f t="shared" ref="D14:G14" si="11">D7*D8</f>
        <v>3.658510294717749</v>
      </c>
      <c r="E14" s="13">
        <f t="shared" si="11"/>
        <v>6.1842072027181807</v>
      </c>
      <c r="F14" s="13">
        <f t="shared" si="11"/>
        <v>7.0725911268809734</v>
      </c>
      <c r="G14" s="13">
        <f t="shared" si="11"/>
        <v>8.2513572881508868</v>
      </c>
      <c r="H14" s="8">
        <f>SUM(C14:G14)</f>
        <v>27.580563834092956</v>
      </c>
      <c r="I14" s="1"/>
      <c r="J14" s="1"/>
      <c r="K14" s="1"/>
      <c r="L14" s="1"/>
      <c r="M14" s="1"/>
      <c r="N14" s="1"/>
      <c r="O14" s="1"/>
      <c r="P14" s="1"/>
      <c r="Q14" s="1"/>
      <c r="R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spans="1:61" ht="19.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spans="1:61" ht="19.5" thickBot="1" x14ac:dyDescent="0.35">
      <c r="A17" s="1"/>
      <c r="B17" s="9">
        <f>$H$10</f>
        <v>9.4099064199522253</v>
      </c>
      <c r="C17" s="9">
        <f>$H$11</f>
        <v>12.454514996083159</v>
      </c>
      <c r="D17" s="9">
        <f>$H$6</f>
        <v>6.5792512120101012</v>
      </c>
      <c r="E17" s="1"/>
      <c r="F17" s="9">
        <f>$H$12</f>
        <v>20.722838942854885</v>
      </c>
      <c r="G17" s="1"/>
      <c r="H17" s="14" t="s">
        <v>16</v>
      </c>
      <c r="I17" s="2">
        <f>C26/C20</f>
        <v>0.57620100863865031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ht="19.5" thickBot="1" x14ac:dyDescent="0.35">
      <c r="A18" s="1"/>
      <c r="B18" s="9">
        <f>$H$11</f>
        <v>12.454514996083159</v>
      </c>
      <c r="C18" s="9">
        <f>$H$13</f>
        <v>16.541302560424072</v>
      </c>
      <c r="D18" s="9">
        <f>$H$7</f>
        <v>8.8128434335171946</v>
      </c>
      <c r="E18" s="1"/>
      <c r="F18" s="9">
        <f>$H$14</f>
        <v>27.580563834092956</v>
      </c>
      <c r="G18" s="1"/>
      <c r="H18" s="14" t="s">
        <v>17</v>
      </c>
      <c r="I18" s="2">
        <f>G26/C20</f>
        <v>0.64405581629557673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ht="19.5" thickBot="1" x14ac:dyDescent="0.35">
      <c r="A19" s="1"/>
      <c r="B19" s="9">
        <f>$H$6</f>
        <v>6.5792512120101012</v>
      </c>
      <c r="C19" s="9">
        <f>$H$7</f>
        <v>8.8128434335171946</v>
      </c>
      <c r="D19" s="9">
        <v>5</v>
      </c>
      <c r="E19" s="1"/>
      <c r="F19" s="9">
        <f>$H$8</f>
        <v>14.999052057417689</v>
      </c>
      <c r="G19" s="1"/>
      <c r="H19" s="14" t="s">
        <v>18</v>
      </c>
      <c r="I19" s="2">
        <f>K26/C20</f>
        <v>1.1064235603023023</v>
      </c>
      <c r="J19" s="7" t="s">
        <v>15</v>
      </c>
      <c r="K19" s="2">
        <f>EXP(I19)</f>
        <v>3.0235255776216254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spans="1:61" ht="19.5" thickBot="1" x14ac:dyDescent="0.35">
      <c r="A20" s="1"/>
      <c r="B20" s="4" t="s">
        <v>8</v>
      </c>
      <c r="C20" s="5">
        <f>MDETERM(B17:D19)</f>
        <v>0.11135807450471773</v>
      </c>
      <c r="D20" s="1"/>
      <c r="E20" s="1"/>
      <c r="F20" s="1"/>
      <c r="G20" s="1"/>
      <c r="H20" s="15" t="s">
        <v>12</v>
      </c>
      <c r="I20" s="2">
        <f xml:space="preserve"> SQRT((SUMXMY2(C4:G4,C5:G5))/5)</f>
        <v>0.76372177510447847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spans="1:61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spans="1:61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ht="18.75" x14ac:dyDescent="0.3">
      <c r="A23" s="1"/>
      <c r="B23" s="9">
        <f>$H$12</f>
        <v>20.722838942854885</v>
      </c>
      <c r="C23" s="9">
        <f>$H$11</f>
        <v>12.454514996083159</v>
      </c>
      <c r="D23" s="9">
        <f>$H$6</f>
        <v>6.5792512120101012</v>
      </c>
      <c r="E23" s="1"/>
      <c r="F23" s="9">
        <f>$H$10</f>
        <v>9.4099064199522253</v>
      </c>
      <c r="G23" s="9">
        <f>$H$12</f>
        <v>20.722838942854885</v>
      </c>
      <c r="H23" s="9">
        <f>$H$6</f>
        <v>6.5792512120101012</v>
      </c>
      <c r="I23" s="1"/>
      <c r="J23" s="9">
        <f>$H$10</f>
        <v>9.4099064199522253</v>
      </c>
      <c r="K23" s="9">
        <f>$H$11</f>
        <v>12.454514996083159</v>
      </c>
      <c r="L23" s="9">
        <f>$H$12</f>
        <v>20.722838942854885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ht="18.75" x14ac:dyDescent="0.3">
      <c r="A24" s="1"/>
      <c r="B24" s="9">
        <f>$H$14</f>
        <v>27.580563834092956</v>
      </c>
      <c r="C24" s="9">
        <f>$H$13</f>
        <v>16.541302560424072</v>
      </c>
      <c r="D24" s="9">
        <f>$H$7</f>
        <v>8.8128434335171946</v>
      </c>
      <c r="E24" s="1"/>
      <c r="F24" s="9">
        <f>$H$11</f>
        <v>12.454514996083159</v>
      </c>
      <c r="G24" s="9">
        <f>$H$14</f>
        <v>27.580563834092956</v>
      </c>
      <c r="H24" s="9">
        <f>$H$7</f>
        <v>8.8128434335171946</v>
      </c>
      <c r="I24" s="1"/>
      <c r="J24" s="9">
        <f>$H$11</f>
        <v>12.454514996083159</v>
      </c>
      <c r="K24" s="9">
        <f>$H$13</f>
        <v>16.541302560424072</v>
      </c>
      <c r="L24" s="9">
        <f>$H$14</f>
        <v>27.580563834092956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ht="18.75" x14ac:dyDescent="0.3">
      <c r="A25" s="1"/>
      <c r="B25" s="9">
        <f>$H$8</f>
        <v>14.999052057417689</v>
      </c>
      <c r="C25" s="9">
        <f>$H$7</f>
        <v>8.8128434335171946</v>
      </c>
      <c r="D25" s="9">
        <v>5</v>
      </c>
      <c r="E25" s="1"/>
      <c r="F25" s="9">
        <f>$H$6</f>
        <v>6.5792512120101012</v>
      </c>
      <c r="G25" s="9">
        <f>$H$8</f>
        <v>14.999052057417689</v>
      </c>
      <c r="H25" s="9">
        <v>5</v>
      </c>
      <c r="I25" s="1"/>
      <c r="J25" s="9">
        <f>$H$6</f>
        <v>6.5792512120101012</v>
      </c>
      <c r="K25" s="9">
        <f>$H$7</f>
        <v>8.8128434335171946</v>
      </c>
      <c r="L25" s="9">
        <f>$H$8</f>
        <v>14.999052057417689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ht="18.75" x14ac:dyDescent="0.3">
      <c r="A26" s="1"/>
      <c r="B26" s="4" t="s">
        <v>9</v>
      </c>
      <c r="C26" s="5">
        <f>MDETERM(B23:D25)</f>
        <v>6.4164634849676327E-2</v>
      </c>
      <c r="D26" s="1"/>
      <c r="E26" s="1"/>
      <c r="F26" s="4" t="s">
        <v>10</v>
      </c>
      <c r="G26" s="5">
        <f>MDETERM(F23:H25)</f>
        <v>7.1720815576239633E-2</v>
      </c>
      <c r="H26" s="1"/>
      <c r="I26" s="1"/>
      <c r="J26" s="4" t="s">
        <v>11</v>
      </c>
      <c r="K26" s="5">
        <f>MDETERM(J23:L25)</f>
        <v>0.12320919726191881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spans="1:61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</row>
    <row r="28" spans="1:61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1:61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61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1:61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61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61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</row>
    <row r="38" spans="1:61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1:61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1:61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</row>
    <row r="41" spans="1:61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spans="1:61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</row>
    <row r="43" spans="1:61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</row>
    <row r="44" spans="1:61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</row>
    <row r="45" spans="1:61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</row>
    <row r="46" spans="1:61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spans="1:61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spans="1:61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spans="1:61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spans="1:61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spans="1:61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spans="1:61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spans="1:61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spans="1:61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spans="1:61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61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spans="1:61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spans="1:61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spans="1:61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spans="1:61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spans="1:61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spans="1:61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spans="1:61" ht="18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spans="1:61" ht="18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spans="1:61" ht="18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spans="1:61" ht="18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spans="1:61" ht="18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spans="1:61" ht="18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spans="1:61" ht="18.7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spans="1:61" ht="18.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spans="1:61" ht="18.7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spans="1:61" ht="18.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spans="1:61" ht="18.7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spans="1:61" ht="18.7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spans="1:61" ht="18.7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spans="1:61" ht="18.7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spans="1:61" ht="18.7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spans="1:61" ht="18.7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spans="1:61" ht="18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spans="1:61" ht="18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spans="1:61" ht="18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spans="1:61" ht="18.7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spans="1:61" ht="18.7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spans="1:61" ht="18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spans="1:61" ht="18.7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spans="1:61" ht="18.7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spans="1:61" ht="18.7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spans="1:61" ht="18.7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spans="1:61" ht="18.7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spans="1:61" ht="18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spans="1:61" ht="18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spans="1:61" ht="18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spans="1:61" ht="18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spans="1:61" ht="18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spans="1:61" ht="18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spans="1:61" ht="18.7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spans="1:61" ht="18.7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spans="1:61" ht="18.7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spans="1:61" ht="18.7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spans="1:61" ht="18.7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spans="1:61" ht="18.7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spans="1:61" ht="18.7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spans="1:61" ht="18.7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spans="1:61" ht="18.7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spans="1:61" ht="18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spans="1:61" ht="18.7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spans="1:61" ht="18.7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spans="1:61" ht="18.7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spans="1:61" ht="18.7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spans="1:61" ht="18.7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spans="1:61" ht="18.7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spans="1:61" ht="18.7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spans="1:61" ht="18.7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spans="1:61" ht="18.7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spans="1:61" ht="18.7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spans="1:61" ht="18.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spans="1:61" ht="18.7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spans="1:61" ht="18.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spans="1:61" ht="18.7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spans="1:61" ht="18.7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spans="1:61" ht="18.7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spans="1:61" ht="18.7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spans="1:61" ht="18.7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spans="1:61" ht="18.7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spans="1:61" ht="18.7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spans="1:61" ht="18.7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spans="1:61" ht="18.7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spans="1:61" ht="18.7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spans="1:61" ht="18.7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spans="1:61" ht="18.7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spans="1:61" ht="18.7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spans="1:61" ht="18.7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spans="1:61" ht="18.7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spans="1:61" ht="18.7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spans="1:61" ht="18.7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spans="1:61" ht="18.7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spans="1:61" ht="18.7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spans="1:61" ht="18.7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spans="1:61" ht="18.7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spans="1:61" ht="18.7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spans="1:61" ht="18.7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spans="1:61" ht="18.7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spans="1:61" ht="18.7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spans="1:61" ht="18.7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spans="1:61" ht="18.7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spans="1:61" ht="18.7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spans="1:61" ht="18.7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spans="1:61" ht="18.7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spans="1:61" ht="18.7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spans="1:61" ht="18.7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spans="1:61" ht="18.7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spans="1:61" ht="18.7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spans="1:61" ht="18.7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spans="1:61" ht="18.7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spans="1:61" ht="18.7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spans="1:61" ht="18.7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spans="1:61" ht="18.7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spans="1:61" ht="18.7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spans="1:61" ht="18.7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spans="1:61" ht="18.7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spans="1:61" ht="18.7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spans="1:61" ht="18.7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spans="1:61" ht="18.7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spans="1:61" ht="18.7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spans="1:61" ht="18.7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spans="1:61" ht="18.7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spans="1:61" ht="18.7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spans="1:61" ht="18.7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spans="1:61" ht="18.7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spans="1:61" ht="18.7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spans="1:61" ht="18.7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spans="1:61" ht="18.7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spans="1:61" ht="18.7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spans="1:61" ht="18.7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spans="1:61" ht="18.7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spans="1:61" ht="18.7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spans="1:61" ht="18.7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spans="1:61" ht="18.7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spans="1:61" ht="18.7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алим зулфугаров</dc:creator>
  <cp:lastModifiedBy>Admin</cp:lastModifiedBy>
  <dcterms:created xsi:type="dcterms:W3CDTF">2021-09-30T10:33:09Z</dcterms:created>
  <dcterms:modified xsi:type="dcterms:W3CDTF">2021-10-08T12:44:37Z</dcterms:modified>
</cp:coreProperties>
</file>