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БГТУ(С)\Обработка экспер. данных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M10" i="1"/>
  <c r="G12" i="1"/>
  <c r="J11" i="1"/>
  <c r="J10" i="1"/>
  <c r="P5" i="1"/>
  <c r="J5" i="1"/>
  <c r="C4" i="1"/>
  <c r="C5" i="1" s="1"/>
  <c r="C8" i="1" l="1"/>
  <c r="G6" i="1"/>
  <c r="C6" i="1"/>
  <c r="M6" i="1" s="1"/>
</calcChain>
</file>

<file path=xl/sharedStrings.xml><?xml version="1.0" encoding="utf-8"?>
<sst xmlns="http://schemas.openxmlformats.org/spreadsheetml/2006/main" count="14" uniqueCount="13">
  <si>
    <t>X</t>
  </si>
  <si>
    <t>M*[X] =</t>
  </si>
  <si>
    <t>D*[X] =</t>
  </si>
  <si>
    <t>s² =</t>
  </si>
  <si>
    <t>s =</t>
  </si>
  <si>
    <t>p=0,9; M*</t>
  </si>
  <si>
    <t>p=0,95; D*</t>
  </si>
  <si>
    <t>p=0,99; M*</t>
  </si>
  <si>
    <r>
      <rPr>
        <b/>
        <sz val="14"/>
        <color theme="1"/>
        <rFont val="Symbol"/>
        <family val="1"/>
        <charset val="2"/>
      </rPr>
      <t>d</t>
    </r>
    <r>
      <rPr>
        <b/>
        <sz val="14"/>
        <color theme="1"/>
        <rFont val="Times New Roman"/>
        <family val="1"/>
        <charset val="204"/>
      </rPr>
      <t>*[X] =</t>
    </r>
  </si>
  <si>
    <r>
      <t xml:space="preserve">p=0,95; </t>
    </r>
    <r>
      <rPr>
        <b/>
        <sz val="14"/>
        <color theme="1"/>
        <rFont val="Symbol"/>
        <family val="1"/>
        <charset val="2"/>
      </rPr>
      <t>d</t>
    </r>
    <r>
      <rPr>
        <b/>
        <sz val="14"/>
        <color theme="1"/>
        <rFont val="Times New Roman"/>
        <family val="1"/>
        <charset val="204"/>
      </rPr>
      <t>*</t>
    </r>
  </si>
  <si>
    <r>
      <t>t</t>
    </r>
    <r>
      <rPr>
        <b/>
        <vertAlign val="subscript"/>
        <sz val="14"/>
        <color theme="1"/>
        <rFont val="Times New Roman"/>
        <family val="1"/>
        <charset val="204"/>
      </rPr>
      <t>p</t>
    </r>
    <r>
      <rPr>
        <b/>
        <sz val="14"/>
        <color theme="1"/>
        <rFont val="Times New Roman"/>
        <family val="1"/>
        <charset val="204"/>
      </rPr>
      <t xml:space="preserve"> =</t>
    </r>
  </si>
  <si>
    <r>
      <t>y</t>
    </r>
    <r>
      <rPr>
        <b/>
        <vertAlign val="subscript"/>
        <sz val="14"/>
        <color theme="1"/>
        <rFont val="Times New Roman"/>
        <family val="1"/>
        <charset val="204"/>
      </rPr>
      <t>1</t>
    </r>
    <r>
      <rPr>
        <b/>
        <sz val="14"/>
        <color theme="1"/>
        <rFont val="Times New Roman"/>
        <family val="1"/>
        <charset val="204"/>
      </rPr>
      <t xml:space="preserve"> =</t>
    </r>
  </si>
  <si>
    <r>
      <t>y</t>
    </r>
    <r>
      <rPr>
        <b/>
        <vertAlign val="subscript"/>
        <sz val="14"/>
        <color theme="1"/>
        <rFont val="Times New Roman"/>
        <family val="1"/>
        <charset val="204"/>
      </rPr>
      <t>2</t>
    </r>
    <r>
      <rPr>
        <b/>
        <sz val="14"/>
        <color theme="1"/>
        <rFont val="Times New Roman"/>
        <family val="1"/>
        <charset val="204"/>
      </rPr>
      <t xml:space="preserve">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</si>
</sst>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1"/>
      <name val="Symbol"/>
      <family val="1"/>
      <charset val="2"/>
    </font>
    <font>
      <b/>
      <vertAlign val="subscript"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2" fillId="0" borderId="2" xfId="0" applyFont="1" applyBorder="1" applyAlignment="1">
      <alignment horizontal="center" vertical="center"/>
    </xf>
    <xf numFmtId="0" fontId="2" fillId="0" borderId="8" xfId="0" applyFont="1" applyBorder="1"/>
    <xf numFmtId="0" fontId="2" fillId="0" borderId="2" xfId="0" applyFont="1" applyBorder="1" applyAlignment="1">
      <alignment horizontal="center" vertical="center"/>
    </xf>
    <xf numFmtId="9" fontId="2" fillId="0" borderId="2" xfId="1" applyFont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2"/>
  <sheetViews>
    <sheetView tabSelected="1" workbookViewId="0">
      <selection activeCell="V12" sqref="V12"/>
    </sheetView>
  </sheetViews>
  <sheetFormatPr defaultRowHeight="14.4" x14ac:dyDescent="0.3"/>
  <cols>
    <col min="2" max="2" width="12" customWidth="1"/>
    <col min="7" max="7" width="8.88671875" customWidth="1"/>
  </cols>
  <sheetData>
    <row r="1" spans="1:37" ht="18.600000000000001" thickBo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18.600000000000001" thickBot="1" x14ac:dyDescent="0.4">
      <c r="A2" s="1"/>
      <c r="B2" s="12" t="s">
        <v>0</v>
      </c>
      <c r="C2" s="3">
        <v>2</v>
      </c>
      <c r="D2" s="4">
        <v>3</v>
      </c>
      <c r="E2" s="4">
        <v>1</v>
      </c>
      <c r="F2" s="4">
        <v>4</v>
      </c>
      <c r="G2" s="4">
        <v>3</v>
      </c>
      <c r="H2" s="4">
        <v>2</v>
      </c>
      <c r="I2" s="4">
        <v>5</v>
      </c>
      <c r="J2" s="4">
        <v>1</v>
      </c>
      <c r="K2" s="4">
        <v>6</v>
      </c>
      <c r="L2" s="4">
        <v>2</v>
      </c>
      <c r="M2" s="4">
        <v>4</v>
      </c>
      <c r="N2" s="4">
        <v>3</v>
      </c>
      <c r="O2" s="4">
        <v>5</v>
      </c>
      <c r="P2" s="4">
        <v>6</v>
      </c>
      <c r="Q2" s="4">
        <v>1</v>
      </c>
      <c r="R2" s="4">
        <v>7</v>
      </c>
      <c r="S2" s="4">
        <v>2</v>
      </c>
      <c r="T2" s="4">
        <v>8</v>
      </c>
      <c r="U2" s="4">
        <v>4</v>
      </c>
      <c r="V2" s="4">
        <v>3</v>
      </c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18.600000000000001" thickBot="1" x14ac:dyDescent="0.4">
      <c r="A3" s="1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18.600000000000001" thickBot="1" x14ac:dyDescent="0.4">
      <c r="A4" s="1"/>
      <c r="B4" s="11" t="s">
        <v>1</v>
      </c>
      <c r="C4" s="7">
        <f>0.05*SUM(C2:V2)</f>
        <v>3.6</v>
      </c>
      <c r="D4" s="6"/>
      <c r="E4" s="6"/>
      <c r="F4" s="6"/>
      <c r="G4" s="1"/>
      <c r="H4" s="1"/>
      <c r="I4" s="13" t="s">
        <v>5</v>
      </c>
      <c r="J4" s="14"/>
      <c r="K4" s="1"/>
      <c r="L4" s="1"/>
      <c r="M4" s="1"/>
      <c r="N4" s="1"/>
      <c r="O4" s="15" t="s">
        <v>7</v>
      </c>
      <c r="P4" s="16"/>
      <c r="Q4" s="1"/>
      <c r="R4" s="1"/>
      <c r="S4" s="6"/>
      <c r="T4" s="6"/>
      <c r="U4" s="6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20.399999999999999" thickBot="1" x14ac:dyDescent="0.4">
      <c r="A5" s="1"/>
      <c r="B5" s="11" t="s">
        <v>2</v>
      </c>
      <c r="C5" s="7">
        <f>0.05*SUMSQ(C2:V2) - C4^2</f>
        <v>3.9400000000000013</v>
      </c>
      <c r="D5" s="6"/>
      <c r="E5" s="6"/>
      <c r="F5" s="6"/>
      <c r="G5" s="1"/>
      <c r="H5" s="1"/>
      <c r="I5" s="17" t="s">
        <v>10</v>
      </c>
      <c r="J5" s="8">
        <f>TINV(0.05,19)</f>
        <v>2.0930240544083096</v>
      </c>
      <c r="K5" s="1"/>
      <c r="L5" s="1"/>
      <c r="M5" s="1"/>
      <c r="N5" s="1"/>
      <c r="O5" s="18" t="s">
        <v>10</v>
      </c>
      <c r="P5" s="8">
        <f>TINV(0.005,19)</f>
        <v>3.1737245307923159</v>
      </c>
      <c r="Q5" s="1"/>
      <c r="R5" s="1"/>
      <c r="S5" s="6"/>
      <c r="T5" s="6"/>
      <c r="U5" s="6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18.600000000000001" thickBot="1" x14ac:dyDescent="0.4">
      <c r="A6" s="1"/>
      <c r="B6" s="11" t="s">
        <v>8</v>
      </c>
      <c r="C6" s="7">
        <f>SQRT(C5)</f>
        <v>1.9849433241279211</v>
      </c>
      <c r="D6" s="6"/>
      <c r="E6" s="6"/>
      <c r="F6" s="6"/>
      <c r="G6" s="10" t="str">
        <f>"("&amp;C4-(J5*C6/SQRT(19))&amp;" ; "&amp;C4+(J5*C6/SQRT(19))&amp;")"</f>
        <v>(2,64688450504378 ; 4,55311549495622)</v>
      </c>
      <c r="H6" s="10"/>
      <c r="I6" s="10"/>
      <c r="J6" s="10"/>
      <c r="K6" s="10"/>
      <c r="L6" s="10"/>
      <c r="M6" s="9" t="str">
        <f>"("&amp;C4-(P5*C6/SQRT(19))&amp;" ; "&amp;C4+(P5*C6/SQRT(19))&amp;")"</f>
        <v>(2,15475811630079 ; 5,04524188369921)</v>
      </c>
      <c r="N6" s="9"/>
      <c r="O6" s="9"/>
      <c r="P6" s="9"/>
      <c r="Q6" s="9"/>
      <c r="R6" s="9"/>
      <c r="S6" s="6"/>
      <c r="T6" s="6"/>
      <c r="U6" s="6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8.600000000000001" thickBot="1" x14ac:dyDescent="0.4">
      <c r="A7" s="1"/>
      <c r="B7" s="11" t="s">
        <v>3</v>
      </c>
      <c r="C7" s="7">
        <f>20/19*C5</f>
        <v>4.1473684210526329</v>
      </c>
      <c r="D7" s="6"/>
      <c r="E7" s="6"/>
      <c r="F7" s="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6"/>
      <c r="T7" s="6"/>
      <c r="U7" s="6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8.600000000000001" thickBot="1" x14ac:dyDescent="0.4">
      <c r="A8" s="1"/>
      <c r="B8" s="11" t="s">
        <v>4</v>
      </c>
      <c r="C8" s="7">
        <f>SQRT(C7)</f>
        <v>2.0365088806711924</v>
      </c>
      <c r="D8" s="6"/>
      <c r="E8" s="6"/>
      <c r="F8" s="6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6"/>
      <c r="T8" s="6"/>
      <c r="U8" s="6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8.600000000000001" thickBot="1" x14ac:dyDescent="0.4">
      <c r="A9" s="1"/>
      <c r="B9" s="1"/>
      <c r="C9" s="1"/>
      <c r="D9" s="1"/>
      <c r="E9" s="1"/>
      <c r="F9" s="1"/>
      <c r="G9" s="1"/>
      <c r="H9" s="1"/>
      <c r="I9" s="15" t="s">
        <v>6</v>
      </c>
      <c r="J9" s="16"/>
      <c r="K9" s="1"/>
      <c r="L9" s="1"/>
      <c r="M9" s="1"/>
      <c r="N9" s="1"/>
      <c r="O9" s="16" t="s">
        <v>9</v>
      </c>
      <c r="P9" s="16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20.399999999999999" thickBot="1" x14ac:dyDescent="0.4">
      <c r="A10" s="1"/>
      <c r="G10" s="1"/>
      <c r="H10" s="1"/>
      <c r="I10" s="11" t="s">
        <v>11</v>
      </c>
      <c r="J10" s="2">
        <f>CHIINV(0.025, 19)</f>
        <v>32.852326861729708</v>
      </c>
      <c r="K10" s="1"/>
      <c r="L10" s="1"/>
      <c r="M10" s="9" t="str">
        <f>"("&amp;SQRT(20*C5/J10)&amp;" ; "&amp;SQRT(20*C5/J11)&amp;")"</f>
        <v>(1,54874544171793 ; 2,97446710781324)</v>
      </c>
      <c r="N10" s="9"/>
      <c r="O10" s="9"/>
      <c r="P10" s="9"/>
      <c r="Q10" s="9"/>
      <c r="R10" s="9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20.399999999999999" thickBot="1" x14ac:dyDescent="0.4">
      <c r="A11" s="1"/>
      <c r="G11" s="1"/>
      <c r="H11" s="1"/>
      <c r="I11" s="18" t="s">
        <v>12</v>
      </c>
      <c r="J11" s="8">
        <f>CHIINV(0.975, 19)</f>
        <v>8.9065164819879747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8.600000000000001" thickBot="1" x14ac:dyDescent="0.4">
      <c r="A12" s="1"/>
      <c r="G12" s="9" t="str">
        <f>"("&amp;20*C5/J10&amp;" ; "&amp;20*C5/J11&amp;")"</f>
        <v>(2,39861244324205 ; 8,84745457546288)</v>
      </c>
      <c r="H12" s="9"/>
      <c r="I12" s="9"/>
      <c r="J12" s="9"/>
      <c r="K12" s="9"/>
      <c r="L12" s="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8" x14ac:dyDescent="0.35">
      <c r="A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8" x14ac:dyDescent="0.35">
      <c r="A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8" x14ac:dyDescent="0.35">
      <c r="A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8" x14ac:dyDescent="0.35">
      <c r="A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8" x14ac:dyDescent="0.35">
      <c r="A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8" x14ac:dyDescent="0.35">
      <c r="A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8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8" x14ac:dyDescent="0.35">
      <c r="A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8" x14ac:dyDescent="0.35">
      <c r="A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8" x14ac:dyDescent="0.35">
      <c r="A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8" x14ac:dyDescent="0.35">
      <c r="A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8" x14ac:dyDescent="0.35">
      <c r="A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8" x14ac:dyDescent="0.35">
      <c r="A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8" x14ac:dyDescent="0.35">
      <c r="A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8" x14ac:dyDescent="0.35">
      <c r="A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8" x14ac:dyDescent="0.35">
      <c r="A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8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8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8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8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8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8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8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8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8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8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8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8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8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8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8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8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8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8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8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8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8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8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8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8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8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8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8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8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8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8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8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8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8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8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8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8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8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8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8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8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8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8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8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8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8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8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8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8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8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8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8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8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8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8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8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8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8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8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8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8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8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8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8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8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</sheetData>
  <mergeCells count="8">
    <mergeCell ref="G12:L12"/>
    <mergeCell ref="M10:R10"/>
    <mergeCell ref="I4:J4"/>
    <mergeCell ref="O4:P4"/>
    <mergeCell ref="I9:J9"/>
    <mergeCell ref="O9:P9"/>
    <mergeCell ref="G6:L6"/>
    <mergeCell ref="M6:R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алим зулфугаров</dc:creator>
  <cp:lastModifiedBy>алим зулфугаров</cp:lastModifiedBy>
  <dcterms:created xsi:type="dcterms:W3CDTF">2021-10-16T17:09:57Z</dcterms:created>
  <dcterms:modified xsi:type="dcterms:W3CDTF">2021-10-16T18:34:36Z</dcterms:modified>
</cp:coreProperties>
</file>