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meeusen\Downloads\"/>
    </mc:Choice>
  </mc:AlternateContent>
  <xr:revisionPtr revIDLastSave="0" documentId="13_ncr:1_{8EAA4DA0-4A86-43DA-898F-8A6C73E94468}" xr6:coauthVersionLast="47" xr6:coauthVersionMax="47" xr10:uidLastSave="{00000000-0000-0000-0000-000000000000}"/>
  <bookViews>
    <workbookView xWindow="-110" yWindow="-110" windowWidth="19420" windowHeight="10420" activeTab="1" xr2:uid="{8C8A64F5-7B97-214C-BF29-190CB8D77DAD}"/>
  </bookViews>
  <sheets>
    <sheet name="Gegevens Groep" sheetId="5" r:id="rId1"/>
    <sheet name="Beoordelingsformulier PF1" sheetId="3" r:id="rId2"/>
    <sheet name="Goldfinch score PF1" sheetId="7" r:id="rId3"/>
    <sheet name="Gegegevens" sheetId="4"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3" l="1"/>
  <c r="C2" i="7"/>
  <c r="K15" i="3"/>
  <c r="B6" i="7"/>
  <c r="F16" i="7"/>
  <c r="F9" i="7"/>
  <c r="A6" i="7"/>
  <c r="B19" i="3"/>
  <c r="E16" i="7"/>
  <c r="B5" i="7" s="1"/>
  <c r="A5" i="7"/>
  <c r="A4" i="7"/>
  <c r="A3" i="7"/>
  <c r="C16" i="7"/>
  <c r="B3" i="7" s="1"/>
  <c r="D16" i="7"/>
  <c r="B4" i="7" s="1"/>
  <c r="B16" i="7"/>
  <c r="B2" i="7" s="1"/>
  <c r="E9" i="7"/>
  <c r="D9" i="7"/>
  <c r="C9" i="7"/>
  <c r="A2" i="7"/>
  <c r="B9" i="7" s="1"/>
  <c r="B18" i="3"/>
  <c r="B17" i="3"/>
  <c r="B16" i="3"/>
  <c r="B15" i="3"/>
  <c r="B7" i="7" l="1"/>
  <c r="C5" i="7" l="1"/>
  <c r="K18" i="3" s="1"/>
  <c r="L18" i="3" s="1"/>
  <c r="C6" i="7"/>
  <c r="K19" i="3" s="1"/>
  <c r="L19" i="3" s="1"/>
  <c r="C4" i="7"/>
  <c r="K17" i="3" s="1"/>
  <c r="L17" i="3" s="1"/>
  <c r="C3" i="7"/>
  <c r="K16" i="3" s="1"/>
  <c r="L16" i="3" s="1"/>
</calcChain>
</file>

<file path=xl/sharedStrings.xml><?xml version="1.0" encoding="utf-8"?>
<sst xmlns="http://schemas.openxmlformats.org/spreadsheetml/2006/main" count="102" uniqueCount="83">
  <si>
    <t>Groepsnummer:</t>
  </si>
  <si>
    <t>Studentnummer</t>
  </si>
  <si>
    <t>Naam</t>
  </si>
  <si>
    <t>Student 1</t>
  </si>
  <si>
    <t>Student 2</t>
  </si>
  <si>
    <t>Student 3</t>
  </si>
  <si>
    <t>Student 4</t>
  </si>
  <si>
    <t>Student 5</t>
  </si>
  <si>
    <t>Portfolio</t>
  </si>
  <si>
    <t>Beroepstaak</t>
  </si>
  <si>
    <t>Weging</t>
  </si>
  <si>
    <t>Leeruitkomst</t>
  </si>
  <si>
    <t xml:space="preserve">Voldoet niet aan de beschreven criteria. Er zijn onderdelen die verbetered kunnen worden. </t>
  </si>
  <si>
    <t>Voldoet aan de beschreven criteria *</t>
  </si>
  <si>
    <t>Overtreft beschreven criteria *</t>
  </si>
  <si>
    <t>Gewicht</t>
  </si>
  <si>
    <t>Score</t>
  </si>
  <si>
    <r>
      <t xml:space="preserve">Score </t>
    </r>
    <r>
      <rPr>
        <b/>
        <i/>
        <sz val="10"/>
        <color theme="1"/>
        <rFont val="Calibri"/>
        <family val="2"/>
        <scheme val="minor"/>
      </rPr>
      <t>&lt; 5.5</t>
    </r>
  </si>
  <si>
    <r>
      <t xml:space="preserve">Score tussen </t>
    </r>
    <r>
      <rPr>
        <b/>
        <i/>
        <sz val="10"/>
        <color theme="1"/>
        <rFont val="Calibri"/>
        <family val="2"/>
        <scheme val="minor"/>
      </rPr>
      <t>5.5 &amp; 7.0</t>
    </r>
  </si>
  <si>
    <r>
      <t xml:space="preserve">Score tussen </t>
    </r>
    <r>
      <rPr>
        <b/>
        <i/>
        <sz val="10"/>
        <color theme="1"/>
        <rFont val="Calibri"/>
        <family val="2"/>
        <scheme val="minor"/>
      </rPr>
      <t>7.1 &amp; 10.0</t>
    </r>
  </si>
  <si>
    <t>A-2: Informatie vergaren, analyseren &amp; verwerken</t>
  </si>
  <si>
    <t>a</t>
  </si>
  <si>
    <t>Er is een techniche analyse gemaakt van de relaties tussen de verschillende tabellen en deze wordt in verband gebracht met de normalisatieregels.</t>
  </si>
  <si>
    <t>C-2: Ontwerpen datamodel &amp; databases</t>
  </si>
  <si>
    <t>b</t>
  </si>
  <si>
    <t>Er is er een verbeterd ERD ontwerp opgesteld volgens normalisatieregels. De behoefte tot de verbetering is beschreven en de verschillende normalisatiestappen tot en met de 3NF zijn ook vermeld en deze sluit aan op onderdeel a.</t>
  </si>
  <si>
    <t>D-3: Realiseren &amp; gebruiken database</t>
  </si>
  <si>
    <t>c</t>
  </si>
  <si>
    <t>d</t>
  </si>
  <si>
    <t>Er is aangegeven wat de System Catalog inhoudt en de mogelijkheden op de database zijn middels minimaal 3 relevante voorbeelden aangetoond.</t>
  </si>
  <si>
    <t>e</t>
  </si>
  <si>
    <t>Er is minimaal 1 stored procedure en 2 functies of triggers  gerealiseerd op de database. De behoefte voor deze objecten is onderbouwd.**</t>
  </si>
  <si>
    <t>Zie eindbeoordeling</t>
  </si>
  <si>
    <t>D-2: Testen &amp; evalueren</t>
  </si>
  <si>
    <t>f</t>
  </si>
  <si>
    <t>De gerealiseerde functies &amp; stored procedure(s) zijn getest en gedocumenteerd. **</t>
  </si>
  <si>
    <t>g</t>
  </si>
  <si>
    <t>Kies zelf een ander onderwerp binnen databases, beschrijf deze en werk deze uit in de database. Dit onderwerp is gerealiseerd en getest. (Als je kiest voor een ander objecttype, mag dit geen tabel, functie of stored procedure zijn)**</t>
  </si>
  <si>
    <t>G-f: Leren leren: voorbereiden op de vogende studiefase &amp; beroep</t>
  </si>
  <si>
    <t>h</t>
  </si>
  <si>
    <t>Elk student heeft zijn medegroepsleden beoordeeld op basis van de template **</t>
  </si>
  <si>
    <t>K.O.</t>
  </si>
  <si>
    <t>* voor elke criterium geldt dat de uitwerkingen onderbouwd zijn. ** Individueel</t>
  </si>
  <si>
    <t>EINDBEOORDELING</t>
  </si>
  <si>
    <t>Studentnummer + naam</t>
  </si>
  <si>
    <t>Opmerkingen</t>
  </si>
  <si>
    <t>**Individueel onderdeel (e)</t>
  </si>
  <si>
    <t>**Individueel onderdeel (f)</t>
  </si>
  <si>
    <t>**Individueel onderdeel (h)</t>
  </si>
  <si>
    <t>Correctiefactor</t>
  </si>
  <si>
    <t>Cijfer student</t>
  </si>
  <si>
    <t>V</t>
  </si>
  <si>
    <t>Student nr.</t>
  </si>
  <si>
    <t>Correctie factor</t>
  </si>
  <si>
    <t>Checklist Goldfinch</t>
  </si>
  <si>
    <t>Onderdelen waarop gescoord kan worden</t>
  </si>
  <si>
    <t>Participatie /enthousiasme</t>
  </si>
  <si>
    <t>met ideeen komen</t>
  </si>
  <si>
    <t>begrijpen wat er vereist is</t>
  </si>
  <si>
    <t>bijdrage aan functioneren als team</t>
  </si>
  <si>
    <t>organiseren/controleren van de groep</t>
  </si>
  <si>
    <t>Gem score</t>
  </si>
  <si>
    <t>efficient taken uitvoeren</t>
  </si>
  <si>
    <t>Onderdeel</t>
  </si>
  <si>
    <t>Score per onderdeel</t>
  </si>
  <si>
    <t>3 = beter dan de meeste andere groepsleden</t>
  </si>
  <si>
    <t>2 = ongeveeer hetzelfde als de andere groepsleden</t>
  </si>
  <si>
    <t>1 = niet zo goed als de anderen</t>
  </si>
  <si>
    <t>0 = geen enkele nuttige bijdrage</t>
  </si>
  <si>
    <t>-1 = storend voor de groep</t>
  </si>
  <si>
    <t>Data</t>
  </si>
  <si>
    <t>A-1: analyseren probleemdomein &amp; opstellen probleemstelling</t>
  </si>
  <si>
    <t>B-1: Gemotiveerd selecteren van ICT  gerelateerde oplossingen</t>
  </si>
  <si>
    <t>G-a: Effectief (Internationaal) Communiceren</t>
  </si>
  <si>
    <t>G-d: Integer handelen</t>
  </si>
  <si>
    <t>A-1</t>
  </si>
  <si>
    <t>A-2</t>
  </si>
  <si>
    <t>B-1</t>
  </si>
  <si>
    <t>Beoordeling:</t>
  </si>
  <si>
    <t>O</t>
  </si>
  <si>
    <t>NVD</t>
  </si>
  <si>
    <t>**Individueel onderdeel (g)</t>
  </si>
  <si>
    <t xml:space="preserve">Er zijn minimaal twee complexe queries correct opgesteld en onderbouwd. Elke query bevat één of meerdere aggregaties, sortering en één of meerdere subqueries en of derived tables. De behoefte voor elke query beschreven en uitgelegd. 
Optioneel maak je gebruik van de volgende geavanceerde SQL technieken toepassen: APPLY, correlated subqueries, window functies, dynamisch SQL, correlated subqueres, recursive queries, PIVOT, XML/JSON.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</si>
</sst>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2"/>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i/>
      <sz val="10"/>
      <color theme="1"/>
      <name val="Calibri"/>
      <family val="2"/>
      <scheme val="minor"/>
    </font>
    <font>
      <b/>
      <u/>
      <sz val="10"/>
      <color theme="1"/>
      <name val="Calibri (Hoofdtekst)"/>
    </font>
    <font>
      <b/>
      <sz val="10"/>
      <color rgb="FF000000"/>
      <name val="Calibri"/>
      <family val="2"/>
      <scheme val="minor"/>
    </font>
    <font>
      <b/>
      <sz val="7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9BC2E6"/>
        <bgColor indexed="64"/>
      </patternFill>
    </fill>
    <fill>
      <patternFill patternType="solid">
        <fgColor rgb="FFF8CBAD"/>
        <bgColor indexed="64"/>
      </patternFill>
    </fill>
    <fill>
      <patternFill patternType="solid">
        <fgColor rgb="FFFFFF00"/>
        <bgColor indexed="64"/>
      </patternFill>
    </fill>
    <fill>
      <patternFill patternType="solid">
        <fgColor theme="9" tint="0.79998168889431442"/>
        <bgColor indexed="64"/>
      </patternFill>
    </fill>
    <fill>
      <patternFill patternType="solid">
        <fgColor rgb="FF9BC2E6"/>
        <bgColor rgb="FF000000"/>
      </patternFill>
    </fill>
    <fill>
      <patternFill patternType="solid">
        <fgColor theme="0"/>
        <bgColor indexed="64"/>
      </patternFill>
    </fill>
    <fill>
      <patternFill patternType="solid">
        <fgColor rgb="FFD9E1F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rgb="FF000000"/>
      </bottom>
      <diagonal/>
    </border>
    <border>
      <left style="medium">
        <color rgb="FF000000"/>
      </left>
      <right style="thin">
        <color indexed="64"/>
      </right>
      <top style="thin">
        <color indexed="64"/>
      </top>
      <bottom style="thin">
        <color indexed="64"/>
      </bottom>
      <diagonal/>
    </border>
    <border>
      <left style="medium">
        <color rgb="FF000000"/>
      </left>
      <right style="thin">
        <color indexed="64"/>
      </right>
      <top style="thin">
        <color indexed="64"/>
      </top>
      <bottom style="medium">
        <color indexed="64"/>
      </bottom>
      <diagonal/>
    </border>
    <border>
      <left style="thin">
        <color indexed="64"/>
      </left>
      <right style="medium">
        <color rgb="FF000000"/>
      </right>
      <top/>
      <bottom style="thin">
        <color indexed="64"/>
      </bottom>
      <diagonal/>
    </border>
    <border>
      <left style="thin">
        <color indexed="64"/>
      </left>
      <right style="medium">
        <color rgb="FF000000"/>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right style="thin">
        <color rgb="FF000000"/>
      </right>
      <top style="thin">
        <color rgb="FF000000"/>
      </top>
      <bottom/>
      <diagonal/>
    </border>
    <border>
      <left style="thin">
        <color indexed="64"/>
      </left>
      <right style="medium">
        <color rgb="FF000000"/>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cellStyleXfs>
  <cellXfs count="137">
    <xf numFmtId="0" fontId="0" fillId="0" borderId="0" xfId="0"/>
    <xf numFmtId="0" fontId="1" fillId="0" borderId="0" xfId="0" applyFont="1"/>
    <xf numFmtId="14"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wrapText="1"/>
    </xf>
    <xf numFmtId="0" fontId="0" fillId="0" borderId="11" xfId="0" applyBorder="1"/>
    <xf numFmtId="0" fontId="0" fillId="0" borderId="0" xfId="0" applyAlignment="1">
      <alignment horizontal="left" vertical="top"/>
    </xf>
    <xf numFmtId="0" fontId="3" fillId="0" borderId="0" xfId="1" applyFont="1" applyAlignment="1">
      <alignment horizontal="center"/>
    </xf>
    <xf numFmtId="0" fontId="3" fillId="0" borderId="0" xfId="1" applyFont="1" applyAlignment="1">
      <alignment horizontal="right"/>
    </xf>
    <xf numFmtId="0" fontId="2" fillId="0" borderId="0" xfId="1"/>
    <xf numFmtId="0" fontId="2" fillId="0" borderId="0" xfId="1" applyAlignment="1">
      <alignment horizontal="center"/>
    </xf>
    <xf numFmtId="0" fontId="3" fillId="0" borderId="1" xfId="1" applyFont="1" applyBorder="1"/>
    <xf numFmtId="0" fontId="3" fillId="0" borderId="1" xfId="1" applyFont="1" applyBorder="1" applyAlignment="1">
      <alignment horizontal="center"/>
    </xf>
    <xf numFmtId="0" fontId="2" fillId="0" borderId="1" xfId="1" applyBorder="1"/>
    <xf numFmtId="0" fontId="2" fillId="0" borderId="1" xfId="1" applyBorder="1" applyAlignment="1">
      <alignment horizontal="center"/>
    </xf>
    <xf numFmtId="2" fontId="2" fillId="0" borderId="1" xfId="1" applyNumberFormat="1" applyBorder="1"/>
    <xf numFmtId="0" fontId="2" fillId="0" borderId="1" xfId="1" quotePrefix="1" applyBorder="1"/>
    <xf numFmtId="0" fontId="2" fillId="9" borderId="1" xfId="1" applyFill="1" applyBorder="1" applyAlignment="1">
      <alignment horizontal="center"/>
    </xf>
    <xf numFmtId="0" fontId="2" fillId="8" borderId="1" xfId="1" applyFill="1" applyBorder="1" applyAlignment="1">
      <alignment horizontal="center"/>
    </xf>
    <xf numFmtId="0" fontId="2" fillId="8" borderId="1" xfId="1" applyFill="1" applyBorder="1"/>
    <xf numFmtId="0" fontId="5" fillId="0" borderId="0" xfId="0" applyFont="1"/>
    <xf numFmtId="9" fontId="5" fillId="5" borderId="3" xfId="0" applyNumberFormat="1" applyFont="1" applyFill="1" applyBorder="1" applyAlignment="1">
      <alignment vertical="center" wrapText="1"/>
    </xf>
    <xf numFmtId="0" fontId="5" fillId="5" borderId="3" xfId="0" applyFont="1" applyFill="1" applyBorder="1"/>
    <xf numFmtId="0" fontId="5" fillId="5" borderId="3" xfId="0" applyFont="1" applyFill="1" applyBorder="1" applyAlignment="1">
      <alignment horizontal="left" vertical="top"/>
    </xf>
    <xf numFmtId="14" fontId="5" fillId="0" borderId="3" xfId="0" applyNumberFormat="1" applyFont="1" applyBorder="1" applyAlignment="1">
      <alignment wrapText="1"/>
    </xf>
    <xf numFmtId="0" fontId="5" fillId="5" borderId="3" xfId="0" applyFont="1" applyFill="1" applyBorder="1" applyAlignment="1">
      <alignment horizontal="left" vertical="top" wrapText="1"/>
    </xf>
    <xf numFmtId="0" fontId="5" fillId="0" borderId="3" xfId="0" applyFont="1" applyBorder="1"/>
    <xf numFmtId="9" fontId="5" fillId="5" borderId="3" xfId="0" applyNumberFormat="1" applyFont="1" applyFill="1" applyBorder="1" applyAlignment="1">
      <alignment horizontal="center" vertical="center" wrapText="1"/>
    </xf>
    <xf numFmtId="164" fontId="5" fillId="5" borderId="15" xfId="0" applyNumberFormat="1" applyFont="1" applyFill="1" applyBorder="1" applyAlignment="1">
      <alignment horizontal="center" vertical="center"/>
    </xf>
    <xf numFmtId="9" fontId="5" fillId="5" borderId="1" xfId="0" applyNumberFormat="1" applyFont="1" applyFill="1" applyBorder="1" applyAlignment="1">
      <alignment vertical="center" wrapText="1"/>
    </xf>
    <xf numFmtId="0" fontId="5" fillId="5" borderId="1" xfId="0" applyFont="1" applyFill="1" applyBorder="1"/>
    <xf numFmtId="0" fontId="5" fillId="5" borderId="1" xfId="0" applyFont="1" applyFill="1" applyBorder="1" applyAlignment="1">
      <alignment horizontal="left" vertical="top"/>
    </xf>
    <xf numFmtId="14" fontId="5" fillId="0" borderId="1" xfId="0" applyNumberFormat="1" applyFont="1" applyBorder="1" applyAlignment="1">
      <alignment wrapText="1"/>
    </xf>
    <xf numFmtId="0" fontId="5" fillId="5" borderId="1" xfId="0" applyFont="1" applyFill="1" applyBorder="1" applyAlignment="1">
      <alignment horizontal="left" vertical="top" wrapText="1"/>
    </xf>
    <xf numFmtId="0" fontId="5" fillId="0" borderId="1" xfId="0" applyFont="1" applyBorder="1"/>
    <xf numFmtId="9" fontId="5" fillId="5" borderId="1" xfId="0" applyNumberFormat="1" applyFont="1" applyFill="1" applyBorder="1" applyAlignment="1">
      <alignment horizontal="center" vertical="center"/>
    </xf>
    <xf numFmtId="164" fontId="5" fillId="5" borderId="16" xfId="0" applyNumberFormat="1" applyFont="1" applyFill="1" applyBorder="1" applyAlignment="1">
      <alignment horizontal="center" vertical="center"/>
    </xf>
    <xf numFmtId="9" fontId="5" fillId="5" borderId="3" xfId="0" applyNumberFormat="1" applyFont="1" applyFill="1" applyBorder="1" applyAlignment="1">
      <alignment horizontal="center" vertical="center"/>
    </xf>
    <xf numFmtId="164" fontId="5" fillId="11" borderId="16" xfId="0" applyNumberFormat="1" applyFont="1" applyFill="1" applyBorder="1" applyAlignment="1">
      <alignment horizontal="center" vertical="center"/>
    </xf>
    <xf numFmtId="9" fontId="5" fillId="5" borderId="12" xfId="0" applyNumberFormat="1" applyFont="1" applyFill="1" applyBorder="1" applyAlignment="1">
      <alignment vertical="center" wrapText="1"/>
    </xf>
    <xf numFmtId="0" fontId="5" fillId="5" borderId="12" xfId="0" applyFont="1" applyFill="1" applyBorder="1"/>
    <xf numFmtId="0" fontId="5" fillId="5" borderId="12" xfId="0" applyFont="1" applyFill="1" applyBorder="1" applyAlignment="1">
      <alignment horizontal="left" vertical="top"/>
    </xf>
    <xf numFmtId="14" fontId="5" fillId="0" borderId="12" xfId="0" applyNumberFormat="1" applyFont="1" applyBorder="1" applyAlignment="1">
      <alignment wrapText="1"/>
    </xf>
    <xf numFmtId="0" fontId="5" fillId="5" borderId="12" xfId="0" applyFont="1" applyFill="1" applyBorder="1" applyAlignment="1">
      <alignment horizontal="left" vertical="top" wrapText="1"/>
    </xf>
    <xf numFmtId="0" fontId="5" fillId="0" borderId="12" xfId="0" applyFont="1" applyBorder="1"/>
    <xf numFmtId="9" fontId="5" fillId="5" borderId="12" xfId="0" applyNumberFormat="1" applyFont="1" applyFill="1" applyBorder="1" applyAlignment="1">
      <alignment horizontal="center" vertical="center"/>
    </xf>
    <xf numFmtId="9" fontId="5" fillId="5" borderId="2" xfId="0" applyNumberFormat="1" applyFont="1" applyFill="1" applyBorder="1" applyAlignment="1">
      <alignment vertical="center" wrapText="1"/>
    </xf>
    <xf numFmtId="0" fontId="5" fillId="5" borderId="2" xfId="0" applyFont="1" applyFill="1" applyBorder="1"/>
    <xf numFmtId="0" fontId="5" fillId="5" borderId="2" xfId="0" applyFont="1" applyFill="1" applyBorder="1" applyAlignment="1">
      <alignment horizontal="left" vertical="top"/>
    </xf>
    <xf numFmtId="14" fontId="5" fillId="0" borderId="2" xfId="0" applyNumberFormat="1" applyFont="1" applyBorder="1" applyAlignment="1">
      <alignment wrapText="1"/>
    </xf>
    <xf numFmtId="0" fontId="5" fillId="5" borderId="2" xfId="0" applyFont="1" applyFill="1" applyBorder="1" applyAlignment="1">
      <alignment horizontal="left" vertical="top" wrapText="1"/>
    </xf>
    <xf numFmtId="0" fontId="5" fillId="0" borderId="2" xfId="0" applyFont="1" applyBorder="1"/>
    <xf numFmtId="9" fontId="5" fillId="5" borderId="2" xfId="0" applyNumberFormat="1" applyFont="1" applyFill="1" applyBorder="1" applyAlignment="1">
      <alignment horizontal="center" vertical="center"/>
    </xf>
    <xf numFmtId="0" fontId="1" fillId="0" borderId="17" xfId="0" applyFont="1" applyBorder="1"/>
    <xf numFmtId="0" fontId="1" fillId="0" borderId="18" xfId="0" applyFont="1" applyBorder="1"/>
    <xf numFmtId="0" fontId="4" fillId="4" borderId="11" xfId="0" applyFont="1" applyFill="1" applyBorder="1" applyAlignment="1">
      <alignment horizontal="right" vertical="center"/>
    </xf>
    <xf numFmtId="0" fontId="4" fillId="4" borderId="11" xfId="0" applyFont="1" applyFill="1" applyBorder="1" applyAlignment="1">
      <alignment horizontal="left" vertical="top"/>
    </xf>
    <xf numFmtId="0" fontId="4" fillId="4" borderId="11" xfId="0" applyFont="1" applyFill="1" applyBorder="1" applyAlignment="1">
      <alignment horizontal="center" vertical="center"/>
    </xf>
    <xf numFmtId="164" fontId="5" fillId="4" borderId="11" xfId="0" applyNumberFormat="1" applyFont="1" applyFill="1" applyBorder="1" applyAlignment="1">
      <alignment horizontal="center" vertical="center"/>
    </xf>
    <xf numFmtId="0" fontId="5" fillId="7" borderId="11" xfId="0" applyFont="1" applyFill="1" applyBorder="1" applyAlignment="1">
      <alignment horizontal="center"/>
    </xf>
    <xf numFmtId="9" fontId="5" fillId="4" borderId="11" xfId="0" applyNumberFormat="1" applyFont="1" applyFill="1" applyBorder="1" applyAlignment="1">
      <alignment horizontal="center" vertical="center"/>
    </xf>
    <xf numFmtId="0" fontId="3" fillId="0" borderId="5" xfId="1" applyFont="1" applyBorder="1"/>
    <xf numFmtId="0" fontId="5" fillId="5" borderId="19" xfId="0" applyFont="1" applyFill="1" applyBorder="1" applyAlignment="1">
      <alignment vertical="top" wrapText="1"/>
    </xf>
    <xf numFmtId="0" fontId="5" fillId="5" borderId="20" xfId="0" applyFont="1" applyFill="1" applyBorder="1" applyAlignment="1">
      <alignment vertical="top" wrapText="1"/>
    </xf>
    <xf numFmtId="0" fontId="5" fillId="5" borderId="21" xfId="0" applyFont="1" applyFill="1" applyBorder="1" applyAlignment="1">
      <alignment vertical="top" wrapText="1"/>
    </xf>
    <xf numFmtId="0" fontId="5" fillId="5" borderId="22" xfId="0" applyFont="1" applyFill="1" applyBorder="1" applyAlignment="1">
      <alignment vertical="top" wrapText="1"/>
    </xf>
    <xf numFmtId="0" fontId="4" fillId="3" borderId="28" xfId="0" applyFont="1" applyFill="1" applyBorder="1" applyAlignment="1">
      <alignment horizontal="center" vertical="center"/>
    </xf>
    <xf numFmtId="14" fontId="4" fillId="3" borderId="28" xfId="0" applyNumberFormat="1" applyFont="1" applyFill="1" applyBorder="1" applyAlignment="1">
      <alignment horizontal="center" vertical="center" wrapText="1"/>
    </xf>
    <xf numFmtId="0" fontId="4" fillId="3" borderId="28" xfId="0" applyFont="1" applyFill="1" applyBorder="1" applyAlignment="1">
      <alignment horizontal="center" vertical="center" wrapText="1"/>
    </xf>
    <xf numFmtId="0" fontId="4" fillId="2" borderId="32" xfId="0" applyFont="1" applyFill="1" applyBorder="1" applyAlignment="1">
      <alignment horizontal="right" vertical="center"/>
    </xf>
    <xf numFmtId="0" fontId="4" fillId="2" borderId="33" xfId="0" applyFont="1" applyFill="1" applyBorder="1" applyAlignment="1">
      <alignment horizontal="right" vertical="center"/>
    </xf>
    <xf numFmtId="0" fontId="4" fillId="2" borderId="33" xfId="0" applyFont="1" applyFill="1" applyBorder="1" applyAlignment="1">
      <alignment horizontal="left" vertical="top"/>
    </xf>
    <xf numFmtId="0" fontId="4" fillId="2" borderId="33" xfId="0" applyFont="1" applyFill="1" applyBorder="1" applyAlignment="1">
      <alignment horizontal="center" vertical="center"/>
    </xf>
    <xf numFmtId="0" fontId="8" fillId="10" borderId="33" xfId="0" applyFont="1" applyFill="1" applyBorder="1" applyAlignment="1">
      <alignment horizontal="center"/>
    </xf>
    <xf numFmtId="0" fontId="4" fillId="6" borderId="33" xfId="0" applyFont="1" applyFill="1" applyBorder="1" applyAlignment="1">
      <alignment horizontal="center"/>
    </xf>
    <xf numFmtId="0" fontId="4" fillId="6" borderId="33" xfId="0" applyFont="1" applyFill="1" applyBorder="1"/>
    <xf numFmtId="0" fontId="4" fillId="2" borderId="34" xfId="0" applyFont="1" applyFill="1" applyBorder="1" applyAlignment="1">
      <alignment horizontal="center"/>
    </xf>
    <xf numFmtId="0" fontId="4" fillId="4" borderId="35" xfId="0" applyFont="1" applyFill="1" applyBorder="1" applyAlignment="1">
      <alignment horizontal="right" vertical="center"/>
    </xf>
    <xf numFmtId="164" fontId="5" fillId="4" borderId="36" xfId="0" applyNumberFormat="1" applyFont="1" applyFill="1" applyBorder="1" applyAlignment="1">
      <alignment horizontal="center"/>
    </xf>
    <xf numFmtId="0" fontId="4" fillId="4" borderId="37" xfId="0" applyFont="1" applyFill="1" applyBorder="1" applyAlignment="1">
      <alignment horizontal="right" vertical="center"/>
    </xf>
    <xf numFmtId="0" fontId="0" fillId="0" borderId="38" xfId="0" applyBorder="1" applyAlignment="1">
      <alignment horizontal="left" vertical="top" wrapText="1"/>
    </xf>
    <xf numFmtId="0" fontId="0" fillId="0" borderId="38" xfId="0" applyBorder="1"/>
    <xf numFmtId="0" fontId="4" fillId="4" borderId="38" xfId="0" applyFont="1" applyFill="1" applyBorder="1" applyAlignment="1">
      <alignment horizontal="left" vertical="top"/>
    </xf>
    <xf numFmtId="0" fontId="4" fillId="4" borderId="38" xfId="0" applyFont="1" applyFill="1" applyBorder="1" applyAlignment="1">
      <alignment horizontal="center" vertical="center"/>
    </xf>
    <xf numFmtId="164" fontId="5" fillId="4" borderId="38" xfId="0" applyNumberFormat="1" applyFont="1" applyFill="1" applyBorder="1" applyAlignment="1">
      <alignment horizontal="center" vertical="center"/>
    </xf>
    <xf numFmtId="0" fontId="5" fillId="7" borderId="38" xfId="0" applyFont="1" applyFill="1" applyBorder="1" applyAlignment="1">
      <alignment horizontal="center"/>
    </xf>
    <xf numFmtId="9" fontId="5" fillId="4" borderId="38" xfId="0" applyNumberFormat="1" applyFont="1" applyFill="1" applyBorder="1" applyAlignment="1">
      <alignment horizontal="center" vertical="center"/>
    </xf>
    <xf numFmtId="0" fontId="5" fillId="5" borderId="39" xfId="0" applyFont="1" applyFill="1" applyBorder="1" applyAlignment="1">
      <alignment vertical="top" wrapText="1"/>
    </xf>
    <xf numFmtId="9" fontId="5" fillId="5" borderId="17" xfId="0" applyNumberFormat="1" applyFont="1" applyFill="1" applyBorder="1" applyAlignment="1">
      <alignment vertical="center" wrapText="1"/>
    </xf>
    <xf numFmtId="0" fontId="5" fillId="5" borderId="17" xfId="0" applyFont="1" applyFill="1" applyBorder="1"/>
    <xf numFmtId="0" fontId="5" fillId="5" borderId="17" xfId="0" applyFont="1" applyFill="1" applyBorder="1" applyAlignment="1">
      <alignment horizontal="left" vertical="top"/>
    </xf>
    <xf numFmtId="14" fontId="5" fillId="0" borderId="17" xfId="0" applyNumberFormat="1" applyFont="1" applyBorder="1" applyAlignment="1">
      <alignment wrapText="1"/>
    </xf>
    <xf numFmtId="0" fontId="5" fillId="5" borderId="17" xfId="0" applyFont="1" applyFill="1" applyBorder="1" applyAlignment="1">
      <alignment horizontal="left" vertical="top" wrapText="1"/>
    </xf>
    <xf numFmtId="0" fontId="5" fillId="0" borderId="17" xfId="0" applyFont="1" applyBorder="1"/>
    <xf numFmtId="9" fontId="5" fillId="5" borderId="17" xfId="0" applyNumberFormat="1" applyFont="1" applyFill="1" applyBorder="1" applyAlignment="1">
      <alignment horizontal="center" vertical="center"/>
    </xf>
    <xf numFmtId="164" fontId="5" fillId="11" borderId="40" xfId="0" applyNumberFormat="1" applyFont="1" applyFill="1" applyBorder="1" applyAlignment="1">
      <alignment horizontal="center" vertical="center"/>
    </xf>
    <xf numFmtId="0" fontId="3" fillId="0" borderId="11" xfId="1" applyFont="1" applyBorder="1"/>
    <xf numFmtId="0" fontId="5" fillId="0" borderId="0" xfId="0" applyFont="1" applyAlignment="1">
      <alignment wrapText="1"/>
    </xf>
    <xf numFmtId="0" fontId="4" fillId="3" borderId="6"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2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3" borderId="28"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27"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4" borderId="41" xfId="0" applyFont="1" applyFill="1" applyBorder="1" applyAlignment="1">
      <alignment horizontal="center" vertical="center"/>
    </xf>
    <xf numFmtId="0" fontId="4" fillId="4" borderId="42" xfId="0" applyFont="1" applyFill="1" applyBorder="1" applyAlignment="1">
      <alignment horizontal="center" vertical="center"/>
    </xf>
    <xf numFmtId="0" fontId="4" fillId="4" borderId="43" xfId="0" applyFont="1" applyFill="1" applyBorder="1" applyAlignment="1">
      <alignment horizontal="center" vertical="center"/>
    </xf>
    <xf numFmtId="0" fontId="4" fillId="3" borderId="29" xfId="0" applyFont="1" applyFill="1" applyBorder="1" applyAlignment="1">
      <alignment horizontal="center" vertical="center"/>
    </xf>
    <xf numFmtId="0" fontId="4" fillId="3" borderId="30" xfId="0" applyFont="1" applyFill="1" applyBorder="1" applyAlignment="1">
      <alignment horizontal="center" vertical="center"/>
    </xf>
    <xf numFmtId="0" fontId="4" fillId="3" borderId="31"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10" xfId="0" applyFont="1" applyFill="1" applyBorder="1" applyAlignment="1">
      <alignment horizontal="center" vertical="center"/>
    </xf>
    <xf numFmtId="0" fontId="9" fillId="12" borderId="23" xfId="0" applyFont="1" applyFill="1" applyBorder="1" applyAlignment="1">
      <alignment horizontal="center" vertical="center"/>
    </xf>
    <xf numFmtId="0" fontId="9" fillId="12" borderId="24" xfId="0" applyFont="1" applyFill="1" applyBorder="1" applyAlignment="1">
      <alignment horizontal="center" vertical="center"/>
    </xf>
    <xf numFmtId="0" fontId="9" fillId="12" borderId="25" xfId="0" applyFont="1" applyFill="1" applyBorder="1" applyAlignment="1">
      <alignment horizontal="center" vertical="center"/>
    </xf>
    <xf numFmtId="0" fontId="7" fillId="0" borderId="0" xfId="0" applyFont="1" applyAlignment="1">
      <alignment horizontal="center" vertical="center"/>
    </xf>
    <xf numFmtId="0" fontId="4" fillId="0" borderId="0" xfId="0" applyFont="1" applyAlignment="1">
      <alignment horizontal="center" vertical="center"/>
    </xf>
    <xf numFmtId="14" fontId="5" fillId="3" borderId="1" xfId="0" applyNumberFormat="1" applyFont="1" applyFill="1" applyBorder="1" applyAlignment="1">
      <alignment horizontal="center" vertical="center" wrapText="1"/>
    </xf>
    <xf numFmtId="14" fontId="5" fillId="3" borderId="7"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1" xfId="0" applyFont="1" applyFill="1" applyBorder="1" applyAlignment="1">
      <alignment horizontal="center" vertical="center"/>
    </xf>
    <xf numFmtId="0" fontId="5" fillId="3" borderId="7" xfId="0" applyFont="1" applyFill="1" applyBorder="1" applyAlignment="1">
      <alignment horizontal="center" vertical="center"/>
    </xf>
    <xf numFmtId="0" fontId="4" fillId="3" borderId="27" xfId="0" applyFont="1" applyFill="1" applyBorder="1" applyAlignment="1">
      <alignment horizontal="left" vertical="top"/>
    </xf>
    <xf numFmtId="0" fontId="4" fillId="3" borderId="4" xfId="0" applyFont="1" applyFill="1" applyBorder="1" applyAlignment="1">
      <alignment horizontal="left" vertical="top"/>
    </xf>
    <xf numFmtId="0" fontId="4" fillId="3" borderId="10" xfId="0" applyFont="1" applyFill="1" applyBorder="1" applyAlignment="1">
      <alignment horizontal="left" vertical="top"/>
    </xf>
    <xf numFmtId="0" fontId="3" fillId="8" borderId="1" xfId="1" applyFont="1" applyFill="1" applyBorder="1" applyAlignment="1">
      <alignment horizontal="center"/>
    </xf>
    <xf numFmtId="0" fontId="2" fillId="0" borderId="1" xfId="1" applyBorder="1" applyAlignment="1">
      <alignment vertical="top" wrapText="1"/>
    </xf>
  </cellXfs>
  <cellStyles count="2">
    <cellStyle name="Normal" xfId="0" builtinId="0"/>
    <cellStyle name="Standaard 2" xfId="1" xr:uid="{D9CD7294-D921-9148-B0A6-5137E39251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1E3BB-95AD-444F-84F4-4543D0C43B87}">
  <dimension ref="A1:B7"/>
  <sheetViews>
    <sheetView workbookViewId="0">
      <selection activeCell="D16" sqref="D16"/>
    </sheetView>
  </sheetViews>
  <sheetFormatPr defaultColWidth="8.83203125" defaultRowHeight="15.5"/>
  <cols>
    <col min="1" max="1" width="14.58203125" bestFit="1" customWidth="1"/>
    <col min="2" max="2" width="21.5" customWidth="1"/>
  </cols>
  <sheetData>
    <row r="1" spans="1:2">
      <c r="A1" s="1" t="s">
        <v>0</v>
      </c>
      <c r="B1" s="7">
        <v>2</v>
      </c>
    </row>
    <row r="2" spans="1:2">
      <c r="A2" s="55" t="s">
        <v>1</v>
      </c>
      <c r="B2" s="56" t="s">
        <v>2</v>
      </c>
    </row>
    <row r="3" spans="1:2">
      <c r="A3" s="7">
        <v>1</v>
      </c>
      <c r="B3" s="7" t="s">
        <v>3</v>
      </c>
    </row>
    <row r="4" spans="1:2">
      <c r="A4" s="7">
        <v>2</v>
      </c>
      <c r="B4" s="7" t="s">
        <v>4</v>
      </c>
    </row>
    <row r="5" spans="1:2">
      <c r="A5" s="7">
        <v>3</v>
      </c>
      <c r="B5" s="7" t="s">
        <v>5</v>
      </c>
    </row>
    <row r="6" spans="1:2">
      <c r="A6" s="7">
        <v>4</v>
      </c>
      <c r="B6" s="7" t="s">
        <v>6</v>
      </c>
    </row>
    <row r="7" spans="1:2">
      <c r="A7" s="7">
        <v>5</v>
      </c>
      <c r="B7" s="7" t="s">
        <v>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2C67B-1C6C-454C-9F92-DF9122C0800D}">
  <sheetPr>
    <pageSetUpPr fitToPage="1"/>
  </sheetPr>
  <dimension ref="A1:L19"/>
  <sheetViews>
    <sheetView tabSelected="1" topLeftCell="B1" zoomScale="70" zoomScaleNormal="70" workbookViewId="0">
      <selection activeCell="G6" sqref="G6"/>
    </sheetView>
  </sheetViews>
  <sheetFormatPr defaultColWidth="11" defaultRowHeight="15.5"/>
  <cols>
    <col min="1" max="1" width="16.58203125" customWidth="1"/>
    <col min="2" max="2" width="28" style="6" customWidth="1"/>
    <col min="3" max="3" width="7.5" style="6" hidden="1" customWidth="1"/>
    <col min="4" max="4" width="3.5" hidden="1" customWidth="1"/>
    <col min="5" max="5" width="3.5" style="8" customWidth="1"/>
    <col min="6" max="6" width="27.08203125" style="2" customWidth="1"/>
    <col min="7" max="7" width="37.08203125" style="3" customWidth="1"/>
    <col min="8" max="8" width="25.83203125" bestFit="1" customWidth="1"/>
    <col min="9" max="9" width="30.33203125" customWidth="1"/>
    <col min="10" max="10" width="24" bestFit="1" customWidth="1"/>
    <col min="11" max="11" width="29.5" customWidth="1"/>
    <col min="12" max="12" width="37.58203125" customWidth="1"/>
  </cols>
  <sheetData>
    <row r="1" spans="1:12" ht="68.25" customHeight="1">
      <c r="A1" s="100" t="s">
        <v>8</v>
      </c>
      <c r="B1" s="103" t="s">
        <v>9</v>
      </c>
      <c r="C1" s="109" t="s">
        <v>10</v>
      </c>
      <c r="D1" s="106" t="s">
        <v>11</v>
      </c>
      <c r="E1" s="132"/>
      <c r="F1" s="69" t="s">
        <v>12</v>
      </c>
      <c r="G1" s="70" t="s">
        <v>13</v>
      </c>
      <c r="H1" s="68" t="s">
        <v>14</v>
      </c>
      <c r="I1" s="118" t="s">
        <v>15</v>
      </c>
      <c r="J1" s="115" t="s">
        <v>16</v>
      </c>
      <c r="K1" s="22"/>
      <c r="L1" s="22"/>
    </row>
    <row r="2" spans="1:12" ht="17.149999999999999" customHeight="1">
      <c r="A2" s="101"/>
      <c r="B2" s="104"/>
      <c r="C2" s="110"/>
      <c r="D2" s="107"/>
      <c r="E2" s="133"/>
      <c r="F2" s="126" t="s">
        <v>17</v>
      </c>
      <c r="G2" s="128" t="s">
        <v>18</v>
      </c>
      <c r="H2" s="130" t="s">
        <v>19</v>
      </c>
      <c r="I2" s="119"/>
      <c r="J2" s="116"/>
      <c r="K2" s="22"/>
      <c r="L2" s="22"/>
    </row>
    <row r="3" spans="1:12" ht="17.149999999999999" customHeight="1" thickBot="1">
      <c r="A3" s="102"/>
      <c r="B3" s="105"/>
      <c r="C3" s="111"/>
      <c r="D3" s="108"/>
      <c r="E3" s="134"/>
      <c r="F3" s="127"/>
      <c r="G3" s="129"/>
      <c r="H3" s="131"/>
      <c r="I3" s="120"/>
      <c r="J3" s="117"/>
      <c r="K3" s="22"/>
      <c r="L3" s="22"/>
    </row>
    <row r="4" spans="1:12" ht="54" customHeight="1">
      <c r="A4" s="121">
        <v>1</v>
      </c>
      <c r="B4" s="64" t="s">
        <v>20</v>
      </c>
      <c r="C4" s="23">
        <v>0.1</v>
      </c>
      <c r="D4" s="24"/>
      <c r="E4" s="25" t="s">
        <v>21</v>
      </c>
      <c r="F4" s="26"/>
      <c r="G4" s="27" t="s">
        <v>22</v>
      </c>
      <c r="H4" s="28"/>
      <c r="I4" s="39">
        <v>0.1</v>
      </c>
      <c r="J4" s="30">
        <v>10</v>
      </c>
      <c r="K4" s="22"/>
      <c r="L4" s="22"/>
    </row>
    <row r="5" spans="1:12" ht="84.75" customHeight="1">
      <c r="A5" s="122"/>
      <c r="B5" s="65" t="s">
        <v>23</v>
      </c>
      <c r="C5" s="23"/>
      <c r="D5" s="24"/>
      <c r="E5" s="25" t="s">
        <v>24</v>
      </c>
      <c r="F5" s="26"/>
      <c r="G5" s="35" t="s">
        <v>25</v>
      </c>
      <c r="H5" s="28"/>
      <c r="I5" s="39">
        <v>0.15</v>
      </c>
      <c r="J5" s="30">
        <v>10</v>
      </c>
      <c r="K5" s="99"/>
      <c r="L5" s="22"/>
    </row>
    <row r="6" spans="1:12" ht="145.5" customHeight="1">
      <c r="A6" s="122"/>
      <c r="B6" s="64" t="s">
        <v>26</v>
      </c>
      <c r="C6" s="23">
        <v>0.1</v>
      </c>
      <c r="D6" s="24"/>
      <c r="E6" s="25" t="s">
        <v>27</v>
      </c>
      <c r="F6" s="26"/>
      <c r="G6" s="27" t="s">
        <v>82</v>
      </c>
      <c r="H6" s="28"/>
      <c r="I6" s="29">
        <v>0.1</v>
      </c>
      <c r="J6" s="30">
        <v>10</v>
      </c>
      <c r="K6" s="99"/>
      <c r="L6" s="99"/>
    </row>
    <row r="7" spans="1:12" ht="63.5" customHeight="1">
      <c r="A7" s="122"/>
      <c r="B7" s="65" t="s">
        <v>26</v>
      </c>
      <c r="C7" s="31">
        <v>0.1</v>
      </c>
      <c r="D7" s="32"/>
      <c r="E7" s="33" t="s">
        <v>28</v>
      </c>
      <c r="F7" s="34"/>
      <c r="G7" s="35" t="s">
        <v>29</v>
      </c>
      <c r="H7" s="36"/>
      <c r="I7" s="37">
        <v>0.1</v>
      </c>
      <c r="J7" s="38">
        <v>10</v>
      </c>
      <c r="K7" s="99"/>
      <c r="L7" s="22"/>
    </row>
    <row r="8" spans="1:12" ht="76" customHeight="1">
      <c r="A8" s="122"/>
      <c r="B8" s="65" t="s">
        <v>26</v>
      </c>
      <c r="C8" s="31">
        <v>0.2</v>
      </c>
      <c r="D8" s="32"/>
      <c r="E8" s="33" t="s">
        <v>30</v>
      </c>
      <c r="F8" s="34"/>
      <c r="G8" s="35" t="s">
        <v>31</v>
      </c>
      <c r="H8" s="36"/>
      <c r="I8" s="37">
        <v>0.2</v>
      </c>
      <c r="J8" s="40" t="s">
        <v>32</v>
      </c>
      <c r="K8" s="99"/>
      <c r="L8" s="22"/>
    </row>
    <row r="9" spans="1:12" ht="30" customHeight="1">
      <c r="A9" s="122"/>
      <c r="B9" s="66" t="s">
        <v>33</v>
      </c>
      <c r="C9" s="41">
        <v>0.2</v>
      </c>
      <c r="D9" s="42"/>
      <c r="E9" s="43" t="s">
        <v>34</v>
      </c>
      <c r="F9" s="44"/>
      <c r="G9" s="45" t="s">
        <v>35</v>
      </c>
      <c r="H9" s="46"/>
      <c r="I9" s="47">
        <v>0.2</v>
      </c>
      <c r="J9" s="40" t="s">
        <v>32</v>
      </c>
      <c r="K9" s="99"/>
      <c r="L9" s="22"/>
    </row>
    <row r="10" spans="1:12" ht="84" customHeight="1">
      <c r="A10" s="122"/>
      <c r="B10" s="67" t="s">
        <v>26</v>
      </c>
      <c r="C10" s="48"/>
      <c r="D10" s="49"/>
      <c r="E10" s="50" t="s">
        <v>36</v>
      </c>
      <c r="F10" s="51"/>
      <c r="G10" s="52" t="s">
        <v>37</v>
      </c>
      <c r="H10" s="53"/>
      <c r="I10" s="54">
        <v>0.15</v>
      </c>
      <c r="J10" s="40" t="s">
        <v>32</v>
      </c>
      <c r="K10" s="99"/>
      <c r="L10" s="22"/>
    </row>
    <row r="11" spans="1:12" ht="60" customHeight="1" thickBot="1">
      <c r="A11" s="122"/>
      <c r="B11" s="89" t="s">
        <v>38</v>
      </c>
      <c r="C11" s="90"/>
      <c r="D11" s="91"/>
      <c r="E11" s="92" t="s">
        <v>39</v>
      </c>
      <c r="F11" s="93"/>
      <c r="G11" s="94" t="s">
        <v>40</v>
      </c>
      <c r="H11" s="95"/>
      <c r="I11" s="96" t="s">
        <v>41</v>
      </c>
      <c r="J11" s="97" t="s">
        <v>32</v>
      </c>
      <c r="K11" s="22"/>
      <c r="L11" s="22"/>
    </row>
    <row r="12" spans="1:12" ht="23.25" customHeight="1" thickBot="1">
      <c r="A12" s="122"/>
      <c r="B12" s="112" t="s">
        <v>42</v>
      </c>
      <c r="C12" s="113"/>
      <c r="D12" s="113"/>
      <c r="E12" s="113"/>
      <c r="F12" s="113"/>
      <c r="G12" s="113"/>
      <c r="H12" s="113"/>
      <c r="I12" s="113"/>
      <c r="J12" s="114"/>
      <c r="K12" s="22"/>
      <c r="L12" s="22"/>
    </row>
    <row r="13" spans="1:12" ht="23.25" customHeight="1" thickBot="1">
      <c r="A13" s="122"/>
      <c r="B13" s="124" t="s">
        <v>43</v>
      </c>
      <c r="C13" s="125"/>
      <c r="D13" s="125"/>
      <c r="E13" s="125"/>
      <c r="F13" s="125"/>
      <c r="G13" s="125"/>
      <c r="H13" s="125"/>
      <c r="I13" s="125"/>
      <c r="J13" s="125"/>
      <c r="K13" s="22"/>
      <c r="L13" s="22"/>
    </row>
    <row r="14" spans="1:12" ht="16" customHeight="1">
      <c r="A14" s="122"/>
      <c r="B14" s="71" t="s">
        <v>44</v>
      </c>
      <c r="C14" s="72"/>
      <c r="D14" s="72"/>
      <c r="E14" s="73"/>
      <c r="F14" s="74" t="s">
        <v>45</v>
      </c>
      <c r="G14" s="75" t="s">
        <v>46</v>
      </c>
      <c r="H14" s="75" t="s">
        <v>47</v>
      </c>
      <c r="I14" s="76" t="s">
        <v>81</v>
      </c>
      <c r="J14" s="77" t="s">
        <v>48</v>
      </c>
      <c r="K14" s="74" t="s">
        <v>49</v>
      </c>
      <c r="L14" s="78" t="s">
        <v>50</v>
      </c>
    </row>
    <row r="15" spans="1:12" ht="16" customHeight="1">
      <c r="A15" s="122"/>
      <c r="B15" s="79" t="str">
        <f>_xlfn.CONCAT('Gegevens Groep'!A3,'Gegevens Groep'!B3)</f>
        <v>1Student 1</v>
      </c>
      <c r="C15" s="57"/>
      <c r="D15" s="57"/>
      <c r="E15" s="58"/>
      <c r="F15" s="59"/>
      <c r="G15" s="60">
        <v>10</v>
      </c>
      <c r="H15" s="60">
        <v>10</v>
      </c>
      <c r="I15" s="60">
        <v>10</v>
      </c>
      <c r="J15" s="61" t="s">
        <v>51</v>
      </c>
      <c r="K15" s="62">
        <f>'Goldfinch score PF1'!C2</f>
        <v>1</v>
      </c>
      <c r="L15" s="80">
        <f>IF(J15="V",ROUND(((($I$4*$J$4)  + ($I$6*$J$6) + ($I$5*$J$5) + ($I$7*$J$7))*K15)  +  (($I$8*G15) + ($I$9*H15)  +  ($I$10*I15) ),1),"NVD")</f>
        <v>10</v>
      </c>
    </row>
    <row r="16" spans="1:12" ht="16" customHeight="1">
      <c r="A16" s="122"/>
      <c r="B16" s="79" t="str">
        <f>_xlfn.CONCAT('Gegevens Groep'!A4,'Gegevens Groep'!B4)</f>
        <v>2Student 2</v>
      </c>
      <c r="C16" s="57"/>
      <c r="D16" s="57"/>
      <c r="E16" s="58"/>
      <c r="F16" s="59"/>
      <c r="G16" s="60">
        <v>10</v>
      </c>
      <c r="H16" s="60">
        <v>10</v>
      </c>
      <c r="I16" s="60">
        <v>10</v>
      </c>
      <c r="J16" s="61" t="s">
        <v>51</v>
      </c>
      <c r="K16" s="62">
        <f>'Goldfinch score PF1'!C3</f>
        <v>1</v>
      </c>
      <c r="L16" s="80">
        <f t="shared" ref="L16:L19" si="0">IF(J16="V",ROUND(((($I$4*$J$4)  + ($I$6*$J$6) + ($I$5*$J$5) + ($I$7*$J$7))*K16)  +  (($I$8*G16) + ($I$9*H16)  +  ($I$10*I16) ),1),"NVD")</f>
        <v>10</v>
      </c>
    </row>
    <row r="17" spans="1:12" ht="16" customHeight="1">
      <c r="A17" s="122"/>
      <c r="B17" s="79" t="str">
        <f>_xlfn.CONCAT('Gegevens Groep'!A5,'Gegevens Groep'!B5)</f>
        <v>3Student 3</v>
      </c>
      <c r="C17" s="57"/>
      <c r="D17" s="57"/>
      <c r="E17" s="58"/>
      <c r="F17" s="59"/>
      <c r="G17" s="60">
        <v>10</v>
      </c>
      <c r="H17" s="60">
        <v>10</v>
      </c>
      <c r="I17" s="60">
        <v>10</v>
      </c>
      <c r="J17" s="61" t="s">
        <v>51</v>
      </c>
      <c r="K17" s="62">
        <f>'Goldfinch score PF1'!C4</f>
        <v>1</v>
      </c>
      <c r="L17" s="80">
        <f t="shared" si="0"/>
        <v>10</v>
      </c>
    </row>
    <row r="18" spans="1:12" ht="16" customHeight="1">
      <c r="A18" s="122"/>
      <c r="B18" s="79" t="str">
        <f>_xlfn.CONCAT('Gegevens Groep'!A6,'Gegevens Groep'!B6)</f>
        <v>4Student 4</v>
      </c>
      <c r="C18" s="57"/>
      <c r="D18" s="57"/>
      <c r="E18" s="58"/>
      <c r="F18" s="59"/>
      <c r="G18" s="60">
        <v>10</v>
      </c>
      <c r="H18" s="60">
        <v>10</v>
      </c>
      <c r="I18" s="60">
        <v>10</v>
      </c>
      <c r="J18" s="61" t="s">
        <v>51</v>
      </c>
      <c r="K18" s="62">
        <f>'Goldfinch score PF1'!C5</f>
        <v>1</v>
      </c>
      <c r="L18" s="80">
        <f t="shared" si="0"/>
        <v>10</v>
      </c>
    </row>
    <row r="19" spans="1:12">
      <c r="A19" s="123"/>
      <c r="B19" s="81" t="str">
        <f>_xlfn.CONCAT('Gegevens Groep'!A7,'Gegevens Groep'!B7)</f>
        <v>5Student 5</v>
      </c>
      <c r="C19" s="82"/>
      <c r="D19" s="83"/>
      <c r="E19" s="84"/>
      <c r="F19" s="85"/>
      <c r="G19" s="86">
        <v>10</v>
      </c>
      <c r="H19" s="86">
        <v>10</v>
      </c>
      <c r="I19" s="86">
        <v>10</v>
      </c>
      <c r="J19" s="87" t="s">
        <v>51</v>
      </c>
      <c r="K19" s="88">
        <f>'Goldfinch score PF1'!C6</f>
        <v>1</v>
      </c>
      <c r="L19" s="80">
        <f t="shared" si="0"/>
        <v>10</v>
      </c>
    </row>
  </sheetData>
  <mergeCells count="13">
    <mergeCell ref="A1:A3"/>
    <mergeCell ref="B1:B3"/>
    <mergeCell ref="D1:D3"/>
    <mergeCell ref="C1:C3"/>
    <mergeCell ref="B12:J12"/>
    <mergeCell ref="J1:J3"/>
    <mergeCell ref="I1:I3"/>
    <mergeCell ref="A4:A19"/>
    <mergeCell ref="B13:J13"/>
    <mergeCell ref="F2:F3"/>
    <mergeCell ref="G2:G3"/>
    <mergeCell ref="H2:H3"/>
    <mergeCell ref="E1:E3"/>
  </mergeCells>
  <pageMargins left="0.7" right="0.7" top="0.75" bottom="0.75" header="0.3" footer="0.3"/>
  <pageSetup paperSize="9" scale="56" orientation="landscape"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62DC6112-6DFA-D740-B4E7-DC78EB95192D}">
          <x14:formula1>
            <xm:f>Gegegevens!$A$24:$A$26</xm:f>
          </x14:formula1>
          <xm:sqref>J15:J19</xm:sqref>
        </x14:dataValidation>
        <x14:dataValidation type="list" allowBlank="1" showInputMessage="1" showErrorMessage="1" promptTitle="Kies een portfolio" xr:uid="{2EB35B3F-C882-484F-943E-D7E96D89610E}">
          <x14:formula1>
            <xm:f>Gegegevens!$C$4:$C$6</xm:f>
          </x14:formula1>
          <xm:sqref>A4:A5</xm:sqref>
        </x14:dataValidation>
        <x14:dataValidation type="list" allowBlank="1" showInputMessage="1" showErrorMessage="1" xr:uid="{8ABC2723-EDC2-BB42-8856-4EE8D78BBEE7}">
          <x14:formula1>
            <xm:f>Gegegevens!$A$4:$A$12</xm:f>
          </x14:formula1>
          <xm:sqref>B4:B11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50629-E759-A141-8C6F-D9A56EBB5513}">
  <dimension ref="A1:J16"/>
  <sheetViews>
    <sheetView workbookViewId="0">
      <selection activeCell="F5" sqref="F5"/>
    </sheetView>
  </sheetViews>
  <sheetFormatPr defaultColWidth="8.83203125" defaultRowHeight="14.5"/>
  <cols>
    <col min="1" max="1" width="9.83203125" style="11" bestFit="1" customWidth="1"/>
    <col min="2" max="2" width="8.5" style="12" bestFit="1" customWidth="1"/>
    <col min="3" max="3" width="13.08203125" style="11" bestFit="1" customWidth="1"/>
    <col min="4" max="5" width="8.5" style="11" bestFit="1" customWidth="1"/>
    <col min="6" max="7" width="8.83203125" style="11"/>
    <col min="8" max="8" width="23.33203125" style="11" bestFit="1" customWidth="1"/>
    <col min="9" max="9" width="8.83203125" style="11"/>
    <col min="10" max="10" width="41" style="11" bestFit="1" customWidth="1"/>
    <col min="11" max="16384" width="8.83203125" style="11"/>
  </cols>
  <sheetData>
    <row r="1" spans="1:10">
      <c r="A1" s="13" t="s">
        <v>52</v>
      </c>
      <c r="B1" s="14" t="s">
        <v>16</v>
      </c>
      <c r="C1" s="13" t="s">
        <v>53</v>
      </c>
      <c r="D1" s="10"/>
      <c r="E1" s="9"/>
      <c r="F1" s="9"/>
      <c r="G1" s="9"/>
      <c r="H1" s="135" t="s">
        <v>54</v>
      </c>
      <c r="I1" s="135"/>
      <c r="J1" s="135"/>
    </row>
    <row r="2" spans="1:10">
      <c r="A2" s="16" t="str">
        <f>'Gegevens Groep'!B3</f>
        <v>Student 1</v>
      </c>
      <c r="B2" s="16">
        <f>B16</f>
        <v>90</v>
      </c>
      <c r="C2" s="17">
        <f>B2/B7</f>
        <v>1</v>
      </c>
      <c r="E2" s="12"/>
      <c r="F2" s="12"/>
      <c r="G2" s="12"/>
      <c r="H2" s="136" t="s">
        <v>55</v>
      </c>
      <c r="I2" s="20">
        <v>1</v>
      </c>
      <c r="J2" s="15" t="s">
        <v>56</v>
      </c>
    </row>
    <row r="3" spans="1:10" ht="15" customHeight="1">
      <c r="A3" s="16" t="str">
        <f>'Gegevens Groep'!B4</f>
        <v>Student 2</v>
      </c>
      <c r="B3" s="16">
        <f>C16</f>
        <v>90</v>
      </c>
      <c r="C3" s="17">
        <f>B3/B7</f>
        <v>1</v>
      </c>
      <c r="E3" s="12"/>
      <c r="F3" s="12"/>
      <c r="G3" s="12"/>
      <c r="H3" s="136"/>
      <c r="I3" s="20">
        <v>2</v>
      </c>
      <c r="J3" s="15" t="s">
        <v>57</v>
      </c>
    </row>
    <row r="4" spans="1:10">
      <c r="A4" s="16" t="str">
        <f>'Gegevens Groep'!B5</f>
        <v>Student 3</v>
      </c>
      <c r="B4" s="16">
        <f>D16</f>
        <v>90</v>
      </c>
      <c r="C4" s="17">
        <f>B4/B7</f>
        <v>1</v>
      </c>
      <c r="E4" s="12"/>
      <c r="F4" s="12"/>
      <c r="G4" s="12"/>
      <c r="H4" s="136"/>
      <c r="I4" s="20">
        <v>3</v>
      </c>
      <c r="J4" s="15" t="s">
        <v>58</v>
      </c>
    </row>
    <row r="5" spans="1:10">
      <c r="A5" s="16" t="str">
        <f>'Gegevens Groep'!B6</f>
        <v>Student 4</v>
      </c>
      <c r="B5" s="16">
        <f>E16</f>
        <v>90</v>
      </c>
      <c r="C5" s="17">
        <f>B5/B7</f>
        <v>1</v>
      </c>
      <c r="E5" s="12"/>
      <c r="F5" s="12"/>
      <c r="G5" s="12"/>
      <c r="H5" s="136"/>
      <c r="I5" s="20">
        <v>4</v>
      </c>
      <c r="J5" s="15" t="s">
        <v>59</v>
      </c>
    </row>
    <row r="6" spans="1:10">
      <c r="A6" s="16" t="str">
        <f>'Gegevens Groep'!B7</f>
        <v>Student 5</v>
      </c>
      <c r="B6" s="16">
        <f>F16</f>
        <v>90</v>
      </c>
      <c r="C6" s="17">
        <f>B6/B7</f>
        <v>1</v>
      </c>
      <c r="E6" s="12"/>
      <c r="F6" s="12"/>
      <c r="G6" s="12"/>
      <c r="H6" s="136"/>
      <c r="I6" s="20">
        <v>5</v>
      </c>
      <c r="J6" s="15" t="s">
        <v>60</v>
      </c>
    </row>
    <row r="7" spans="1:10">
      <c r="A7" s="15" t="s">
        <v>61</v>
      </c>
      <c r="B7" s="16">
        <f>AVERAGE(B2:B5)</f>
        <v>90</v>
      </c>
      <c r="C7" s="15"/>
      <c r="H7" s="136"/>
      <c r="I7" s="20">
        <v>6</v>
      </c>
      <c r="J7" s="15" t="s">
        <v>62</v>
      </c>
    </row>
    <row r="8" spans="1:10">
      <c r="H8" s="15"/>
      <c r="I8" s="16"/>
      <c r="J8" s="15"/>
    </row>
    <row r="9" spans="1:10">
      <c r="A9" s="13" t="s">
        <v>63</v>
      </c>
      <c r="B9" s="14" t="str">
        <f>A2</f>
        <v>Student 1</v>
      </c>
      <c r="C9" s="13" t="str">
        <f>A3</f>
        <v>Student 2</v>
      </c>
      <c r="D9" s="13" t="str">
        <f>A4</f>
        <v>Student 3</v>
      </c>
      <c r="E9" s="63" t="str">
        <f>A5</f>
        <v>Student 4</v>
      </c>
      <c r="F9" s="98" t="str">
        <f>'Gegevens Groep'!B7</f>
        <v>Student 5</v>
      </c>
      <c r="H9" s="15" t="s">
        <v>64</v>
      </c>
      <c r="I9" s="16"/>
      <c r="J9" s="15" t="s">
        <v>65</v>
      </c>
    </row>
    <row r="10" spans="1:10">
      <c r="A10" s="21">
        <v>1</v>
      </c>
      <c r="B10" s="19">
        <v>15</v>
      </c>
      <c r="C10" s="19">
        <v>15</v>
      </c>
      <c r="D10" s="19">
        <v>15</v>
      </c>
      <c r="E10" s="19">
        <v>15</v>
      </c>
      <c r="F10" s="19">
        <v>15</v>
      </c>
      <c r="H10" s="15"/>
      <c r="I10" s="16"/>
      <c r="J10" s="15" t="s">
        <v>66</v>
      </c>
    </row>
    <row r="11" spans="1:10">
      <c r="A11" s="21">
        <v>2</v>
      </c>
      <c r="B11" s="19">
        <v>15</v>
      </c>
      <c r="C11" s="19">
        <v>15</v>
      </c>
      <c r="D11" s="19">
        <v>15</v>
      </c>
      <c r="E11" s="19">
        <v>15</v>
      </c>
      <c r="F11" s="19">
        <v>15</v>
      </c>
      <c r="H11" s="15"/>
      <c r="I11" s="16"/>
      <c r="J11" s="15" t="s">
        <v>67</v>
      </c>
    </row>
    <row r="12" spans="1:10">
      <c r="A12" s="21">
        <v>3</v>
      </c>
      <c r="B12" s="19">
        <v>15</v>
      </c>
      <c r="C12" s="19">
        <v>15</v>
      </c>
      <c r="D12" s="19">
        <v>15</v>
      </c>
      <c r="E12" s="19">
        <v>15</v>
      </c>
      <c r="F12" s="19">
        <v>15</v>
      </c>
      <c r="H12" s="15"/>
      <c r="I12" s="16"/>
      <c r="J12" s="15" t="s">
        <v>68</v>
      </c>
    </row>
    <row r="13" spans="1:10">
      <c r="A13" s="21">
        <v>4</v>
      </c>
      <c r="B13" s="19">
        <v>15</v>
      </c>
      <c r="C13" s="19">
        <v>15</v>
      </c>
      <c r="D13" s="19">
        <v>15</v>
      </c>
      <c r="E13" s="19">
        <v>15</v>
      </c>
      <c r="F13" s="19">
        <v>15</v>
      </c>
      <c r="H13" s="15"/>
      <c r="I13" s="16"/>
      <c r="J13" s="18" t="s">
        <v>69</v>
      </c>
    </row>
    <row r="14" spans="1:10">
      <c r="A14" s="21">
        <v>5</v>
      </c>
      <c r="B14" s="19">
        <v>15</v>
      </c>
      <c r="C14" s="19">
        <v>15</v>
      </c>
      <c r="D14" s="19">
        <v>15</v>
      </c>
      <c r="E14" s="19">
        <v>15</v>
      </c>
      <c r="F14" s="19">
        <v>15</v>
      </c>
      <c r="H14" s="15"/>
      <c r="I14" s="16"/>
      <c r="J14" s="15"/>
    </row>
    <row r="15" spans="1:10">
      <c r="A15" s="21">
        <v>6</v>
      </c>
      <c r="B15" s="19">
        <v>15</v>
      </c>
      <c r="C15" s="19">
        <v>15</v>
      </c>
      <c r="D15" s="19">
        <v>15</v>
      </c>
      <c r="E15" s="19">
        <v>15</v>
      </c>
      <c r="F15" s="19">
        <v>15</v>
      </c>
      <c r="H15" s="15"/>
      <c r="I15" s="16"/>
      <c r="J15" s="18"/>
    </row>
    <row r="16" spans="1:10">
      <c r="A16" s="15"/>
      <c r="B16" s="16">
        <f>SUM(B10:B15)</f>
        <v>90</v>
      </c>
      <c r="C16" s="16">
        <f t="shared" ref="C16:F16" si="0">SUM(C10:C15)</f>
        <v>90</v>
      </c>
      <c r="D16" s="16">
        <f t="shared" si="0"/>
        <v>90</v>
      </c>
      <c r="E16" s="16">
        <f t="shared" si="0"/>
        <v>90</v>
      </c>
      <c r="F16" s="16">
        <f t="shared" si="0"/>
        <v>90</v>
      </c>
    </row>
  </sheetData>
  <mergeCells count="2">
    <mergeCell ref="H1:J1"/>
    <mergeCell ref="H2:H7"/>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3963C-F5F1-9F45-A7BF-6B5FB2E48991}">
  <dimension ref="A1:C26"/>
  <sheetViews>
    <sheetView workbookViewId="0">
      <selection activeCell="A12" sqref="A12"/>
    </sheetView>
  </sheetViews>
  <sheetFormatPr defaultColWidth="11" defaultRowHeight="15.5"/>
  <cols>
    <col min="1" max="1" width="56.33203125" bestFit="1" customWidth="1"/>
    <col min="2" max="2" width="47.58203125" style="3" bestFit="1" customWidth="1"/>
  </cols>
  <sheetData>
    <row r="1" spans="1:3">
      <c r="A1" t="s">
        <v>70</v>
      </c>
    </row>
    <row r="3" spans="1:3">
      <c r="A3" s="1" t="s">
        <v>9</v>
      </c>
      <c r="C3" t="s">
        <v>8</v>
      </c>
    </row>
    <row r="4" spans="1:3">
      <c r="A4" t="s">
        <v>71</v>
      </c>
      <c r="C4">
        <v>1</v>
      </c>
    </row>
    <row r="5" spans="1:3">
      <c r="A5" t="s">
        <v>20</v>
      </c>
      <c r="C5">
        <v>2</v>
      </c>
    </row>
    <row r="6" spans="1:3">
      <c r="A6" t="s">
        <v>72</v>
      </c>
      <c r="C6">
        <v>3</v>
      </c>
    </row>
    <row r="7" spans="1:3">
      <c r="A7" t="s">
        <v>23</v>
      </c>
    </row>
    <row r="8" spans="1:3">
      <c r="A8" t="s">
        <v>33</v>
      </c>
    </row>
    <row r="9" spans="1:3">
      <c r="A9" t="s">
        <v>26</v>
      </c>
    </row>
    <row r="10" spans="1:3">
      <c r="A10" t="s">
        <v>73</v>
      </c>
    </row>
    <row r="11" spans="1:3">
      <c r="A11" t="s">
        <v>38</v>
      </c>
    </row>
    <row r="12" spans="1:3">
      <c r="A12" t="s">
        <v>74</v>
      </c>
    </row>
    <row r="14" spans="1:3">
      <c r="B14" s="1"/>
    </row>
    <row r="15" spans="1:3">
      <c r="A15" s="5" t="s">
        <v>75</v>
      </c>
      <c r="B15" s="4"/>
    </row>
    <row r="18" spans="1:1">
      <c r="A18" t="s">
        <v>76</v>
      </c>
    </row>
    <row r="21" spans="1:1">
      <c r="A21" t="s">
        <v>77</v>
      </c>
    </row>
    <row r="23" spans="1:1">
      <c r="A23" t="s">
        <v>78</v>
      </c>
    </row>
    <row r="24" spans="1:1">
      <c r="A24" t="s">
        <v>51</v>
      </c>
    </row>
    <row r="25" spans="1:1">
      <c r="A25" t="s">
        <v>79</v>
      </c>
    </row>
    <row r="26" spans="1:1">
      <c r="A26" t="s">
        <v>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C7C06207B9E1946AAC85E519A43ABEC" ma:contentTypeVersion="19" ma:contentTypeDescription="Een nieuw document maken." ma:contentTypeScope="" ma:versionID="45ee9b1488ed78ba2256827759ba4912">
  <xsd:schema xmlns:xsd="http://www.w3.org/2001/XMLSchema" xmlns:xs="http://www.w3.org/2001/XMLSchema" xmlns:p="http://schemas.microsoft.com/office/2006/metadata/properties" xmlns:ns2="741b8b37-83d2-4d9a-b827-8c1c0f113d21" xmlns:ns3="388abe46-c7e0-4c22-8253-335ba14ee00b" xmlns:ns4="d11bdb94-d558-4ffe-a4b0-092cbde21480" targetNamespace="http://schemas.microsoft.com/office/2006/metadata/properties" ma:root="true" ma:fieldsID="7c0015e4ea63a65fca5a69f697b2bdbd" ns2:_="" ns3:_="" ns4:_="">
    <xsd:import namespace="741b8b37-83d2-4d9a-b827-8c1c0f113d21"/>
    <xsd:import namespace="388abe46-c7e0-4c22-8253-335ba14ee00b"/>
    <xsd:import namespace="d11bdb94-d558-4ffe-a4b0-092cbde2148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Opmerking" minOccurs="0"/>
                <xsd:element ref="ns2:MediaServiceOCR" minOccurs="0"/>
                <xsd:element ref="ns2:MediaServiceAutoKeyPoints" minOccurs="0"/>
                <xsd:element ref="ns2:MediaServiceKeyPoints" minOccurs="0"/>
                <xsd:element ref="ns2:MediaLengthInSecond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1b8b37-83d2-4d9a-b827-8c1c0f113d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Opmerking" ma:index="17" nillable="true" ma:displayName="Opmerking" ma:format="Dropdown" ma:internalName="Opmerking">
      <xsd:simpleType>
        <xsd:restriction base="dms:Text">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Afbeeldingtags" ma:readOnly="false" ma:fieldId="{5cf76f15-5ced-4ddc-b409-7134ff3c332f}" ma:taxonomyMulti="true" ma:sspId="9cfe35b6-4a65-43a7-bc9f-cf1ea54c88f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88abe46-c7e0-4c22-8253-335ba14ee00b"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11bdb94-d558-4ffe-a4b0-092cbde21480"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6bf6ce16-fbf0-46c9-9219-dcc0e47780ff}" ma:internalName="TaxCatchAll" ma:showField="CatchAllData" ma:web="388abe46-c7e0-4c22-8253-335ba14ee0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Opmerking xmlns="741b8b37-83d2-4d9a-b827-8c1c0f113d21" xsi:nil="true"/>
    <lcf76f155ced4ddcb4097134ff3c332f xmlns="741b8b37-83d2-4d9a-b827-8c1c0f113d21">
      <Terms xmlns="http://schemas.microsoft.com/office/infopath/2007/PartnerControls"/>
    </lcf76f155ced4ddcb4097134ff3c332f>
    <TaxCatchAll xmlns="d11bdb94-d558-4ffe-a4b0-092cbde21480" xsi:nil="true"/>
  </documentManagement>
</p:properties>
</file>

<file path=customXml/itemProps1.xml><?xml version="1.0" encoding="utf-8"?>
<ds:datastoreItem xmlns:ds="http://schemas.openxmlformats.org/officeDocument/2006/customXml" ds:itemID="{1B8A808A-EE64-424B-94D7-6CD625569E0C}">
  <ds:schemaRefs>
    <ds:schemaRef ds:uri="http://schemas.microsoft.com/sharepoint/v3/contenttype/forms"/>
  </ds:schemaRefs>
</ds:datastoreItem>
</file>

<file path=customXml/itemProps2.xml><?xml version="1.0" encoding="utf-8"?>
<ds:datastoreItem xmlns:ds="http://schemas.openxmlformats.org/officeDocument/2006/customXml" ds:itemID="{C4B52462-26F3-4BAF-93DE-72E7DF468B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1b8b37-83d2-4d9a-b827-8c1c0f113d21"/>
    <ds:schemaRef ds:uri="388abe46-c7e0-4c22-8253-335ba14ee00b"/>
    <ds:schemaRef ds:uri="d11bdb94-d558-4ffe-a4b0-092cbde214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33E5BC-D591-429D-BA1F-7FE29C3B73A6}">
  <ds:schemaRefs>
    <ds:schemaRef ds:uri="http://schemas.microsoft.com/office/2006/metadata/properties"/>
    <ds:schemaRef ds:uri="http://schemas.microsoft.com/office/infopath/2007/PartnerControls"/>
    <ds:schemaRef ds:uri="741b8b37-83d2-4d9a-b827-8c1c0f113d21"/>
    <ds:schemaRef ds:uri="d11bdb94-d558-4ffe-a4b0-092cbde214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Gegevens Groep</vt:lpstr>
      <vt:lpstr>Beoordelingsformulier PF1</vt:lpstr>
      <vt:lpstr>Goldfinch score PF1</vt:lpstr>
      <vt:lpstr>Gegegevens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Dinesh</dc:creator>
  <cp:keywords/>
  <dc:description/>
  <cp:lastModifiedBy>Anton Meeusen</cp:lastModifiedBy>
  <cp:revision/>
  <dcterms:created xsi:type="dcterms:W3CDTF">2022-01-28T10:02:29Z</dcterms:created>
  <dcterms:modified xsi:type="dcterms:W3CDTF">2024-08-30T13:49:04Z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0x0101007C7C06207B9E1946AAC85E519A43ABEC</vt:lpwstr>
  </property>
  <property fmtid="{D5CDD505-2E9C-101B-9397-08002B2CF9AE}" pid="3" name="MediaServiceImageTags">
    <vt:lpwstr/>
  </property>
</Properties>
</file>