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meeusen\Downloads\"/>
    </mc:Choice>
  </mc:AlternateContent>
  <xr:revisionPtr revIDLastSave="0" documentId="13_ncr:1_{BC0A31C3-B0D5-4EF6-80B4-CA58E259924F}" xr6:coauthVersionLast="47" xr6:coauthVersionMax="47" xr10:uidLastSave="{00000000-0000-0000-0000-000000000000}"/>
  <bookViews>
    <workbookView xWindow="11292" yWindow="-17280" windowWidth="20640" windowHeight="16680" firstSheet="1" activeTab="1" xr2:uid="{8C8A64F5-7B97-214C-BF29-190CB8D77DAD}"/>
  </bookViews>
  <sheets>
    <sheet name="Gegevens Groep" sheetId="5" r:id="rId1"/>
    <sheet name="Beoordelingsformulier PF2" sheetId="6" r:id="rId2"/>
    <sheet name="Goldfinch score PF2" sheetId="11" r:id="rId3"/>
    <sheet name="Gegegeven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6" l="1"/>
  <c r="J19" i="6" s="1"/>
  <c r="J22" i="6"/>
  <c r="J23" i="6"/>
  <c r="I21" i="6"/>
  <c r="J21" i="6"/>
  <c r="J20" i="6"/>
  <c r="I22" i="6"/>
  <c r="B6" i="11"/>
  <c r="C5" i="11" s="1"/>
  <c r="I23" i="6" s="1"/>
  <c r="A5" i="11"/>
  <c r="A4" i="11"/>
  <c r="C3" i="11"/>
  <c r="I20" i="6" s="1"/>
  <c r="A3" i="11"/>
  <c r="C2" i="11"/>
  <c r="A2" i="11"/>
  <c r="B23" i="6"/>
  <c r="B21" i="6"/>
  <c r="B20" i="6"/>
  <c r="B19" i="6"/>
  <c r="C4" i="11" l="1"/>
</calcChain>
</file>

<file path=xl/sharedStrings.xml><?xml version="1.0" encoding="utf-8"?>
<sst xmlns="http://schemas.openxmlformats.org/spreadsheetml/2006/main" count="106" uniqueCount="88">
  <si>
    <t>Groepsnummer:</t>
  </si>
  <si>
    <t>Studentnummer</t>
  </si>
  <si>
    <t>Naam</t>
  </si>
  <si>
    <t>x</t>
  </si>
  <si>
    <t>xyz</t>
  </si>
  <si>
    <t>Portfolio</t>
  </si>
  <si>
    <t>Beroepstaak</t>
  </si>
  <si>
    <t>Weging</t>
  </si>
  <si>
    <t>Leeruitkomst</t>
  </si>
  <si>
    <t xml:space="preserve">Voldoet niet aan de beschreven criteria. Er zijn onderdelen die verbeterd kunnen worden. </t>
  </si>
  <si>
    <t xml:space="preserve">Voldoet aan de beschreven criteria  (voor elke criterium geldt dat de uitwerkingen onderbouwd zijn)							</t>
  </si>
  <si>
    <t>Overtreft beschreven criteria *</t>
  </si>
  <si>
    <t>Gewicht</t>
  </si>
  <si>
    <t>Score</t>
  </si>
  <si>
    <r>
      <t xml:space="preserve">Score </t>
    </r>
    <r>
      <rPr>
        <b/>
        <i/>
        <sz val="12"/>
        <color theme="1"/>
        <rFont val="Calibri"/>
        <family val="2"/>
        <scheme val="minor"/>
      </rPr>
      <t>&lt; 5.5</t>
    </r>
  </si>
  <si>
    <r>
      <t xml:space="preserve">Score tussen </t>
    </r>
    <r>
      <rPr>
        <b/>
        <i/>
        <sz val="12"/>
        <color theme="1"/>
        <rFont val="Calibri"/>
        <family val="2"/>
        <scheme val="minor"/>
      </rPr>
      <t>5.5 &amp; 7.0</t>
    </r>
  </si>
  <si>
    <r>
      <t xml:space="preserve">Score tussen </t>
    </r>
    <r>
      <rPr>
        <b/>
        <i/>
        <sz val="12"/>
        <color theme="1"/>
        <rFont val="Calibri"/>
        <family val="2"/>
        <scheme val="minor"/>
      </rPr>
      <t>7.1 &amp; 10.0</t>
    </r>
  </si>
  <si>
    <t>A-1: analyseren probleemdomein &amp; opstellen probleemstelling</t>
  </si>
  <si>
    <t>a</t>
  </si>
  <si>
    <t>A-2: Informatie vergaren, analyseren &amp; verwerken</t>
  </si>
  <si>
    <t>b</t>
  </si>
  <si>
    <t xml:space="preserve">Documenteer op hoofdlijnen de bedrijfsprocessen die zich afspelen voor het hele bedrijf en voor alle business unites. Kies 4 business units die jullie van informatie willen voorzien. Voor de managers van deze business units moeten meerdere managementvragen opgesteld worden die zij graag met een dashboard willen beantwoorden. Werk deze behoeften uit met een geschikt theoretisch requirements model. </t>
  </si>
  <si>
    <t>C-2: Ontwerpen datamodel &amp; databases</t>
  </si>
  <si>
    <t>c</t>
  </si>
  <si>
    <t>Stel een dimensioneel ontwerp STAR-schema op volgens de Kimball-methodologie, gebaseerd op de bedrijfsprocessen van de gekozen business units. Geef daarbij aan hoe en of het ontwerp aansluit op de gestelde requirements. Maak per tabel een inschatting van de toegevoegde businesswaarde en de moeilijkheidsgraad van de ontwikkeling hiervan. Geef duidelijk aan wat voor type feit of dimensie het moet zijn en waarom. Maak vervolgend een ontwikkelplan dat het snelste waarde toevoegt aan het bedrijf.</t>
  </si>
  <si>
    <t>D-3: Realiseren &amp; gebruiken database</t>
  </si>
  <si>
    <t>d</t>
  </si>
  <si>
    <t>Ontsluit alle bron data in een staging laag en ontwikkel in een datawarehouse 2 gekozen feiten en alle bijbehorende dimensies die het meeste waarde toevoegen. Beargumenteer je aanpak en documenteer het resultaat.</t>
  </si>
  <si>
    <t>e</t>
  </si>
  <si>
    <t>Maak een mappingsschema aan op basis van bron- en doeltabellen en creëer de bijbehorende ETL dataflows. Doe dit voor de hele staging laag, de 2 ontwikkelde feiten en bijbehorende dimensies. Het ETL process is zo opgezet dat herhaaldelijk kan draaien en dat wijzigingen in de data consequent worden doorgevoerd.</t>
  </si>
  <si>
    <t>D-2: Testen &amp; evalueren</t>
  </si>
  <si>
    <t>f</t>
  </si>
  <si>
    <t>De overgebrachte gegevens in het DWH zijn getest op compleetheid, transformatie en kwaliteit. Afwijkingen zijn gerapporteerd.</t>
  </si>
  <si>
    <t>g</t>
  </si>
  <si>
    <t>Het dashboardontwerp is gerealiseerd en is er aangegeven waar aan de requirements is voldaan en eventueel waar niet. Er is een conclusie getrokken over de resultaten en of je het doel van het dashboard hebt bereikt.</t>
  </si>
  <si>
    <t>C-8: Ontwerpen stelsel van security maatregelen</t>
  </si>
  <si>
    <t>h</t>
  </si>
  <si>
    <t>D-2: Testen &amp; evaluaren</t>
  </si>
  <si>
    <t>i</t>
  </si>
  <si>
    <t>De informatie op het gebouwde dashboard zijn getest (minimaal 2 type testen) en wordt in verband gebracht met de requirements.</t>
  </si>
  <si>
    <t>G-f: Leren leren: voorbereiden op de vogende studiefase &amp; beroep</t>
  </si>
  <si>
    <t>j</t>
  </si>
  <si>
    <t xml:space="preserve">Elke student heeft zijn medegroepsleden beoordeeld op basis van de template. </t>
  </si>
  <si>
    <t>K.O.</t>
  </si>
  <si>
    <t>* voor elke criterium geldt dat de uitwerkingen onderbouwd zijn.</t>
  </si>
  <si>
    <t>EINDBEOORDELING</t>
  </si>
  <si>
    <t>Studentnummer + naam</t>
  </si>
  <si>
    <t>Opmerkingen</t>
  </si>
  <si>
    <t>**Individueel onderdeel (j)</t>
  </si>
  <si>
    <t>Correctiefactor</t>
  </si>
  <si>
    <t>Cijfer student</t>
  </si>
  <si>
    <t>V</t>
  </si>
  <si>
    <t>Student nr.</t>
  </si>
  <si>
    <t>Correctie factor</t>
  </si>
  <si>
    <t>Gem score</t>
  </si>
  <si>
    <t>Checklist Goldfinch</t>
  </si>
  <si>
    <t>Onderdelen waarop gescoord kan worden</t>
  </si>
  <si>
    <t>Participatie /enthousiasme</t>
  </si>
  <si>
    <t>met ideeen komen</t>
  </si>
  <si>
    <t>begrijpen wat er vereist is</t>
  </si>
  <si>
    <t>bijdrage aan functioneren als team</t>
  </si>
  <si>
    <t>organiseren/controleren van de groep</t>
  </si>
  <si>
    <t>efficient taken uitvoeren</t>
  </si>
  <si>
    <t>Score per onderdeel</t>
  </si>
  <si>
    <t>3 = beter dan de meeste andere groepsleden</t>
  </si>
  <si>
    <t>2 = ongeveeer hetzelfde als de andere groepsleden</t>
  </si>
  <si>
    <t>1 = niet zo goed als de anderen</t>
  </si>
  <si>
    <t>0 = geen enkele nuttige bijdrage</t>
  </si>
  <si>
    <t>-1 = storend voor de groep</t>
  </si>
  <si>
    <t>Maximale score per student:</t>
  </si>
  <si>
    <t xml:space="preserve"> 18 punten (6 onderdelen x 3 punten)</t>
  </si>
  <si>
    <t>Correctiefactor:</t>
  </si>
  <si>
    <t/>
  </si>
  <si>
    <t>= score student / totaal scores</t>
  </si>
  <si>
    <t>Data</t>
  </si>
  <si>
    <t>B-1: Gemotiveerd selecteren van ICT  gerelateerde oplossingen</t>
  </si>
  <si>
    <t>G-a: Effectief (Internationaal) Communiceren</t>
  </si>
  <si>
    <t>G-d: Integer handelen</t>
  </si>
  <si>
    <t>A-1</t>
  </si>
  <si>
    <t>A-2</t>
  </si>
  <si>
    <t>B-1</t>
  </si>
  <si>
    <t>Beoordeling:</t>
  </si>
  <si>
    <t>O</t>
  </si>
  <si>
    <t>NVD</t>
  </si>
  <si>
    <t>Er is een analyse gemaakt van de beschikbare databronnen en de bevindingen zijn helder verwoord. Hierbij is een analyse gemaakt van de staat van de databronnen, de datakwaliteit en de impact die dit heeft op de rapportages.</t>
  </si>
  <si>
    <t>Op basis van de requirements en de 2 ontwikkelde feiten en dimensies zijn 2 dashboards ontworpen voor verschillende gebruikers. De ontwerpen sluit zo veel mogelijk aan bij de requirements van de gebruikers met de beschikare data. Jullie geven duidelijk aan welke requirement is behaald en welke niet.</t>
  </si>
  <si>
    <t>k</t>
  </si>
  <si>
    <t>Onderzoek welke facetten van beveiliging belangrijk zijn in de context van datawarehousing, met een focus op ten minste de beveiliging van het datawarehouse, het ETL-proces, of het dashboard (een combinatie hiervan is ook mogelijk). Op basis van dit onderzoek wordt een beveiligingsvoorstel opgesteld, geïmplementeerd en vervolgens getest.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</si>
</sst>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b/>
      <sz val="12"/>
      <color theme="1"/>
      <name val="Calibri"/>
      <family val="2"/>
      <scheme val="minor"/>
    </font>
    <font>
      <b/>
      <i/>
      <sz val="12"/>
      <color theme="1"/>
      <name val="Calibri"/>
      <family val="2"/>
      <scheme val="minor"/>
    </font>
    <font>
      <b/>
      <sz val="72"/>
      <color theme="1"/>
      <name val="Calibri"/>
      <family val="2"/>
      <scheme val="minor"/>
    </font>
    <font>
      <b/>
      <u/>
      <sz val="12"/>
      <color theme="1"/>
      <name val="Calibri"/>
      <family val="2"/>
      <scheme val="minor"/>
    </font>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bgColor indexed="64"/>
      </patternFill>
    </fill>
    <fill>
      <patternFill patternType="solid">
        <fgColor rgb="FF9BC2E6"/>
        <bgColor indexed="64"/>
      </patternFill>
    </fill>
    <fill>
      <patternFill patternType="solid">
        <fgColor rgb="FFF8CBAD"/>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medium">
        <color rgb="FF000000"/>
      </top>
      <bottom/>
      <diagonal/>
    </border>
    <border>
      <left style="medium">
        <color rgb="FF000000"/>
      </left>
      <right/>
      <top/>
      <bottom/>
      <diagonal/>
    </border>
    <border>
      <left style="thin">
        <color indexed="64"/>
      </left>
      <right style="medium">
        <color rgb="FF000000"/>
      </right>
      <top style="thin">
        <color indexed="64"/>
      </top>
      <bottom style="thin">
        <color indexed="64"/>
      </bottom>
      <diagonal/>
    </border>
    <border>
      <left/>
      <right style="thin">
        <color rgb="FF000000"/>
      </right>
      <top style="thin">
        <color rgb="FF000000"/>
      </top>
      <bottom style="medium">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diagonal/>
    </border>
    <border>
      <left style="medium">
        <color rgb="FF000000"/>
      </left>
      <right/>
      <top/>
      <bottom style="medium">
        <color rgb="FF000000"/>
      </bottom>
      <diagonal/>
    </border>
    <border>
      <left style="medium">
        <color rgb="FF000000"/>
      </left>
      <right style="thin">
        <color indexed="64"/>
      </right>
      <top style="medium">
        <color rgb="FF000000"/>
      </top>
      <bottom/>
      <diagonal/>
    </border>
    <border>
      <left style="medium">
        <color rgb="FF000000"/>
      </left>
      <right style="thin">
        <color rgb="FF000000"/>
      </right>
      <top style="thin">
        <color rgb="FF000000"/>
      </top>
      <bottom style="thin">
        <color rgb="FF000000"/>
      </bottom>
      <diagonal/>
    </border>
    <border>
      <left style="thin">
        <color indexed="64"/>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medium">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top style="medium">
        <color rgb="FF000000"/>
      </top>
      <bottom style="thin">
        <color rgb="FF000000"/>
      </bottom>
      <diagonal/>
    </border>
    <border>
      <left/>
      <right style="thin">
        <color indexed="64"/>
      </right>
      <top style="medium">
        <color rgb="FF000000"/>
      </top>
      <bottom style="thin">
        <color rgb="FF000000"/>
      </bottom>
      <diagonal/>
    </border>
  </borders>
  <cellStyleXfs count="2">
    <xf numFmtId="0" fontId="0" fillId="0" borderId="0"/>
    <xf numFmtId="0" fontId="5" fillId="0" borderId="0"/>
  </cellStyleXfs>
  <cellXfs count="108">
    <xf numFmtId="0" fontId="0" fillId="0" borderId="0" xfId="0"/>
    <xf numFmtId="0" fontId="1" fillId="0" borderId="0" xfId="0" applyFont="1"/>
    <xf numFmtId="14"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5" borderId="1" xfId="0" applyFill="1" applyBorder="1" applyAlignment="1">
      <alignment horizontal="left" vertical="top" wrapText="1"/>
    </xf>
    <xf numFmtId="0" fontId="0" fillId="5" borderId="1" xfId="0" applyFill="1" applyBorder="1" applyAlignment="1">
      <alignment vertical="top" wrapText="1"/>
    </xf>
    <xf numFmtId="0" fontId="0" fillId="5" borderId="0" xfId="0" applyFill="1" applyAlignment="1">
      <alignment horizontal="left" vertical="top" wrapText="1"/>
    </xf>
    <xf numFmtId="0" fontId="0" fillId="5" borderId="1" xfId="0" applyFill="1" applyBorder="1" applyAlignment="1">
      <alignment vertical="top"/>
    </xf>
    <xf numFmtId="9" fontId="0" fillId="5" borderId="1" xfId="0" applyNumberFormat="1" applyFill="1" applyBorder="1" applyAlignment="1">
      <alignment horizontal="center" vertical="center"/>
    </xf>
    <xf numFmtId="0" fontId="0" fillId="5" borderId="7" xfId="0" applyFill="1" applyBorder="1"/>
    <xf numFmtId="0" fontId="0" fillId="5" borderId="8" xfId="0" applyFill="1" applyBorder="1" applyAlignment="1">
      <alignment horizontal="center" vertical="center"/>
    </xf>
    <xf numFmtId="0" fontId="0" fillId="5" borderId="2" xfId="0" applyFill="1" applyBorder="1" applyAlignment="1">
      <alignment horizontal="left" vertical="top" wrapText="1"/>
    </xf>
    <xf numFmtId="14" fontId="0" fillId="0" borderId="1" xfId="0" applyNumberFormat="1" applyBorder="1" applyAlignment="1">
      <alignment vertical="top" wrapText="1"/>
    </xf>
    <xf numFmtId="0" fontId="0" fillId="0" borderId="10" xfId="0" applyBorder="1"/>
    <xf numFmtId="0" fontId="0" fillId="5" borderId="1" xfId="0" applyFill="1" applyBorder="1" applyAlignment="1">
      <alignment horizontal="left" vertical="top"/>
    </xf>
    <xf numFmtId="0" fontId="0" fillId="5" borderId="2" xfId="0" applyFill="1" applyBorder="1" applyAlignment="1">
      <alignment horizontal="left" vertical="top"/>
    </xf>
    <xf numFmtId="0" fontId="0" fillId="0" borderId="0" xfId="0" applyAlignment="1">
      <alignment horizontal="left" vertical="top"/>
    </xf>
    <xf numFmtId="0" fontId="1" fillId="0" borderId="10" xfId="0" applyFont="1" applyBorder="1"/>
    <xf numFmtId="0" fontId="1" fillId="0" borderId="11" xfId="0" applyFont="1" applyBorder="1"/>
    <xf numFmtId="0" fontId="0" fillId="8" borderId="10" xfId="0" applyFill="1" applyBorder="1" applyAlignment="1">
      <alignment horizontal="center"/>
    </xf>
    <xf numFmtId="0" fontId="6" fillId="0" borderId="0" xfId="1" applyFont="1"/>
    <xf numFmtId="0" fontId="6" fillId="0" borderId="0" xfId="1" applyFont="1" applyAlignment="1">
      <alignment horizontal="center"/>
    </xf>
    <xf numFmtId="0" fontId="6" fillId="0" borderId="0" xfId="1" applyFont="1" applyAlignment="1">
      <alignment horizontal="right"/>
    </xf>
    <xf numFmtId="0" fontId="5" fillId="0" borderId="0" xfId="1"/>
    <xf numFmtId="0" fontId="5" fillId="0" borderId="0" xfId="1" applyAlignment="1">
      <alignment horizontal="center"/>
    </xf>
    <xf numFmtId="2" fontId="5" fillId="0" borderId="0" xfId="1" applyNumberFormat="1"/>
    <xf numFmtId="0" fontId="5" fillId="0" borderId="0" xfId="1" quotePrefix="1"/>
    <xf numFmtId="14" fontId="0" fillId="0" borderId="9" xfId="0" applyNumberFormat="1" applyBorder="1" applyAlignment="1">
      <alignment wrapText="1"/>
    </xf>
    <xf numFmtId="0" fontId="0" fillId="5" borderId="9" xfId="0" applyFill="1" applyBorder="1" applyAlignment="1">
      <alignment vertical="top" wrapText="1"/>
    </xf>
    <xf numFmtId="0" fontId="0" fillId="5" borderId="19" xfId="0" applyFill="1" applyBorder="1" applyAlignment="1">
      <alignment horizontal="left" vertical="top" wrapText="1"/>
    </xf>
    <xf numFmtId="0" fontId="0" fillId="5" borderId="19" xfId="0" applyFill="1" applyBorder="1" applyAlignment="1">
      <alignment vertical="top"/>
    </xf>
    <xf numFmtId="0" fontId="0" fillId="5" borderId="19" xfId="0" applyFill="1" applyBorder="1" applyAlignment="1">
      <alignment horizontal="left" vertical="top"/>
    </xf>
    <xf numFmtId="14" fontId="0" fillId="0" borderId="19" xfId="0" applyNumberFormat="1" applyBorder="1" applyAlignment="1">
      <alignment vertical="top" wrapText="1"/>
    </xf>
    <xf numFmtId="0" fontId="0" fillId="5" borderId="19" xfId="0" applyFill="1" applyBorder="1" applyAlignment="1">
      <alignment vertical="top" wrapText="1"/>
    </xf>
    <xf numFmtId="9" fontId="0" fillId="5" borderId="19" xfId="0" applyNumberFormat="1" applyFill="1" applyBorder="1" applyAlignment="1">
      <alignment horizontal="center" vertical="center"/>
    </xf>
    <xf numFmtId="164" fontId="0" fillId="5" borderId="22" xfId="0" applyNumberFormat="1" applyFill="1" applyBorder="1" applyAlignment="1">
      <alignment horizontal="center" vertical="center"/>
    </xf>
    <xf numFmtId="0" fontId="3" fillId="5" borderId="16" xfId="0" applyFont="1" applyFill="1" applyBorder="1" applyAlignment="1">
      <alignment horizontal="center" vertical="center"/>
    </xf>
    <xf numFmtId="164" fontId="0" fillId="5" borderId="17" xfId="0" applyNumberFormat="1" applyFill="1" applyBorder="1" applyAlignment="1">
      <alignment horizontal="center" vertical="center"/>
    </xf>
    <xf numFmtId="0" fontId="0" fillId="6" borderId="23" xfId="0" applyFill="1" applyBorder="1" applyAlignment="1">
      <alignment horizontal="center" vertical="center"/>
    </xf>
    <xf numFmtId="0" fontId="3" fillId="5" borderId="24" xfId="0" applyFont="1" applyFill="1" applyBorder="1" applyAlignment="1">
      <alignment horizontal="center" vertical="center"/>
    </xf>
    <xf numFmtId="0" fontId="1" fillId="3" borderId="2" xfId="0" applyFont="1" applyFill="1" applyBorder="1" applyAlignment="1">
      <alignment horizontal="left" vertical="top"/>
    </xf>
    <xf numFmtId="0" fontId="0" fillId="3" borderId="2" xfId="0" applyFill="1" applyBorder="1" applyAlignment="1">
      <alignment horizontal="center" vertical="center" wrapText="1"/>
    </xf>
    <xf numFmtId="0" fontId="0" fillId="3" borderId="2" xfId="0" applyFill="1" applyBorder="1" applyAlignment="1">
      <alignment vertical="center"/>
    </xf>
    <xf numFmtId="0" fontId="0" fillId="6" borderId="25" xfId="0" applyFill="1" applyBorder="1"/>
    <xf numFmtId="0" fontId="1" fillId="2" borderId="10" xfId="0" applyFont="1" applyFill="1" applyBorder="1" applyAlignment="1">
      <alignment horizontal="center" vertical="center"/>
    </xf>
    <xf numFmtId="0" fontId="1" fillId="7" borderId="10" xfId="0" applyFont="1" applyFill="1" applyBorder="1"/>
    <xf numFmtId="9" fontId="0" fillId="4" borderId="10" xfId="0" applyNumberFormat="1" applyFill="1" applyBorder="1" applyAlignment="1">
      <alignment horizontal="center"/>
    </xf>
    <xf numFmtId="14" fontId="1" fillId="3" borderId="19" xfId="0" applyNumberFormat="1"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2" borderId="31" xfId="0" applyFont="1" applyFill="1" applyBorder="1" applyAlignment="1">
      <alignment horizontal="center"/>
    </xf>
    <xf numFmtId="164" fontId="0" fillId="4" borderId="31" xfId="0" applyNumberFormat="1" applyFill="1" applyBorder="1" applyAlignment="1">
      <alignment horizontal="center"/>
    </xf>
    <xf numFmtId="0" fontId="0" fillId="8" borderId="32" xfId="0" applyFill="1" applyBorder="1" applyAlignment="1">
      <alignment horizontal="center"/>
    </xf>
    <xf numFmtId="9" fontId="0" fillId="4" borderId="32" xfId="0" applyNumberFormat="1" applyFill="1" applyBorder="1" applyAlignment="1">
      <alignment horizontal="center"/>
    </xf>
    <xf numFmtId="0" fontId="0" fillId="6" borderId="29" xfId="0" applyFill="1" applyBorder="1" applyAlignment="1">
      <alignment horizontal="left" vertical="top" wrapText="1"/>
    </xf>
    <xf numFmtId="0" fontId="0" fillId="6" borderId="29" xfId="0" applyFill="1" applyBorder="1"/>
    <xf numFmtId="0" fontId="0" fillId="6" borderId="29" xfId="0" applyFill="1" applyBorder="1" applyAlignment="1">
      <alignment horizontal="left" vertical="top"/>
    </xf>
    <xf numFmtId="14" fontId="0" fillId="6" borderId="29" xfId="0" applyNumberFormat="1" applyFill="1" applyBorder="1" applyAlignment="1">
      <alignment wrapText="1"/>
    </xf>
    <xf numFmtId="0" fontId="0" fillId="6" borderId="29" xfId="0" applyFill="1" applyBorder="1" applyAlignment="1">
      <alignment wrapText="1"/>
    </xf>
    <xf numFmtId="0" fontId="0" fillId="6" borderId="15" xfId="0" applyFill="1" applyBorder="1"/>
    <xf numFmtId="0" fontId="1" fillId="4" borderId="34" xfId="0" applyFont="1" applyFill="1" applyBorder="1" applyAlignment="1">
      <alignment horizontal="center" vertical="center"/>
    </xf>
    <xf numFmtId="0" fontId="1" fillId="4" borderId="35" xfId="0" applyFont="1" applyFill="1" applyBorder="1" applyAlignment="1">
      <alignment horizontal="center" vertical="center"/>
    </xf>
    <xf numFmtId="0" fontId="0" fillId="5" borderId="3" xfId="0" applyFill="1" applyBorder="1" applyAlignment="1">
      <alignment horizontal="left" vertical="top"/>
    </xf>
    <xf numFmtId="0" fontId="1" fillId="4" borderId="10" xfId="0" applyFont="1" applyFill="1" applyBorder="1" applyAlignment="1">
      <alignment horizontal="center" vertical="center"/>
    </xf>
    <xf numFmtId="0" fontId="1" fillId="4" borderId="32" xfId="0" applyFont="1" applyFill="1" applyBorder="1" applyAlignment="1">
      <alignment horizontal="center" vertical="center"/>
    </xf>
    <xf numFmtId="0" fontId="4" fillId="0" borderId="10" xfId="0" applyFont="1" applyBorder="1" applyAlignment="1">
      <alignment horizontal="center" vertical="center"/>
    </xf>
    <xf numFmtId="0" fontId="4" fillId="0" borderId="31" xfId="0" applyFont="1" applyBorder="1" applyAlignment="1">
      <alignment horizontal="center" vertical="center"/>
    </xf>
    <xf numFmtId="14" fontId="0" fillId="4" borderId="10" xfId="0" applyNumberFormat="1" applyFill="1" applyBorder="1" applyAlignment="1">
      <alignment horizontal="center" wrapText="1"/>
    </xf>
    <xf numFmtId="0" fontId="1" fillId="2" borderId="10"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4" xfId="0" applyFont="1" applyFill="1" applyBorder="1" applyAlignment="1">
      <alignment horizontal="center" vertical="center"/>
    </xf>
    <xf numFmtId="14" fontId="0" fillId="0" borderId="36" xfId="0" applyNumberFormat="1" applyBorder="1" applyAlignment="1">
      <alignment horizontal="center" vertical="top" wrapText="1"/>
    </xf>
    <xf numFmtId="14" fontId="0" fillId="0" borderId="37" xfId="0" applyNumberFormat="1" applyBorder="1" applyAlignment="1">
      <alignment horizontal="center" vertical="top" wrapText="1"/>
    </xf>
    <xf numFmtId="0" fontId="1" fillId="4" borderId="31" xfId="0" applyFont="1" applyFill="1" applyBorder="1" applyAlignment="1">
      <alignment horizontal="center" vertical="center"/>
    </xf>
    <xf numFmtId="14" fontId="0" fillId="0" borderId="38" xfId="0" applyNumberFormat="1" applyBorder="1" applyAlignment="1">
      <alignment horizontal="center" vertical="top" wrapText="1"/>
    </xf>
    <xf numFmtId="14" fontId="0" fillId="0" borderId="39" xfId="0" applyNumberFormat="1" applyBorder="1" applyAlignment="1">
      <alignment horizontal="center" vertical="top" wrapText="1"/>
    </xf>
    <xf numFmtId="0" fontId="1" fillId="3" borderId="30" xfId="0" applyFont="1" applyFill="1" applyBorder="1" applyAlignment="1">
      <alignment horizontal="center" vertical="center"/>
    </xf>
    <xf numFmtId="0" fontId="1" fillId="3" borderId="27" xfId="0" applyFont="1" applyFill="1" applyBorder="1" applyAlignment="1">
      <alignment horizontal="center" vertical="center"/>
    </xf>
    <xf numFmtId="14" fontId="0" fillId="3" borderId="1" xfId="0" applyNumberFormat="1" applyFill="1" applyBorder="1" applyAlignment="1">
      <alignment horizontal="center" vertical="center" wrapText="1"/>
    </xf>
    <xf numFmtId="14" fontId="0" fillId="3" borderId="2"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3" fillId="5" borderId="16"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1"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9"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9" xfId="0" applyFont="1" applyFill="1" applyBorder="1" applyAlignment="1">
      <alignment horizontal="left" vertical="top"/>
    </xf>
    <xf numFmtId="0" fontId="1" fillId="3" borderId="3" xfId="0" applyFont="1" applyFill="1" applyBorder="1" applyAlignment="1">
      <alignment horizontal="left" vertical="top"/>
    </xf>
    <xf numFmtId="0" fontId="1" fillId="3" borderId="2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1" xfId="0" applyFont="1"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6" fillId="9" borderId="0" xfId="1" applyFont="1" applyFill="1" applyAlignment="1">
      <alignment horizontal="center"/>
    </xf>
    <xf numFmtId="0" fontId="5" fillId="0" borderId="0" xfId="1" applyAlignment="1">
      <alignment vertical="top" wrapText="1"/>
    </xf>
  </cellXfs>
  <cellStyles count="2">
    <cellStyle name="Normal" xfId="0" builtinId="0"/>
    <cellStyle name="Standaard 2" xfId="1" xr:uid="{D9CD7294-D921-9148-B0A6-5137E39251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E3BB-95AD-444F-84F4-4543D0C43B87}">
  <dimension ref="A1:B6"/>
  <sheetViews>
    <sheetView workbookViewId="0">
      <selection activeCell="B14" sqref="B14"/>
    </sheetView>
  </sheetViews>
  <sheetFormatPr defaultColWidth="8.8984375" defaultRowHeight="15.6" x14ac:dyDescent="0.3"/>
  <cols>
    <col min="1" max="1" width="14.59765625" bestFit="1" customWidth="1"/>
    <col min="2" max="2" width="21.5" customWidth="1"/>
  </cols>
  <sheetData>
    <row r="1" spans="1:2" x14ac:dyDescent="0.3">
      <c r="A1" s="1" t="s">
        <v>0</v>
      </c>
      <c r="B1" s="16">
        <v>2</v>
      </c>
    </row>
    <row r="2" spans="1:2" x14ac:dyDescent="0.3">
      <c r="A2" s="20" t="s">
        <v>1</v>
      </c>
      <c r="B2" s="21" t="s">
        <v>2</v>
      </c>
    </row>
    <row r="3" spans="1:2" x14ac:dyDescent="0.3">
      <c r="A3" s="16" t="s">
        <v>3</v>
      </c>
      <c r="B3" s="16" t="s">
        <v>4</v>
      </c>
    </row>
    <row r="4" spans="1:2" x14ac:dyDescent="0.3">
      <c r="A4" s="16"/>
      <c r="B4" s="16"/>
    </row>
    <row r="5" spans="1:2" x14ac:dyDescent="0.3">
      <c r="A5" s="16"/>
      <c r="B5" s="16"/>
    </row>
    <row r="6" spans="1:2" x14ac:dyDescent="0.3">
      <c r="A6" s="16"/>
      <c r="B6"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9A17-ADBA-494E-BB3C-9162C6F5F1B2}">
  <sheetPr>
    <pageSetUpPr fitToPage="1"/>
  </sheetPr>
  <dimension ref="A1:K23"/>
  <sheetViews>
    <sheetView tabSelected="1" zoomScale="55" zoomScaleNormal="55" workbookViewId="0">
      <selection activeCell="G13" sqref="G13"/>
    </sheetView>
  </sheetViews>
  <sheetFormatPr defaultColWidth="11" defaultRowHeight="15.6" x14ac:dyDescent="0.3"/>
  <cols>
    <col min="1" max="1" width="16.59765625" customWidth="1"/>
    <col min="2" max="2" width="28" style="6" customWidth="1"/>
    <col min="3" max="3" width="7.5" style="6" hidden="1" customWidth="1"/>
    <col min="4" max="4" width="3.5" hidden="1" customWidth="1"/>
    <col min="5" max="5" width="3.5" style="19" customWidth="1"/>
    <col min="6" max="6" width="27.09765625" style="2" customWidth="1"/>
    <col min="7" max="7" width="57.59765625" style="3" customWidth="1"/>
    <col min="8" max="8" width="23.09765625" style="3" customWidth="1"/>
    <col min="9" max="9" width="24.3984375" bestFit="1" customWidth="1"/>
    <col min="10" max="10" width="13.59765625" bestFit="1" customWidth="1"/>
    <col min="11" max="11" width="12.19921875" bestFit="1" customWidth="1"/>
    <col min="12" max="12" width="67.59765625" customWidth="1"/>
  </cols>
  <sheetData>
    <row r="1" spans="1:11" ht="19.5" customHeight="1" x14ac:dyDescent="0.3">
      <c r="A1" s="46"/>
      <c r="B1" s="56"/>
      <c r="C1" s="56"/>
      <c r="D1" s="57"/>
      <c r="E1" s="58"/>
      <c r="F1" s="59"/>
      <c r="G1" s="60"/>
      <c r="H1" s="60"/>
      <c r="I1" s="57"/>
      <c r="J1" s="57"/>
      <c r="K1" s="61"/>
    </row>
    <row r="2" spans="1:11" ht="75" customHeight="1" x14ac:dyDescent="0.3">
      <c r="A2" s="88" t="s">
        <v>5</v>
      </c>
      <c r="B2" s="90" t="s">
        <v>6</v>
      </c>
      <c r="C2" s="93" t="s">
        <v>7</v>
      </c>
      <c r="D2" s="95" t="s">
        <v>8</v>
      </c>
      <c r="E2" s="98"/>
      <c r="F2" s="50" t="s">
        <v>9</v>
      </c>
      <c r="G2" s="51" t="s">
        <v>10</v>
      </c>
      <c r="H2" s="102" t="s">
        <v>11</v>
      </c>
      <c r="I2" s="103"/>
      <c r="J2" s="100" t="s">
        <v>12</v>
      </c>
      <c r="K2" s="81" t="s">
        <v>13</v>
      </c>
    </row>
    <row r="3" spans="1:11" ht="45" customHeight="1" thickBot="1" x14ac:dyDescent="0.35">
      <c r="A3" s="89"/>
      <c r="B3" s="91"/>
      <c r="C3" s="94"/>
      <c r="D3" s="96"/>
      <c r="E3" s="99"/>
      <c r="F3" s="83" t="s">
        <v>14</v>
      </c>
      <c r="G3" s="85" t="s">
        <v>15</v>
      </c>
      <c r="H3" s="104" t="s">
        <v>16</v>
      </c>
      <c r="I3" s="105"/>
      <c r="J3" s="101"/>
      <c r="K3" s="82"/>
    </row>
    <row r="4" spans="1:11" ht="33.9" hidden="1" customHeight="1" x14ac:dyDescent="0.3">
      <c r="A4" s="89"/>
      <c r="B4" s="92"/>
      <c r="C4" s="94"/>
      <c r="D4" s="97"/>
      <c r="E4" s="43"/>
      <c r="F4" s="84"/>
      <c r="G4" s="86"/>
      <c r="H4" s="44"/>
      <c r="I4" s="45"/>
      <c r="J4" s="101"/>
      <c r="K4" s="82"/>
    </row>
    <row r="5" spans="1:11" ht="63" thickBot="1" x14ac:dyDescent="0.35">
      <c r="A5" s="87">
        <v>2</v>
      </c>
      <c r="B5" s="32" t="s">
        <v>17</v>
      </c>
      <c r="C5" s="32"/>
      <c r="D5" s="33"/>
      <c r="E5" s="34" t="s">
        <v>18</v>
      </c>
      <c r="F5" s="35"/>
      <c r="G5" s="36" t="s">
        <v>84</v>
      </c>
      <c r="H5" s="76"/>
      <c r="I5" s="77"/>
      <c r="J5" s="37">
        <v>0.1</v>
      </c>
      <c r="K5" s="38">
        <v>10</v>
      </c>
    </row>
    <row r="6" spans="1:11" ht="109.8" thickBot="1" x14ac:dyDescent="0.35">
      <c r="A6" s="87"/>
      <c r="B6" s="7" t="s">
        <v>19</v>
      </c>
      <c r="C6" s="7"/>
      <c r="D6" s="10"/>
      <c r="E6" s="17" t="s">
        <v>20</v>
      </c>
      <c r="F6" s="15"/>
      <c r="G6" s="8" t="s">
        <v>21</v>
      </c>
      <c r="H6" s="76"/>
      <c r="I6" s="77"/>
      <c r="J6" s="11">
        <v>0.1</v>
      </c>
      <c r="K6" s="40">
        <v>10</v>
      </c>
    </row>
    <row r="7" spans="1:11" ht="140.4" x14ac:dyDescent="0.3">
      <c r="A7" s="87"/>
      <c r="B7" s="7" t="s">
        <v>22</v>
      </c>
      <c r="C7" s="7"/>
      <c r="D7" s="10"/>
      <c r="E7" s="17" t="s">
        <v>23</v>
      </c>
      <c r="F7" s="15"/>
      <c r="G7" s="8" t="s">
        <v>24</v>
      </c>
      <c r="H7" s="76"/>
      <c r="I7" s="77"/>
      <c r="J7" s="11">
        <v>0.15</v>
      </c>
      <c r="K7" s="40">
        <v>10</v>
      </c>
    </row>
    <row r="8" spans="1:11" ht="62.4" x14ac:dyDescent="0.3">
      <c r="A8" s="87"/>
      <c r="B8" s="7" t="s">
        <v>25</v>
      </c>
      <c r="C8" s="7"/>
      <c r="D8" s="10"/>
      <c r="E8" s="17" t="s">
        <v>26</v>
      </c>
      <c r="F8" s="15"/>
      <c r="G8" s="8" t="s">
        <v>27</v>
      </c>
      <c r="H8" s="76"/>
      <c r="I8" s="77"/>
      <c r="J8" s="11">
        <v>0.1</v>
      </c>
      <c r="K8" s="40">
        <v>10</v>
      </c>
    </row>
    <row r="9" spans="1:11" ht="93.6" x14ac:dyDescent="0.3">
      <c r="A9" s="87"/>
      <c r="B9" s="7" t="s">
        <v>25</v>
      </c>
      <c r="C9" s="7"/>
      <c r="D9" s="10"/>
      <c r="E9" s="64" t="s">
        <v>28</v>
      </c>
      <c r="F9" s="15"/>
      <c r="G9" s="8" t="s">
        <v>29</v>
      </c>
      <c r="H9" s="76"/>
      <c r="I9" s="77"/>
      <c r="J9" s="11">
        <v>0.1</v>
      </c>
      <c r="K9" s="40">
        <v>10</v>
      </c>
    </row>
    <row r="10" spans="1:11" ht="46.8" x14ac:dyDescent="0.3">
      <c r="A10" s="87"/>
      <c r="B10" s="7" t="s">
        <v>30</v>
      </c>
      <c r="C10" s="7"/>
      <c r="D10" s="10"/>
      <c r="E10" s="17" t="s">
        <v>31</v>
      </c>
      <c r="F10" s="15"/>
      <c r="G10" s="8" t="s">
        <v>32</v>
      </c>
      <c r="H10" s="76"/>
      <c r="I10" s="77"/>
      <c r="J10" s="11">
        <v>0.1</v>
      </c>
      <c r="K10" s="40">
        <v>10</v>
      </c>
    </row>
    <row r="11" spans="1:11" ht="78" x14ac:dyDescent="0.3">
      <c r="A11" s="87"/>
      <c r="B11" s="7" t="s">
        <v>22</v>
      </c>
      <c r="C11" s="7"/>
      <c r="D11" s="10"/>
      <c r="E11" s="17" t="s">
        <v>33</v>
      </c>
      <c r="F11" s="15"/>
      <c r="G11" s="8" t="s">
        <v>85</v>
      </c>
      <c r="H11" s="76"/>
      <c r="I11" s="77"/>
      <c r="J11" s="11">
        <v>0.1</v>
      </c>
      <c r="K11" s="40">
        <v>10</v>
      </c>
    </row>
    <row r="12" spans="1:11" ht="62.4" x14ac:dyDescent="0.3">
      <c r="A12" s="87"/>
      <c r="B12" s="7" t="s">
        <v>25</v>
      </c>
      <c r="C12" s="7"/>
      <c r="D12" s="10"/>
      <c r="E12" s="17" t="s">
        <v>36</v>
      </c>
      <c r="F12" s="15"/>
      <c r="G12" s="8" t="s">
        <v>34</v>
      </c>
      <c r="H12" s="76"/>
      <c r="I12" s="77"/>
      <c r="J12" s="11">
        <v>0.15</v>
      </c>
      <c r="K12" s="40">
        <v>10</v>
      </c>
    </row>
    <row r="13" spans="1:11" ht="93.6" x14ac:dyDescent="0.3">
      <c r="A13" s="87"/>
      <c r="B13" s="7" t="s">
        <v>35</v>
      </c>
      <c r="C13" s="7"/>
      <c r="D13" s="10"/>
      <c r="E13" s="17" t="s">
        <v>38</v>
      </c>
      <c r="F13" s="15"/>
      <c r="G13" s="8" t="s">
        <v>87</v>
      </c>
      <c r="H13" s="76"/>
      <c r="I13" s="77"/>
      <c r="J13" s="11">
        <v>0.05</v>
      </c>
      <c r="K13" s="40">
        <v>10</v>
      </c>
    </row>
    <row r="14" spans="1:11" ht="33.75" customHeight="1" x14ac:dyDescent="0.3">
      <c r="A14" s="87"/>
      <c r="B14" s="7" t="s">
        <v>37</v>
      </c>
      <c r="C14" s="7"/>
      <c r="D14" s="10"/>
      <c r="E14" s="17" t="s">
        <v>41</v>
      </c>
      <c r="F14" s="15"/>
      <c r="G14" s="8" t="s">
        <v>39</v>
      </c>
      <c r="H14" s="76"/>
      <c r="I14" s="77"/>
      <c r="J14" s="11">
        <v>0.05</v>
      </c>
      <c r="K14" s="40">
        <v>10</v>
      </c>
    </row>
    <row r="15" spans="1:11" ht="46.8" x14ac:dyDescent="0.3">
      <c r="A15" s="87"/>
      <c r="B15" s="14" t="s">
        <v>40</v>
      </c>
      <c r="C15" s="9"/>
      <c r="D15" s="12"/>
      <c r="E15" s="18" t="s">
        <v>86</v>
      </c>
      <c r="F15" s="30"/>
      <c r="G15" s="31" t="s">
        <v>42</v>
      </c>
      <c r="H15" s="79"/>
      <c r="I15" s="80"/>
      <c r="J15" s="13" t="s">
        <v>43</v>
      </c>
      <c r="K15" s="41"/>
    </row>
    <row r="16" spans="1:11" ht="15.9" customHeight="1" x14ac:dyDescent="0.3">
      <c r="A16" s="87"/>
      <c r="B16" s="65" t="s">
        <v>44</v>
      </c>
      <c r="C16" s="65"/>
      <c r="D16" s="65"/>
      <c r="E16" s="65"/>
      <c r="F16" s="65"/>
      <c r="G16" s="65"/>
      <c r="H16" s="65"/>
      <c r="I16" s="65"/>
      <c r="J16" s="65"/>
      <c r="K16" s="78"/>
    </row>
    <row r="17" spans="1:11" ht="15.9" customHeight="1" x14ac:dyDescent="0.3">
      <c r="A17" s="39"/>
      <c r="B17" s="67" t="s">
        <v>45</v>
      </c>
      <c r="C17" s="67"/>
      <c r="D17" s="67"/>
      <c r="E17" s="67"/>
      <c r="F17" s="67"/>
      <c r="G17" s="67"/>
      <c r="H17" s="67"/>
      <c r="I17" s="67"/>
      <c r="J17" s="67"/>
      <c r="K17" s="68"/>
    </row>
    <row r="18" spans="1:11" ht="15.9" customHeight="1" x14ac:dyDescent="0.3">
      <c r="A18" s="39"/>
      <c r="B18" s="70" t="s">
        <v>46</v>
      </c>
      <c r="C18" s="70"/>
      <c r="D18" s="70"/>
      <c r="E18" s="70"/>
      <c r="F18" s="70" t="s">
        <v>47</v>
      </c>
      <c r="G18" s="70"/>
      <c r="H18" s="48" t="s">
        <v>48</v>
      </c>
      <c r="I18" s="47" t="s">
        <v>49</v>
      </c>
      <c r="J18" s="52" t="s">
        <v>50</v>
      </c>
    </row>
    <row r="19" spans="1:11" ht="15.9" customHeight="1" x14ac:dyDescent="0.3">
      <c r="A19" s="39"/>
      <c r="B19" s="65" t="str">
        <f>_xlfn.CONCAT('Gegevens Groep'!A29,'Gegevens Groep'!B29)</f>
        <v/>
      </c>
      <c r="C19" s="65"/>
      <c r="D19" s="65"/>
      <c r="E19" s="65"/>
      <c r="F19" s="69"/>
      <c r="G19" s="69"/>
      <c r="H19" s="22" t="s">
        <v>51</v>
      </c>
      <c r="I19" s="49">
        <f>'Goldfinch score PF2'!C2</f>
        <v>1</v>
      </c>
      <c r="J19" s="53">
        <f>IF(AND(1=1,H19="V"),ROUND(($J$5*$K$5) + ($J$6*$K$6) +($J$7*$K$7) +($J$8*$K$8)+($J$9*$K$9)+($J$10*$K$10) + ($J$11*$K$11) + ($J$13*$K$13) + ($J$12*$K$12) + ($J$14*$K$14),1)*I19,"NVD")</f>
        <v>10</v>
      </c>
    </row>
    <row r="20" spans="1:11" ht="15.9" customHeight="1" x14ac:dyDescent="0.3">
      <c r="A20" s="39"/>
      <c r="B20" s="65" t="str">
        <f>_xlfn.CONCAT('Gegevens Groep'!A30,'Gegevens Groep'!B30)</f>
        <v/>
      </c>
      <c r="C20" s="65"/>
      <c r="D20" s="65"/>
      <c r="E20" s="65"/>
      <c r="F20" s="65"/>
      <c r="G20" s="65"/>
      <c r="H20" s="22" t="s">
        <v>51</v>
      </c>
      <c r="I20" s="49">
        <f>'Goldfinch score PF2'!C3</f>
        <v>1</v>
      </c>
      <c r="J20" s="53">
        <f t="shared" ref="J20:J23" si="0">IF(AND(1=1,H20="V"),ROUND(($J$5*$K$5) + ($J$6*$K$6) +($J$7*$K$7) +($J$8*$K$8)+($J$9*$K$9)+($J$10*$K$10) + ($J$11*$K$11) + ($J$13*$K$13) + ($J$12*$K$12) + ($J$14*$K$14),1)*I20,"NVD")</f>
        <v>10</v>
      </c>
    </row>
    <row r="21" spans="1:11" ht="15.9" customHeight="1" x14ac:dyDescent="0.3">
      <c r="A21" s="39"/>
      <c r="B21" s="65" t="str">
        <f>_xlfn.CONCAT('Gegevens Groep'!A31,'Gegevens Groep'!B31)</f>
        <v/>
      </c>
      <c r="C21" s="65"/>
      <c r="D21" s="65"/>
      <c r="E21" s="65"/>
      <c r="F21" s="71"/>
      <c r="G21" s="72"/>
      <c r="H21" s="22" t="s">
        <v>51</v>
      </c>
      <c r="I21" s="49">
        <f>'Goldfinch score PF2'!C4</f>
        <v>1</v>
      </c>
      <c r="J21" s="53">
        <f t="shared" si="0"/>
        <v>10</v>
      </c>
    </row>
    <row r="22" spans="1:11" ht="15.9" customHeight="1" x14ac:dyDescent="0.3">
      <c r="A22" s="39"/>
      <c r="B22" s="71"/>
      <c r="C22" s="75"/>
      <c r="D22" s="75"/>
      <c r="E22" s="72"/>
      <c r="F22" s="62"/>
      <c r="G22" s="63"/>
      <c r="H22" s="22" t="s">
        <v>51</v>
      </c>
      <c r="I22" s="49">
        <f>'Goldfinch score PF2'!C5</f>
        <v>1</v>
      </c>
      <c r="J22" s="53">
        <f t="shared" si="0"/>
        <v>10</v>
      </c>
    </row>
    <row r="23" spans="1:11" ht="15.9" customHeight="1" x14ac:dyDescent="0.3">
      <c r="A23" s="42"/>
      <c r="B23" s="66" t="str">
        <f>_xlfn.CONCAT('Gegevens Groep'!A32,'Gegevens Groep'!B32)</f>
        <v/>
      </c>
      <c r="C23" s="66"/>
      <c r="D23" s="66"/>
      <c r="E23" s="66"/>
      <c r="F23" s="73"/>
      <c r="G23" s="74"/>
      <c r="H23" s="54" t="s">
        <v>51</v>
      </c>
      <c r="I23" s="55">
        <f>'Goldfinch score PF2'!C5</f>
        <v>1</v>
      </c>
      <c r="J23" s="53">
        <f t="shared" si="0"/>
        <v>10</v>
      </c>
    </row>
  </sheetData>
  <mergeCells count="36">
    <mergeCell ref="K2:K4"/>
    <mergeCell ref="F3:F4"/>
    <mergeCell ref="G3:G4"/>
    <mergeCell ref="A5:A16"/>
    <mergeCell ref="A2:A4"/>
    <mergeCell ref="B2:B4"/>
    <mergeCell ref="C2:C4"/>
    <mergeCell ref="D2:D4"/>
    <mergeCell ref="E2:E3"/>
    <mergeCell ref="J2:J4"/>
    <mergeCell ref="H8:I8"/>
    <mergeCell ref="H9:I9"/>
    <mergeCell ref="H10:I10"/>
    <mergeCell ref="H2:I2"/>
    <mergeCell ref="H3:I3"/>
    <mergeCell ref="H5:I5"/>
    <mergeCell ref="H6:I6"/>
    <mergeCell ref="H7:I7"/>
    <mergeCell ref="B16:K16"/>
    <mergeCell ref="B18:E18"/>
    <mergeCell ref="B19:E19"/>
    <mergeCell ref="H11:I11"/>
    <mergeCell ref="H14:I14"/>
    <mergeCell ref="H12:I12"/>
    <mergeCell ref="H13:I13"/>
    <mergeCell ref="H15:I15"/>
    <mergeCell ref="B21:E21"/>
    <mergeCell ref="B23:E23"/>
    <mergeCell ref="B17:K17"/>
    <mergeCell ref="F19:G19"/>
    <mergeCell ref="F20:G20"/>
    <mergeCell ref="B20:E20"/>
    <mergeCell ref="F18:G18"/>
    <mergeCell ref="F21:G21"/>
    <mergeCell ref="F23:G23"/>
    <mergeCell ref="B22:E22"/>
  </mergeCells>
  <printOptions horizontalCentered="1" verticalCentered="1"/>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A81E7CD5-AA21-6F4B-81C1-647B69A6743D}">
          <x14:formula1>
            <xm:f>Gegegevens!$A$4:$A$12</xm:f>
          </x14:formula1>
          <xm:sqref>B1:C1 B14:B15 B5:B12 C5:C15</xm:sqref>
        </x14:dataValidation>
        <x14:dataValidation type="list" allowBlank="1" showInputMessage="1" showErrorMessage="1" promptTitle="Kies een portfolio" xr:uid="{1E408381-1BEE-AE41-90C6-3370DD1EB910}">
          <x14:formula1>
            <xm:f>Gegegevens!$C$4:$C$6</xm:f>
          </x14:formula1>
          <xm:sqref>A1 A5</xm:sqref>
        </x14:dataValidation>
        <x14:dataValidation type="list" allowBlank="1" showInputMessage="1" showErrorMessage="1" xr:uid="{8C04C742-3CD7-4489-81C2-6192F1C4F968}">
          <x14:formula1>
            <xm:f>Gegegevens!$A$4:$A$13</xm:f>
          </x14:formula1>
          <xm:sqref>B13</xm:sqref>
        </x14:dataValidation>
        <x14:dataValidation type="list" allowBlank="1" showInputMessage="1" showErrorMessage="1" xr:uid="{8C7F6E11-0683-E249-9D88-E0E4569657CE}">
          <x14:formula1>
            <xm:f>Gegegevens!$A$24:$A$26</xm:f>
          </x14:formula1>
          <xm:sqref>H19:H23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60A91-6CB0-494C-AF47-70C9C7015E25}">
  <dimension ref="A1:J22"/>
  <sheetViews>
    <sheetView workbookViewId="0">
      <selection activeCell="D34" sqref="D34"/>
    </sheetView>
  </sheetViews>
  <sheetFormatPr defaultColWidth="8.8984375" defaultRowHeight="14.4" x14ac:dyDescent="0.3"/>
  <cols>
    <col min="1" max="1" width="39" style="26" bestFit="1" customWidth="1"/>
    <col min="2" max="2" width="8.8984375" style="27"/>
    <col min="3" max="3" width="14.8984375" style="26" bestFit="1" customWidth="1"/>
    <col min="4" max="4" width="47.5" style="26" bestFit="1" customWidth="1"/>
    <col min="5" max="5" width="10.59765625" style="26" customWidth="1"/>
    <col min="6" max="16384" width="8.8984375" style="26"/>
  </cols>
  <sheetData>
    <row r="1" spans="1:10" x14ac:dyDescent="0.3">
      <c r="A1" s="23" t="s">
        <v>52</v>
      </c>
      <c r="B1" s="24" t="s">
        <v>13</v>
      </c>
      <c r="C1" s="23" t="s">
        <v>53</v>
      </c>
      <c r="D1" s="25"/>
      <c r="E1" s="24"/>
      <c r="F1" s="24"/>
      <c r="G1" s="24"/>
      <c r="H1" s="24"/>
      <c r="I1" s="24"/>
      <c r="J1" s="24"/>
    </row>
    <row r="2" spans="1:10" x14ac:dyDescent="0.3">
      <c r="A2" s="27" t="str">
        <f>'Gegevens Groep'!B3</f>
        <v>xyz</v>
      </c>
      <c r="B2" s="27">
        <v>18</v>
      </c>
      <c r="C2" s="28">
        <f>B2/B6</f>
        <v>1</v>
      </c>
      <c r="E2" s="27"/>
      <c r="F2" s="27"/>
      <c r="G2" s="27"/>
      <c r="H2" s="27"/>
      <c r="I2" s="27"/>
      <c r="J2" s="27"/>
    </row>
    <row r="3" spans="1:10" x14ac:dyDescent="0.3">
      <c r="A3" s="27">
        <f>'Gegevens Groep'!B4</f>
        <v>0</v>
      </c>
      <c r="B3" s="27">
        <v>18</v>
      </c>
      <c r="C3" s="28">
        <f>B3/B6</f>
        <v>1</v>
      </c>
      <c r="E3" s="27"/>
      <c r="F3" s="27"/>
      <c r="G3" s="27"/>
      <c r="H3" s="27"/>
      <c r="I3" s="27"/>
      <c r="J3" s="27"/>
    </row>
    <row r="4" spans="1:10" x14ac:dyDescent="0.3">
      <c r="A4" s="27">
        <f>'Gegevens Groep'!B5</f>
        <v>0</v>
      </c>
      <c r="B4" s="27">
        <v>18</v>
      </c>
      <c r="C4" s="28">
        <f>B4/B6</f>
        <v>1</v>
      </c>
      <c r="E4" s="27"/>
      <c r="F4" s="27"/>
      <c r="G4" s="27"/>
      <c r="H4" s="27"/>
      <c r="I4" s="27"/>
      <c r="J4" s="27"/>
    </row>
    <row r="5" spans="1:10" x14ac:dyDescent="0.3">
      <c r="A5" s="27">
        <f>'Gegevens Groep'!B6</f>
        <v>0</v>
      </c>
      <c r="B5" s="27">
        <v>18</v>
      </c>
      <c r="C5" s="28">
        <f>B5/B6</f>
        <v>1</v>
      </c>
      <c r="E5" s="27"/>
      <c r="F5" s="27"/>
      <c r="G5" s="27"/>
      <c r="H5" s="27"/>
      <c r="I5" s="27"/>
      <c r="J5" s="27"/>
    </row>
    <row r="6" spans="1:10" x14ac:dyDescent="0.3">
      <c r="A6" s="26" t="s">
        <v>54</v>
      </c>
      <c r="B6" s="27">
        <f>AVERAGE(B2:B5)</f>
        <v>18</v>
      </c>
    </row>
    <row r="8" spans="1:10" x14ac:dyDescent="0.3">
      <c r="A8" s="106" t="s">
        <v>55</v>
      </c>
      <c r="B8" s="106"/>
      <c r="C8" s="106"/>
      <c r="D8" s="106"/>
    </row>
    <row r="9" spans="1:10" x14ac:dyDescent="0.3">
      <c r="A9" s="107" t="s">
        <v>56</v>
      </c>
      <c r="D9" s="26" t="s">
        <v>57</v>
      </c>
      <c r="E9" s="27"/>
    </row>
    <row r="10" spans="1:10" x14ac:dyDescent="0.3">
      <c r="A10" s="107"/>
      <c r="D10" s="26" t="s">
        <v>58</v>
      </c>
      <c r="E10" s="27"/>
    </row>
    <row r="11" spans="1:10" x14ac:dyDescent="0.3">
      <c r="A11" s="107"/>
      <c r="D11" s="26" t="s">
        <v>59</v>
      </c>
      <c r="E11" s="27"/>
    </row>
    <row r="12" spans="1:10" x14ac:dyDescent="0.3">
      <c r="A12" s="107"/>
      <c r="D12" s="26" t="s">
        <v>60</v>
      </c>
      <c r="E12" s="27"/>
    </row>
    <row r="13" spans="1:10" x14ac:dyDescent="0.3">
      <c r="A13" s="107"/>
      <c r="D13" s="26" t="s">
        <v>61</v>
      </c>
      <c r="E13" s="27"/>
    </row>
    <row r="14" spans="1:10" x14ac:dyDescent="0.3">
      <c r="A14" s="107"/>
      <c r="D14" s="26" t="s">
        <v>62</v>
      </c>
      <c r="E14" s="27"/>
    </row>
    <row r="16" spans="1:10" x14ac:dyDescent="0.3">
      <c r="A16" s="26" t="s">
        <v>63</v>
      </c>
      <c r="D16" s="26" t="s">
        <v>64</v>
      </c>
    </row>
    <row r="17" spans="1:4" x14ac:dyDescent="0.3">
      <c r="D17" s="26" t="s">
        <v>65</v>
      </c>
    </row>
    <row r="18" spans="1:4" x14ac:dyDescent="0.3">
      <c r="D18" s="26" t="s">
        <v>66</v>
      </c>
    </row>
    <row r="19" spans="1:4" x14ac:dyDescent="0.3">
      <c r="D19" s="26" t="s">
        <v>67</v>
      </c>
    </row>
    <row r="20" spans="1:4" x14ac:dyDescent="0.3">
      <c r="D20" s="29" t="s">
        <v>68</v>
      </c>
    </row>
    <row r="21" spans="1:4" x14ac:dyDescent="0.3">
      <c r="A21" s="26" t="s">
        <v>69</v>
      </c>
      <c r="D21" s="26" t="s">
        <v>70</v>
      </c>
    </row>
    <row r="22" spans="1:4" x14ac:dyDescent="0.3">
      <c r="A22" s="26" t="s">
        <v>71</v>
      </c>
      <c r="C22" s="29" t="s">
        <v>72</v>
      </c>
      <c r="D22" s="29" t="s">
        <v>73</v>
      </c>
    </row>
  </sheetData>
  <mergeCells count="2">
    <mergeCell ref="A8:D8"/>
    <mergeCell ref="A9:A1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963C-F5F1-9F45-A7BF-6B5FB2E48991}">
  <dimension ref="A1:C26"/>
  <sheetViews>
    <sheetView workbookViewId="0">
      <selection activeCell="A20" sqref="A20"/>
    </sheetView>
  </sheetViews>
  <sheetFormatPr defaultColWidth="11" defaultRowHeight="15.6" x14ac:dyDescent="0.3"/>
  <cols>
    <col min="1" max="1" width="56.3984375" bestFit="1" customWidth="1"/>
    <col min="2" max="2" width="47.59765625" style="3" bestFit="1" customWidth="1"/>
  </cols>
  <sheetData>
    <row r="1" spans="1:3" x14ac:dyDescent="0.3">
      <c r="A1" t="s">
        <v>74</v>
      </c>
    </row>
    <row r="3" spans="1:3" x14ac:dyDescent="0.3">
      <c r="A3" s="1" t="s">
        <v>6</v>
      </c>
      <c r="C3" t="s">
        <v>5</v>
      </c>
    </row>
    <row r="4" spans="1:3" x14ac:dyDescent="0.3">
      <c r="A4" t="s">
        <v>17</v>
      </c>
      <c r="C4">
        <v>1</v>
      </c>
    </row>
    <row r="5" spans="1:3" x14ac:dyDescent="0.3">
      <c r="A5" t="s">
        <v>19</v>
      </c>
      <c r="C5">
        <v>2</v>
      </c>
    </row>
    <row r="6" spans="1:3" x14ac:dyDescent="0.3">
      <c r="A6" t="s">
        <v>75</v>
      </c>
      <c r="C6">
        <v>3</v>
      </c>
    </row>
    <row r="7" spans="1:3" x14ac:dyDescent="0.3">
      <c r="A7" t="s">
        <v>22</v>
      </c>
    </row>
    <row r="8" spans="1:3" x14ac:dyDescent="0.3">
      <c r="A8" t="s">
        <v>30</v>
      </c>
    </row>
    <row r="9" spans="1:3" x14ac:dyDescent="0.3">
      <c r="A9" t="s">
        <v>25</v>
      </c>
    </row>
    <row r="10" spans="1:3" x14ac:dyDescent="0.3">
      <c r="A10" t="s">
        <v>76</v>
      </c>
    </row>
    <row r="11" spans="1:3" x14ac:dyDescent="0.3">
      <c r="A11" t="s">
        <v>40</v>
      </c>
    </row>
    <row r="12" spans="1:3" x14ac:dyDescent="0.3">
      <c r="A12" t="s">
        <v>77</v>
      </c>
    </row>
    <row r="13" spans="1:3" x14ac:dyDescent="0.3">
      <c r="A13" t="s">
        <v>35</v>
      </c>
    </row>
    <row r="14" spans="1:3" x14ac:dyDescent="0.3">
      <c r="B14" s="1"/>
    </row>
    <row r="15" spans="1:3" x14ac:dyDescent="0.3">
      <c r="A15" s="5" t="s">
        <v>78</v>
      </c>
      <c r="B15" s="4"/>
    </row>
    <row r="18" spans="1:1" x14ac:dyDescent="0.3">
      <c r="A18" t="s">
        <v>79</v>
      </c>
    </row>
    <row r="21" spans="1:1" x14ac:dyDescent="0.3">
      <c r="A21" t="s">
        <v>80</v>
      </c>
    </row>
    <row r="23" spans="1:1" x14ac:dyDescent="0.3">
      <c r="A23" t="s">
        <v>81</v>
      </c>
    </row>
    <row r="24" spans="1:1" x14ac:dyDescent="0.3">
      <c r="A24" t="s">
        <v>51</v>
      </c>
    </row>
    <row r="25" spans="1:1" x14ac:dyDescent="0.3">
      <c r="A25" t="s">
        <v>82</v>
      </c>
    </row>
    <row r="26" spans="1:1" x14ac:dyDescent="0.3">
      <c r="A26"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pmerking xmlns="741b8b37-83d2-4d9a-b827-8c1c0f113d21" xsi:nil="true"/>
    <lcf76f155ced4ddcb4097134ff3c332f xmlns="741b8b37-83d2-4d9a-b827-8c1c0f113d21">
      <Terms xmlns="http://schemas.microsoft.com/office/infopath/2007/PartnerControls"/>
    </lcf76f155ced4ddcb4097134ff3c332f>
    <TaxCatchAll xmlns="d11bdb94-d558-4ffe-a4b0-092cbde2148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7C06207B9E1946AAC85E519A43ABEC" ma:contentTypeVersion="19" ma:contentTypeDescription="Een nieuw document maken." ma:contentTypeScope="" ma:versionID="45ee9b1488ed78ba2256827759ba4912">
  <xsd:schema xmlns:xsd="http://www.w3.org/2001/XMLSchema" xmlns:xs="http://www.w3.org/2001/XMLSchema" xmlns:p="http://schemas.microsoft.com/office/2006/metadata/properties" xmlns:ns2="741b8b37-83d2-4d9a-b827-8c1c0f113d21" xmlns:ns3="388abe46-c7e0-4c22-8253-335ba14ee00b" xmlns:ns4="d11bdb94-d558-4ffe-a4b0-092cbde21480" targetNamespace="http://schemas.microsoft.com/office/2006/metadata/properties" ma:root="true" ma:fieldsID="7c0015e4ea63a65fca5a69f697b2bdbd" ns2:_="" ns3:_="" ns4:_="">
    <xsd:import namespace="741b8b37-83d2-4d9a-b827-8c1c0f113d21"/>
    <xsd:import namespace="388abe46-c7e0-4c22-8253-335ba14ee00b"/>
    <xsd:import namespace="d11bdb94-d558-4ffe-a4b0-092cbde214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Opmerking" minOccurs="0"/>
                <xsd:element ref="ns2:MediaServiceOCR"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1b8b37-83d2-4d9a-b827-8c1c0f113d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Opmerking" ma:index="17" nillable="true" ma:displayName="Opmerking" ma:format="Dropdown" ma:internalName="Opmerking">
      <xsd:simpleType>
        <xsd:restriction base="dms:Text">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Afbeeldingtags" ma:readOnly="false" ma:fieldId="{5cf76f15-5ced-4ddc-b409-7134ff3c332f}" ma:taxonomyMulti="true" ma:sspId="9cfe35b6-4a65-43a7-bc9f-cf1ea54c88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88abe46-c7e0-4c22-8253-335ba14ee00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1bdb94-d558-4ffe-a4b0-092cbde21480"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6bf6ce16-fbf0-46c9-9219-dcc0e47780ff}" ma:internalName="TaxCatchAll" ma:showField="CatchAllData" ma:web="388abe46-c7e0-4c22-8253-335ba14ee0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33E5BC-D591-429D-BA1F-7FE29C3B73A6}">
  <ds:schemaRefs>
    <ds:schemaRef ds:uri="http://schemas.microsoft.com/office/2006/metadata/properties"/>
    <ds:schemaRef ds:uri="http://schemas.microsoft.com/office/infopath/2007/PartnerControls"/>
    <ds:schemaRef ds:uri="741b8b37-83d2-4d9a-b827-8c1c0f113d21"/>
    <ds:schemaRef ds:uri="d11bdb94-d558-4ffe-a4b0-092cbde21480"/>
  </ds:schemaRefs>
</ds:datastoreItem>
</file>

<file path=customXml/itemProps2.xml><?xml version="1.0" encoding="utf-8"?>
<ds:datastoreItem xmlns:ds="http://schemas.openxmlformats.org/officeDocument/2006/customXml" ds:itemID="{2A7677FB-B772-41C7-A285-B1D5A4F59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1b8b37-83d2-4d9a-b827-8c1c0f113d21"/>
    <ds:schemaRef ds:uri="388abe46-c7e0-4c22-8253-335ba14ee00b"/>
    <ds:schemaRef ds:uri="d11bdb94-d558-4ffe-a4b0-092cbde214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8A808A-EE64-424B-94D7-6CD625569E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Gegevens Groep</vt:lpstr>
      <vt:lpstr>Beoordelingsformulier PF2</vt:lpstr>
      <vt:lpstr>Goldfinch score PF2</vt:lpstr>
      <vt:lpstr>Gegegevens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dc:creator>
  <cp:keywords/>
  <dc:description/>
  <cp:lastModifiedBy>Anton Meeusen</cp:lastModifiedBy>
  <cp:revision/>
  <dcterms:created xsi:type="dcterms:W3CDTF">2022-01-28T10:02:29Z</dcterms:created>
  <dcterms:modified xsi:type="dcterms:W3CDTF">2024-09-11T15:28:28Z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0x0101007C7C06207B9E1946AAC85E519A43ABEC</vt:lpwstr>
  </property>
  <property fmtid="{D5CDD505-2E9C-101B-9397-08002B2CF9AE}" pid="3" name="MediaServiceImageTags">
    <vt:lpwstr/>
  </property>
</Properties>
</file>