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shea/PycharmProjects/COVID Analysis/venv/"/>
    </mc:Choice>
  </mc:AlternateContent>
  <xr:revisionPtr revIDLastSave="0" documentId="13_ncr:40009_{21F467C8-ED58-8541-970C-B2A0F1A8D48C}" xr6:coauthVersionLast="46" xr6:coauthVersionMax="46" xr10:uidLastSave="{00000000-0000-0000-0000-000000000000}"/>
  <bookViews>
    <workbookView xWindow="38400" yWindow="460" windowWidth="38400" windowHeight="42740"/>
  </bookViews>
  <sheets>
    <sheet name="monthly-state-death-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29" i="1" l="1"/>
  <c r="AZ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B43" i="1"/>
  <c r="F46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B29" i="1"/>
  <c r="E46" i="1"/>
  <c r="B46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B32" i="1"/>
  <c r="B33" i="1"/>
  <c r="B34" i="1"/>
  <c r="B35" i="1"/>
  <c r="B36" i="1"/>
  <c r="B37" i="1"/>
  <c r="B38" i="1"/>
  <c r="B39" i="1"/>
  <c r="B40" i="1"/>
  <c r="B41" i="1"/>
  <c r="B42" i="1"/>
  <c r="B31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B20" i="1"/>
  <c r="B19" i="1"/>
  <c r="B18" i="1"/>
  <c r="B17" i="1"/>
  <c r="AZ13" i="1"/>
  <c r="AZ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B14" i="1"/>
  <c r="AZ3" i="1"/>
  <c r="AZ4" i="1"/>
  <c r="AZ5" i="1"/>
  <c r="AZ6" i="1"/>
  <c r="AZ7" i="1"/>
  <c r="AZ8" i="1"/>
  <c r="AZ9" i="1"/>
  <c r="AZ10" i="1"/>
  <c r="AZ11" i="1"/>
  <c r="AZ12" i="1"/>
  <c r="AZ2" i="1"/>
</calcChain>
</file>

<file path=xl/sharedStrings.xml><?xml version="1.0" encoding="utf-8"?>
<sst xmlns="http://schemas.openxmlformats.org/spreadsheetml/2006/main" count="55" uniqueCount="55">
  <si>
    <t>date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</si>
  <si>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</si>
  <si>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</si>
  <si>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</si>
  <si>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</si>
  <si>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</si>
  <si>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</si>
  <si>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</si>
  <si>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</si>
  <si>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</si>
  <si>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</si>
  <si>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</si>
  <si>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</si>
  <si>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</si>
  <si>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</si>
  <si>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</si>
  <si>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</si>
  <si>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</si>
  <si>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</si>
  <si>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</si>
  <si>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</si>
  <si>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</si>
  <si>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</si>
  <si>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</si>
  <si>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</si>
  <si>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</si>
  <si>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</si>
  <si>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</si>
  <si>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</si>
  <si>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</si>
  <si>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</si>
  <si>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</si>
  <si>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</si>
  <si>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</si>
  <si>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</si>
  <si>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</si>
  <si>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</si>
  <si>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</si>
  <si>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</si>
  <si>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</si>
  <si>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</si>
  <si>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</si>
  <si>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</si>
  <si>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</si>
  <si>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</si>
  <si>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</si>
  <si>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</si>
  <si>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</si>
  <si>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</si>
  <si>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</si>
  <si>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</si>
  <si>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chisq</t>
  </si>
  <si>
    <t>p</t>
  </si>
  <si>
    <t>df</t>
  </si>
  <si>
    <t>min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</si>
</sst>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deaths per month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'monthly-state-death-total'!$B$1</c:f>
              <c:strCache>
                <c:ptCount val="1"/>
                <c:pt idx="0">
                  <c:v>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'monthly-state-death-total'!$B$2:$B$13</c:f>
              <c:numCache>
                <c:formatCode>General</c:formatCode>
                <c:ptCount val="12"/>
                <c:pt idx="0">
                  <c:v>272</c:v>
                </c:pt>
                <c:pt idx="1">
                  <c:v>357</c:v>
                </c:pt>
                <c:pt idx="2">
                  <c:v>323</c:v>
                </c:pt>
                <c:pt idx="3">
                  <c:v>634</c:v>
                </c:pt>
                <c:pt idx="4">
                  <c:v>597</c:v>
                </c:pt>
                <c:pt idx="5">
                  <c:v>348</c:v>
                </c:pt>
                <c:pt idx="6">
                  <c:v>425</c:v>
                </c:pt>
                <c:pt idx="7">
                  <c:v>665</c:v>
                </c:pt>
                <c:pt idx="8">
                  <c:v>1234</c:v>
                </c:pt>
                <c:pt idx="9">
                  <c:v>2816</c:v>
                </c:pt>
                <c:pt idx="10">
                  <c:v>2243</c:v>
                </c:pt>
                <c:pt idx="1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AB-A94C-8791-B0061033667A}"/>
            </c:ext>
          </c:extLst>
        </c:ser>
        <c:ser>
          <c:idx val="1"/>
          <c:order val="1"/>
          <c:tx>
            <c:strRef>
              <c:f>'monthly-state-death-total'!$C$1</c:f>
              <c:strCache>
                <c:ptCount val="1"/>
                <c:pt idx="0">
                  <c:v>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'monthly-state-death-total'!$C$2:$C$13</c:f>
              <c:numCache>
                <c:formatCode>General</c:formatCode>
                <c:ptCount val="12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15</c:v>
                </c:pt>
                <c:pt idx="5">
                  <c:v>18</c:v>
                </c:pt>
                <c:pt idx="6">
                  <c:v>26</c:v>
                </c:pt>
                <c:pt idx="7">
                  <c:v>38</c:v>
                </c:pt>
                <c:pt idx="8">
                  <c:v>84</c:v>
                </c:pt>
                <c:pt idx="9">
                  <c:v>55</c:v>
                </c:pt>
                <c:pt idx="10">
                  <c:v>37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AB-A94C-8791-B0061033667A}"/>
            </c:ext>
          </c:extLst>
        </c:ser>
        <c:ser>
          <c:idx val="2"/>
          <c:order val="2"/>
          <c:tx>
            <c:strRef>
              <c:f>'monthly-state-death-total'!$D$1</c:f>
              <c:strCache>
                <c:ptCount val="1"/>
                <c:pt idx="0">
                  <c:v>AZ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'monthly-state-death-total'!$D$2:$D$13</c:f>
              <c:numCache>
                <c:formatCode>General</c:formatCode>
                <c:ptCount val="12"/>
                <c:pt idx="0">
                  <c:v>301</c:v>
                </c:pt>
                <c:pt idx="1">
                  <c:v>587</c:v>
                </c:pt>
                <c:pt idx="2">
                  <c:v>803</c:v>
                </c:pt>
                <c:pt idx="3">
                  <c:v>2027</c:v>
                </c:pt>
                <c:pt idx="4">
                  <c:v>1297</c:v>
                </c:pt>
                <c:pt idx="5">
                  <c:v>630</c:v>
                </c:pt>
                <c:pt idx="6">
                  <c:v>307</c:v>
                </c:pt>
                <c:pt idx="7">
                  <c:v>706</c:v>
                </c:pt>
                <c:pt idx="8">
                  <c:v>2328</c:v>
                </c:pt>
                <c:pt idx="9">
                  <c:v>4109</c:v>
                </c:pt>
                <c:pt idx="10">
                  <c:v>2855</c:v>
                </c:pt>
                <c:pt idx="11">
                  <c:v>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AB-A94C-8791-B0061033667A}"/>
            </c:ext>
          </c:extLst>
        </c:ser>
        <c:ser>
          <c:idx val="3"/>
          <c:order val="3"/>
          <c:tx>
            <c:strRef>
              <c:f>'monthly-state-death-total'!$E$1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'monthly-state-death-total'!$E$2:$E$13</c:f>
              <c:numCache>
                <c:formatCode>General</c:formatCode>
                <c:ptCount val="12"/>
                <c:pt idx="0">
                  <c:v>54</c:v>
                </c:pt>
                <c:pt idx="1">
                  <c:v>69</c:v>
                </c:pt>
                <c:pt idx="2">
                  <c:v>144</c:v>
                </c:pt>
                <c:pt idx="3">
                  <c:v>181</c:v>
                </c:pt>
                <c:pt idx="4">
                  <c:v>356</c:v>
                </c:pt>
                <c:pt idx="5">
                  <c:v>570</c:v>
                </c:pt>
                <c:pt idx="6">
                  <c:v>574</c:v>
                </c:pt>
                <c:pt idx="7">
                  <c:v>554</c:v>
                </c:pt>
                <c:pt idx="8">
                  <c:v>1199</c:v>
                </c:pt>
                <c:pt idx="9">
                  <c:v>1184</c:v>
                </c:pt>
                <c:pt idx="10">
                  <c:v>355</c:v>
                </c:pt>
                <c:pt idx="11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AB-A94C-8791-B0061033667A}"/>
            </c:ext>
          </c:extLst>
        </c:ser>
        <c:ser>
          <c:idx val="4"/>
          <c:order val="4"/>
          <c:tx>
            <c:strRef>
              <c:f>'monthly-state-death-total'!$F$1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'monthly-state-death-total'!$F$2:$F$13</c:f>
              <c:numCache>
                <c:formatCode>General</c:formatCode>
                <c:ptCount val="12"/>
                <c:pt idx="0">
                  <c:v>1901</c:v>
                </c:pt>
                <c:pt idx="1">
                  <c:v>2178</c:v>
                </c:pt>
                <c:pt idx="2">
                  <c:v>1839</c:v>
                </c:pt>
                <c:pt idx="3">
                  <c:v>3134</c:v>
                </c:pt>
                <c:pt idx="4">
                  <c:v>3794</c:v>
                </c:pt>
                <c:pt idx="5">
                  <c:v>2870</c:v>
                </c:pt>
                <c:pt idx="6">
                  <c:v>1779</c:v>
                </c:pt>
                <c:pt idx="7">
                  <c:v>1544</c:v>
                </c:pt>
                <c:pt idx="8">
                  <c:v>6760</c:v>
                </c:pt>
                <c:pt idx="9">
                  <c:v>14937</c:v>
                </c:pt>
                <c:pt idx="10">
                  <c:v>11286</c:v>
                </c:pt>
                <c:pt idx="11">
                  <c:v>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AB-A94C-8791-B0061033667A}"/>
            </c:ext>
          </c:extLst>
        </c:ser>
        <c:ser>
          <c:idx val="5"/>
          <c:order val="5"/>
          <c:tx>
            <c:strRef>
              <c:f>'monthly-state-death-total'!$G$1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'monthly-state-death-total'!$G$2:$G$13</c:f>
              <c:numCache>
                <c:formatCode>General</c:formatCode>
                <c:ptCount val="12"/>
                <c:pt idx="0">
                  <c:v>740</c:v>
                </c:pt>
                <c:pt idx="1">
                  <c:v>638</c:v>
                </c:pt>
                <c:pt idx="2">
                  <c:v>239</c:v>
                </c:pt>
                <c:pt idx="3">
                  <c:v>147</c:v>
                </c:pt>
                <c:pt idx="4">
                  <c:v>102</c:v>
                </c:pt>
                <c:pt idx="5">
                  <c:v>108</c:v>
                </c:pt>
                <c:pt idx="6">
                  <c:v>231</c:v>
                </c:pt>
                <c:pt idx="7">
                  <c:v>824</c:v>
                </c:pt>
                <c:pt idx="8">
                  <c:v>1764</c:v>
                </c:pt>
                <c:pt idx="9">
                  <c:v>768</c:v>
                </c:pt>
                <c:pt idx="10">
                  <c:v>311</c:v>
                </c:pt>
                <c:pt idx="11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AB-A94C-8791-B0061033667A}"/>
            </c:ext>
          </c:extLst>
        </c:ser>
        <c:ser>
          <c:idx val="6"/>
          <c:order val="6"/>
          <c:tx>
            <c:strRef>
              <c:f>'monthly-state-death-total'!$H$1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'monthly-state-death-total'!$H$2:$H$13</c:f>
              <c:numCache>
                <c:formatCode>General</c:formatCode>
                <c:ptCount val="12"/>
                <c:pt idx="0">
                  <c:v>2254</c:v>
                </c:pt>
                <c:pt idx="1">
                  <c:v>1625</c:v>
                </c:pt>
                <c:pt idx="2">
                  <c:v>360</c:v>
                </c:pt>
                <c:pt idx="3">
                  <c:v>108</c:v>
                </c:pt>
                <c:pt idx="4">
                  <c:v>34</c:v>
                </c:pt>
                <c:pt idx="5">
                  <c:v>45</c:v>
                </c:pt>
                <c:pt idx="6">
                  <c:v>105</c:v>
                </c:pt>
                <c:pt idx="7">
                  <c:v>424</c:v>
                </c:pt>
                <c:pt idx="8">
                  <c:v>955</c:v>
                </c:pt>
                <c:pt idx="9">
                  <c:v>1124</c:v>
                </c:pt>
                <c:pt idx="10">
                  <c:v>532</c:v>
                </c:pt>
                <c:pt idx="11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AB-A94C-8791-B0061033667A}"/>
            </c:ext>
          </c:extLst>
        </c:ser>
        <c:ser>
          <c:idx val="7"/>
          <c:order val="7"/>
          <c:tx>
            <c:strRef>
              <c:f>'monthly-state-death-total'!$I$1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'monthly-state-death-total'!$I$2:$I$13</c:f>
              <c:numCache>
                <c:formatCode>General</c:formatCode>
                <c:ptCount val="12"/>
                <c:pt idx="0">
                  <c:v>148</c:v>
                </c:pt>
                <c:pt idx="1">
                  <c:v>214</c:v>
                </c:pt>
                <c:pt idx="2">
                  <c:v>137</c:v>
                </c:pt>
                <c:pt idx="3">
                  <c:v>75</c:v>
                </c:pt>
                <c:pt idx="4">
                  <c:v>20</c:v>
                </c:pt>
                <c:pt idx="5">
                  <c:v>37</c:v>
                </c:pt>
                <c:pt idx="6">
                  <c:v>68</c:v>
                </c:pt>
                <c:pt idx="7">
                  <c:v>67</c:v>
                </c:pt>
                <c:pt idx="8">
                  <c:v>153</c:v>
                </c:pt>
                <c:pt idx="9">
                  <c:v>171</c:v>
                </c:pt>
                <c:pt idx="10">
                  <c:v>321</c:v>
                </c:pt>
                <c:pt idx="11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AB-A94C-8791-B0061033667A}"/>
            </c:ext>
          </c:extLst>
        </c:ser>
        <c:ser>
          <c:idx val="8"/>
          <c:order val="8"/>
          <c:tx>
            <c:strRef>
              <c:f>'monthly-state-death-total'!$J$1</c:f>
              <c:strCache>
                <c:ptCount val="1"/>
                <c:pt idx="0">
                  <c:v>FL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'monthly-state-death-total'!$J$2:$J$13</c:f>
              <c:numCache>
                <c:formatCode>General</c:formatCode>
                <c:ptCount val="12"/>
                <c:pt idx="0">
                  <c:v>1213</c:v>
                </c:pt>
                <c:pt idx="1">
                  <c:v>1146</c:v>
                </c:pt>
                <c:pt idx="2">
                  <c:v>1090</c:v>
                </c:pt>
                <c:pt idx="3">
                  <c:v>3472</c:v>
                </c:pt>
                <c:pt idx="4">
                  <c:v>4352</c:v>
                </c:pt>
                <c:pt idx="5">
                  <c:v>3070</c:v>
                </c:pt>
                <c:pt idx="6">
                  <c:v>2345</c:v>
                </c:pt>
                <c:pt idx="7">
                  <c:v>1890</c:v>
                </c:pt>
                <c:pt idx="8">
                  <c:v>2994</c:v>
                </c:pt>
                <c:pt idx="9">
                  <c:v>5012</c:v>
                </c:pt>
                <c:pt idx="10">
                  <c:v>4314</c:v>
                </c:pt>
                <c:pt idx="11">
                  <c:v>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AB-A94C-8791-B0061033667A}"/>
            </c:ext>
          </c:extLst>
        </c:ser>
        <c:ser>
          <c:idx val="9"/>
          <c:order val="9"/>
          <c:tx>
            <c:strRef>
              <c:f>'monthly-state-death-total'!$K$1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'monthly-state-death-total'!$K$2:$K$13</c:f>
              <c:numCache>
                <c:formatCode>General</c:formatCode>
                <c:ptCount val="12"/>
                <c:pt idx="0">
                  <c:v>1013</c:v>
                </c:pt>
                <c:pt idx="1">
                  <c:v>907</c:v>
                </c:pt>
                <c:pt idx="2">
                  <c:v>753</c:v>
                </c:pt>
                <c:pt idx="3">
                  <c:v>998</c:v>
                </c:pt>
                <c:pt idx="4">
                  <c:v>1908</c:v>
                </c:pt>
                <c:pt idx="5">
                  <c:v>1330</c:v>
                </c:pt>
                <c:pt idx="6">
                  <c:v>918</c:v>
                </c:pt>
                <c:pt idx="7">
                  <c:v>1534</c:v>
                </c:pt>
                <c:pt idx="8">
                  <c:v>1443</c:v>
                </c:pt>
                <c:pt idx="9">
                  <c:v>3284</c:v>
                </c:pt>
                <c:pt idx="10">
                  <c:v>3134</c:v>
                </c:pt>
                <c:pt idx="11">
                  <c:v>1743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AB-A94C-8791-B0061033667A}"/>
            </c:ext>
          </c:extLst>
        </c:ser>
        <c:ser>
          <c:idx val="10"/>
          <c:order val="10"/>
          <c:tx>
            <c:strRef>
              <c:f>'monthly-state-death-total'!$L$1</c:f>
              <c:strCache>
                <c:ptCount val="1"/>
                <c:pt idx="0">
                  <c:v>HI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'monthly-state-death-total'!$L$2:$L$13</c:f>
              <c:numCache>
                <c:formatCode>General</c:formatCode>
                <c:ptCount val="12"/>
                <c:pt idx="0">
                  <c:v>15</c:v>
                </c:pt>
                <c:pt idx="1">
                  <c:v>1</c:v>
                </c:pt>
                <c:pt idx="2">
                  <c:v>1</c:v>
                </c:pt>
                <c:pt idx="3">
                  <c:v>8</c:v>
                </c:pt>
                <c:pt idx="4">
                  <c:v>48</c:v>
                </c:pt>
                <c:pt idx="5">
                  <c:v>65</c:v>
                </c:pt>
                <c:pt idx="6">
                  <c:v>79</c:v>
                </c:pt>
                <c:pt idx="7">
                  <c:v>24</c:v>
                </c:pt>
                <c:pt idx="8">
                  <c:v>45</c:v>
                </c:pt>
                <c:pt idx="9">
                  <c:v>120</c:v>
                </c:pt>
                <c:pt idx="10">
                  <c:v>29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AB-A94C-8791-B0061033667A}"/>
            </c:ext>
          </c:extLst>
        </c:ser>
        <c:ser>
          <c:idx val="11"/>
          <c:order val="11"/>
          <c:tx>
            <c:strRef>
              <c:f>'monthly-state-death-total'!$M$1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'monthly-state-death-total'!$M$2:$M$13</c:f>
              <c:numCache>
                <c:formatCode>General</c:formatCode>
                <c:ptCount val="12"/>
                <c:pt idx="0">
                  <c:v>54</c:v>
                </c:pt>
                <c:pt idx="1">
                  <c:v>20</c:v>
                </c:pt>
                <c:pt idx="2">
                  <c:v>9</c:v>
                </c:pt>
                <c:pt idx="3">
                  <c:v>105</c:v>
                </c:pt>
                <c:pt idx="4">
                  <c:v>171</c:v>
                </c:pt>
                <c:pt idx="5">
                  <c:v>104</c:v>
                </c:pt>
                <c:pt idx="6">
                  <c:v>158</c:v>
                </c:pt>
                <c:pt idx="7">
                  <c:v>330</c:v>
                </c:pt>
                <c:pt idx="8">
                  <c:v>476</c:v>
                </c:pt>
                <c:pt idx="9">
                  <c:v>299</c:v>
                </c:pt>
                <c:pt idx="10">
                  <c:v>132</c:v>
                </c:pt>
                <c:pt idx="1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BAB-A94C-8791-B0061033667A}"/>
            </c:ext>
          </c:extLst>
        </c:ser>
        <c:ser>
          <c:idx val="12"/>
          <c:order val="12"/>
          <c:tx>
            <c:strRef>
              <c:f>'monthly-state-death-total'!$N$1</c:f>
              <c:strCache>
                <c:ptCount val="1"/>
                <c:pt idx="0">
                  <c:v>IL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'monthly-state-death-total'!$N$2:$N$13</c:f>
              <c:numCache>
                <c:formatCode>General</c:formatCode>
                <c:ptCount val="12"/>
                <c:pt idx="0">
                  <c:v>2316</c:v>
                </c:pt>
                <c:pt idx="1">
                  <c:v>2955</c:v>
                </c:pt>
                <c:pt idx="2">
                  <c:v>1740</c:v>
                </c:pt>
                <c:pt idx="3">
                  <c:v>548</c:v>
                </c:pt>
                <c:pt idx="4">
                  <c:v>573</c:v>
                </c:pt>
                <c:pt idx="5">
                  <c:v>667</c:v>
                </c:pt>
                <c:pt idx="6">
                  <c:v>1135</c:v>
                </c:pt>
                <c:pt idx="7">
                  <c:v>3056</c:v>
                </c:pt>
                <c:pt idx="8">
                  <c:v>5042</c:v>
                </c:pt>
                <c:pt idx="9">
                  <c:v>3100</c:v>
                </c:pt>
                <c:pt idx="10">
                  <c:v>1486</c:v>
                </c:pt>
                <c:pt idx="11">
                  <c:v>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BAB-A94C-8791-B0061033667A}"/>
            </c:ext>
          </c:extLst>
        </c:ser>
        <c:ser>
          <c:idx val="13"/>
          <c:order val="13"/>
          <c:tx>
            <c:strRef>
              <c:f>'monthly-state-death-total'!$O$1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'monthly-state-death-total'!$O$2:$O$13</c:f>
              <c:numCache>
                <c:formatCode>General</c:formatCode>
                <c:ptCount val="12"/>
                <c:pt idx="0">
                  <c:v>1110</c:v>
                </c:pt>
                <c:pt idx="1">
                  <c:v>967</c:v>
                </c:pt>
                <c:pt idx="2">
                  <c:v>508</c:v>
                </c:pt>
                <c:pt idx="3">
                  <c:v>321</c:v>
                </c:pt>
                <c:pt idx="4">
                  <c:v>341</c:v>
                </c:pt>
                <c:pt idx="5">
                  <c:v>333</c:v>
                </c:pt>
                <c:pt idx="6">
                  <c:v>719</c:v>
                </c:pt>
                <c:pt idx="7">
                  <c:v>1500</c:v>
                </c:pt>
                <c:pt idx="8">
                  <c:v>2507</c:v>
                </c:pt>
                <c:pt idx="9">
                  <c:v>1618</c:v>
                </c:pt>
                <c:pt idx="10">
                  <c:v>2606</c:v>
                </c:pt>
                <c:pt idx="11">
                  <c:v>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BAB-A94C-8791-B0061033667A}"/>
            </c:ext>
          </c:extLst>
        </c:ser>
        <c:ser>
          <c:idx val="14"/>
          <c:order val="14"/>
          <c:tx>
            <c:strRef>
              <c:f>'monthly-state-death-total'!$P$1</c:f>
              <c:strCache>
                <c:ptCount val="1"/>
                <c:pt idx="0">
                  <c:v>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'monthly-state-death-total'!$P$2:$P$13</c:f>
              <c:numCache>
                <c:formatCode>General</c:formatCode>
                <c:ptCount val="12"/>
                <c:pt idx="0">
                  <c:v>161</c:v>
                </c:pt>
                <c:pt idx="1">
                  <c:v>379</c:v>
                </c:pt>
                <c:pt idx="2">
                  <c:v>168</c:v>
                </c:pt>
                <c:pt idx="3">
                  <c:v>154</c:v>
                </c:pt>
                <c:pt idx="4">
                  <c:v>251</c:v>
                </c:pt>
                <c:pt idx="5">
                  <c:v>238</c:v>
                </c:pt>
                <c:pt idx="6">
                  <c:v>357</c:v>
                </c:pt>
                <c:pt idx="7">
                  <c:v>714</c:v>
                </c:pt>
                <c:pt idx="8">
                  <c:v>1467</c:v>
                </c:pt>
                <c:pt idx="9">
                  <c:v>1008</c:v>
                </c:pt>
                <c:pt idx="10">
                  <c:v>566</c:v>
                </c:pt>
                <c:pt idx="11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BAB-A94C-8791-B0061033667A}"/>
            </c:ext>
          </c:extLst>
        </c:ser>
        <c:ser>
          <c:idx val="15"/>
          <c:order val="15"/>
          <c:tx>
            <c:strRef>
              <c:f>'monthly-state-death-total'!$Q$1</c:f>
              <c:strCache>
                <c:ptCount val="1"/>
                <c:pt idx="0">
                  <c:v>KS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'monthly-state-death-total'!$Q$2:$Q$13</c:f>
              <c:numCache>
                <c:formatCode>General</c:formatCode>
                <c:ptCount val="12"/>
                <c:pt idx="0">
                  <c:v>120</c:v>
                </c:pt>
                <c:pt idx="1">
                  <c:v>87</c:v>
                </c:pt>
                <c:pt idx="2">
                  <c:v>55</c:v>
                </c:pt>
                <c:pt idx="3">
                  <c:v>86</c:v>
                </c:pt>
                <c:pt idx="4">
                  <c:v>88</c:v>
                </c:pt>
                <c:pt idx="5">
                  <c:v>232</c:v>
                </c:pt>
                <c:pt idx="6">
                  <c:v>351</c:v>
                </c:pt>
                <c:pt idx="7">
                  <c:v>531</c:v>
                </c:pt>
                <c:pt idx="8">
                  <c:v>1319</c:v>
                </c:pt>
                <c:pt idx="9">
                  <c:v>930</c:v>
                </c:pt>
                <c:pt idx="10">
                  <c:v>935</c:v>
                </c:pt>
                <c:pt idx="11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BAB-A94C-8791-B0061033667A}"/>
            </c:ext>
          </c:extLst>
        </c:ser>
        <c:ser>
          <c:idx val="16"/>
          <c:order val="16"/>
          <c:tx>
            <c:strRef>
              <c:f>'monthly-state-death-total'!$R$1</c:f>
              <c:strCache>
                <c:ptCount val="1"/>
                <c:pt idx="0">
                  <c:v>KY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'monthly-state-death-total'!$R$2:$R$13</c:f>
              <c:numCache>
                <c:formatCode>General</c:formatCode>
                <c:ptCount val="12"/>
                <c:pt idx="0">
                  <c:v>228</c:v>
                </c:pt>
                <c:pt idx="1">
                  <c:v>191</c:v>
                </c:pt>
                <c:pt idx="2">
                  <c:v>133</c:v>
                </c:pt>
                <c:pt idx="3">
                  <c:v>168</c:v>
                </c:pt>
                <c:pt idx="4">
                  <c:v>208</c:v>
                </c:pt>
                <c:pt idx="5">
                  <c:v>243</c:v>
                </c:pt>
                <c:pt idx="6">
                  <c:v>298</c:v>
                </c:pt>
                <c:pt idx="7">
                  <c:v>454</c:v>
                </c:pt>
                <c:pt idx="8">
                  <c:v>680</c:v>
                </c:pt>
                <c:pt idx="9">
                  <c:v>1157</c:v>
                </c:pt>
                <c:pt idx="10">
                  <c:v>872</c:v>
                </c:pt>
                <c:pt idx="11">
                  <c:v>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BAB-A94C-8791-B0061033667A}"/>
            </c:ext>
          </c:extLst>
        </c:ser>
        <c:ser>
          <c:idx val="17"/>
          <c:order val="17"/>
          <c:tx>
            <c:strRef>
              <c:f>'monthly-state-death-total'!$S$1</c:f>
              <c:strCache>
                <c:ptCount val="1"/>
                <c:pt idx="0">
                  <c:v>LA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'monthly-state-death-total'!$S$2:$S$13</c:f>
              <c:numCache>
                <c:formatCode>General</c:formatCode>
                <c:ptCount val="12"/>
                <c:pt idx="0">
                  <c:v>1697</c:v>
                </c:pt>
                <c:pt idx="1">
                  <c:v>831</c:v>
                </c:pt>
                <c:pt idx="2">
                  <c:v>437</c:v>
                </c:pt>
                <c:pt idx="3">
                  <c:v>711</c:v>
                </c:pt>
                <c:pt idx="4">
                  <c:v>1055</c:v>
                </c:pt>
                <c:pt idx="5">
                  <c:v>515</c:v>
                </c:pt>
                <c:pt idx="6">
                  <c:v>407</c:v>
                </c:pt>
                <c:pt idx="7">
                  <c:v>529</c:v>
                </c:pt>
                <c:pt idx="8">
                  <c:v>1033</c:v>
                </c:pt>
                <c:pt idx="9">
                  <c:v>1424</c:v>
                </c:pt>
                <c:pt idx="10">
                  <c:v>716</c:v>
                </c:pt>
                <c:pt idx="1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BAB-A94C-8791-B0061033667A}"/>
            </c:ext>
          </c:extLst>
        </c:ser>
        <c:ser>
          <c:idx val="18"/>
          <c:order val="18"/>
          <c:tx>
            <c:strRef>
              <c:f>'monthly-state-death-total'!$T$1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'monthly-state-death-total'!$T$2:$T$13</c:f>
              <c:numCache>
                <c:formatCode>General</c:formatCode>
                <c:ptCount val="12"/>
                <c:pt idx="0">
                  <c:v>48</c:v>
                </c:pt>
                <c:pt idx="1">
                  <c:v>39</c:v>
                </c:pt>
                <c:pt idx="2">
                  <c:v>11</c:v>
                </c:pt>
                <c:pt idx="3">
                  <c:v>18</c:v>
                </c:pt>
                <c:pt idx="4">
                  <c:v>9</c:v>
                </c:pt>
                <c:pt idx="5">
                  <c:v>10</c:v>
                </c:pt>
                <c:pt idx="6">
                  <c:v>6</c:v>
                </c:pt>
                <c:pt idx="7">
                  <c:v>70</c:v>
                </c:pt>
                <c:pt idx="8">
                  <c:v>140</c:v>
                </c:pt>
                <c:pt idx="9">
                  <c:v>260</c:v>
                </c:pt>
                <c:pt idx="10">
                  <c:v>85</c:v>
                </c:pt>
                <c:pt idx="1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BAB-A94C-8791-B0061033667A}"/>
            </c:ext>
          </c:extLst>
        </c:ser>
        <c:ser>
          <c:idx val="19"/>
          <c:order val="19"/>
          <c:tx>
            <c:strRef>
              <c:f>'monthly-state-death-total'!$U$1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'monthly-state-death-total'!$U$2:$U$13</c:f>
              <c:numCache>
                <c:formatCode>General</c:formatCode>
                <c:ptCount val="12"/>
                <c:pt idx="0">
                  <c:v>1161</c:v>
                </c:pt>
                <c:pt idx="1">
                  <c:v>1405</c:v>
                </c:pt>
                <c:pt idx="2">
                  <c:v>615</c:v>
                </c:pt>
                <c:pt idx="3">
                  <c:v>303</c:v>
                </c:pt>
                <c:pt idx="4">
                  <c:v>251</c:v>
                </c:pt>
                <c:pt idx="5">
                  <c:v>184</c:v>
                </c:pt>
                <c:pt idx="6">
                  <c:v>205</c:v>
                </c:pt>
                <c:pt idx="7">
                  <c:v>560</c:v>
                </c:pt>
                <c:pt idx="8">
                  <c:v>1252</c:v>
                </c:pt>
                <c:pt idx="9">
                  <c:v>1221</c:v>
                </c:pt>
                <c:pt idx="10">
                  <c:v>717</c:v>
                </c:pt>
                <c:pt idx="11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BAB-A94C-8791-B0061033667A}"/>
            </c:ext>
          </c:extLst>
        </c:ser>
        <c:ser>
          <c:idx val="20"/>
          <c:order val="20"/>
          <c:tx>
            <c:strRef>
              <c:f>'monthly-state-death-total'!$V$1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'monthly-state-death-total'!$V$2:$V$13</c:f>
              <c:numCache>
                <c:formatCode>General</c:formatCode>
                <c:ptCount val="12"/>
                <c:pt idx="0">
                  <c:v>3594</c:v>
                </c:pt>
                <c:pt idx="1">
                  <c:v>3319</c:v>
                </c:pt>
                <c:pt idx="2">
                  <c:v>1046</c:v>
                </c:pt>
                <c:pt idx="3">
                  <c:v>545</c:v>
                </c:pt>
                <c:pt idx="4">
                  <c:v>438</c:v>
                </c:pt>
                <c:pt idx="5">
                  <c:v>409</c:v>
                </c:pt>
                <c:pt idx="6">
                  <c:v>523</c:v>
                </c:pt>
                <c:pt idx="7">
                  <c:v>754</c:v>
                </c:pt>
                <c:pt idx="8">
                  <c:v>1615</c:v>
                </c:pt>
                <c:pt idx="9">
                  <c:v>2160</c:v>
                </c:pt>
                <c:pt idx="10">
                  <c:v>1505</c:v>
                </c:pt>
                <c:pt idx="11">
                  <c:v>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BAB-A94C-8791-B0061033667A}"/>
            </c:ext>
          </c:extLst>
        </c:ser>
        <c:ser>
          <c:idx val="21"/>
          <c:order val="21"/>
          <c:tx>
            <c:strRef>
              <c:f>'monthly-state-death-total'!$W$1</c:f>
              <c:strCache>
                <c:ptCount val="1"/>
                <c:pt idx="0">
                  <c:v>MI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'monthly-state-death-total'!$W$2:$W$13</c:f>
              <c:numCache>
                <c:formatCode>General</c:formatCode>
                <c:ptCount val="12"/>
                <c:pt idx="0">
                  <c:v>3529</c:v>
                </c:pt>
                <c:pt idx="1">
                  <c:v>1650</c:v>
                </c:pt>
                <c:pt idx="2">
                  <c:v>682</c:v>
                </c:pt>
                <c:pt idx="3">
                  <c:v>259</c:v>
                </c:pt>
                <c:pt idx="4">
                  <c:v>310</c:v>
                </c:pt>
                <c:pt idx="5">
                  <c:v>335</c:v>
                </c:pt>
                <c:pt idx="6">
                  <c:v>597</c:v>
                </c:pt>
                <c:pt idx="7">
                  <c:v>2060</c:v>
                </c:pt>
                <c:pt idx="8">
                  <c:v>3259</c:v>
                </c:pt>
                <c:pt idx="9">
                  <c:v>2518</c:v>
                </c:pt>
                <c:pt idx="10">
                  <c:v>983</c:v>
                </c:pt>
                <c:pt idx="11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BAB-A94C-8791-B0061033667A}"/>
            </c:ext>
          </c:extLst>
        </c:ser>
        <c:ser>
          <c:idx val="22"/>
          <c:order val="22"/>
          <c:tx>
            <c:strRef>
              <c:f>'monthly-state-death-total'!$X$1</c:f>
              <c:strCache>
                <c:ptCount val="1"/>
                <c:pt idx="0">
                  <c:v>MN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'monthly-state-death-total'!$X$2:$X$13</c:f>
              <c:numCache>
                <c:formatCode>General</c:formatCode>
                <c:ptCount val="12"/>
                <c:pt idx="0">
                  <c:v>353</c:v>
                </c:pt>
                <c:pt idx="1">
                  <c:v>689</c:v>
                </c:pt>
                <c:pt idx="2">
                  <c:v>435</c:v>
                </c:pt>
                <c:pt idx="3">
                  <c:v>159</c:v>
                </c:pt>
                <c:pt idx="4">
                  <c:v>228</c:v>
                </c:pt>
                <c:pt idx="5">
                  <c:v>220</c:v>
                </c:pt>
                <c:pt idx="6">
                  <c:v>427</c:v>
                </c:pt>
                <c:pt idx="7">
                  <c:v>1145</c:v>
                </c:pt>
                <c:pt idx="8">
                  <c:v>1708</c:v>
                </c:pt>
                <c:pt idx="9">
                  <c:v>888</c:v>
                </c:pt>
                <c:pt idx="10">
                  <c:v>284</c:v>
                </c:pt>
                <c:pt idx="11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BAB-A94C-8791-B0061033667A}"/>
            </c:ext>
          </c:extLst>
        </c:ser>
        <c:ser>
          <c:idx val="23"/>
          <c:order val="23"/>
          <c:tx>
            <c:strRef>
              <c:f>'monthly-state-death-total'!$Y$1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'monthly-state-death-total'!$Y$2:$Y$13</c:f>
              <c:numCache>
                <c:formatCode>General</c:formatCode>
                <c:ptCount val="12"/>
                <c:pt idx="0">
                  <c:v>255</c:v>
                </c:pt>
                <c:pt idx="1">
                  <c:v>487</c:v>
                </c:pt>
                <c:pt idx="2">
                  <c:v>324</c:v>
                </c:pt>
                <c:pt idx="3">
                  <c:v>601</c:v>
                </c:pt>
                <c:pt idx="4">
                  <c:v>800</c:v>
                </c:pt>
                <c:pt idx="5">
                  <c:v>506</c:v>
                </c:pt>
                <c:pt idx="6">
                  <c:v>349</c:v>
                </c:pt>
                <c:pt idx="7">
                  <c:v>503</c:v>
                </c:pt>
                <c:pt idx="8">
                  <c:v>989</c:v>
                </c:pt>
                <c:pt idx="9">
                  <c:v>1292</c:v>
                </c:pt>
                <c:pt idx="10">
                  <c:v>592</c:v>
                </c:pt>
                <c:pt idx="11">
                  <c:v>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BAB-A94C-8791-B0061033667A}"/>
            </c:ext>
          </c:extLst>
        </c:ser>
        <c:ser>
          <c:idx val="24"/>
          <c:order val="24"/>
          <c:tx>
            <c:strRef>
              <c:f>'monthly-state-death-total'!$Z$1</c:f>
              <c:strCache>
                <c:ptCount val="1"/>
                <c:pt idx="0">
                  <c:v>MO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'monthly-state-death-total'!$Z$2:$Z$13</c:f>
              <c:numCache>
                <c:formatCode>General</c:formatCode>
                <c:ptCount val="12"/>
                <c:pt idx="0">
                  <c:v>319</c:v>
                </c:pt>
                <c:pt idx="1">
                  <c:v>436</c:v>
                </c:pt>
                <c:pt idx="2">
                  <c:v>244</c:v>
                </c:pt>
                <c:pt idx="3">
                  <c:v>236</c:v>
                </c:pt>
                <c:pt idx="4">
                  <c:v>285</c:v>
                </c:pt>
                <c:pt idx="5">
                  <c:v>590</c:v>
                </c:pt>
                <c:pt idx="6">
                  <c:v>898</c:v>
                </c:pt>
                <c:pt idx="7">
                  <c:v>980</c:v>
                </c:pt>
                <c:pt idx="8">
                  <c:v>1534</c:v>
                </c:pt>
                <c:pt idx="9">
                  <c:v>1208</c:v>
                </c:pt>
                <c:pt idx="10">
                  <c:v>1184</c:v>
                </c:pt>
                <c:pt idx="11">
                  <c:v>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BAB-A94C-8791-B0061033667A}"/>
            </c:ext>
          </c:extLst>
        </c:ser>
        <c:ser>
          <c:idx val="25"/>
          <c:order val="25"/>
          <c:tx>
            <c:strRef>
              <c:f>'monthly-state-death-total'!$AA$1</c:f>
              <c:strCache>
                <c:ptCount val="1"/>
                <c:pt idx="0">
                  <c:v>MT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'monthly-state-death-total'!$AA$2:$AA$13</c:f>
              <c:numCache>
                <c:formatCode>General</c:formatCode>
                <c:ptCount val="12"/>
                <c:pt idx="0">
                  <c:v>11</c:v>
                </c:pt>
                <c:pt idx="1">
                  <c:v>1</c:v>
                </c:pt>
                <c:pt idx="2">
                  <c:v>5</c:v>
                </c:pt>
                <c:pt idx="3">
                  <c:v>39</c:v>
                </c:pt>
                <c:pt idx="4">
                  <c:v>47</c:v>
                </c:pt>
                <c:pt idx="5">
                  <c:v>75</c:v>
                </c:pt>
                <c:pt idx="6">
                  <c:v>193</c:v>
                </c:pt>
                <c:pt idx="7">
                  <c:v>322</c:v>
                </c:pt>
                <c:pt idx="8">
                  <c:v>263</c:v>
                </c:pt>
                <c:pt idx="9">
                  <c:v>273</c:v>
                </c:pt>
                <c:pt idx="10">
                  <c:v>123</c:v>
                </c:pt>
                <c:pt idx="11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BAB-A94C-8791-B0061033667A}"/>
            </c:ext>
          </c:extLst>
        </c:ser>
        <c:ser>
          <c:idx val="26"/>
          <c:order val="26"/>
          <c:tx>
            <c:strRef>
              <c:f>'monthly-state-death-total'!$AB$1</c:f>
              <c:strCache>
                <c:ptCount val="1"/>
                <c:pt idx="0">
                  <c:v>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'monthly-state-death-total'!$AB$2:$AB$13</c:f>
              <c:numCache>
                <c:formatCode>General</c:formatCode>
                <c:ptCount val="12"/>
                <c:pt idx="0">
                  <c:v>69</c:v>
                </c:pt>
                <c:pt idx="1">
                  <c:v>105</c:v>
                </c:pt>
                <c:pt idx="2">
                  <c:v>98</c:v>
                </c:pt>
                <c:pt idx="3">
                  <c:v>56</c:v>
                </c:pt>
                <c:pt idx="4">
                  <c:v>67</c:v>
                </c:pt>
                <c:pt idx="5">
                  <c:v>94</c:v>
                </c:pt>
                <c:pt idx="6">
                  <c:v>161</c:v>
                </c:pt>
                <c:pt idx="7">
                  <c:v>426</c:v>
                </c:pt>
                <c:pt idx="8">
                  <c:v>588</c:v>
                </c:pt>
                <c:pt idx="9">
                  <c:v>252</c:v>
                </c:pt>
                <c:pt idx="10">
                  <c:v>164</c:v>
                </c:pt>
                <c:pt idx="1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BAB-A94C-8791-B0061033667A}"/>
            </c:ext>
          </c:extLst>
        </c:ser>
        <c:ser>
          <c:idx val="27"/>
          <c:order val="27"/>
          <c:tx>
            <c:strRef>
              <c:f>'monthly-state-death-total'!$AC$1</c:f>
              <c:strCache>
                <c:ptCount val="1"/>
                <c:pt idx="0">
                  <c:v>NV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'monthly-state-death-total'!$AC$2:$AC$13</c:f>
              <c:numCache>
                <c:formatCode>General</c:formatCode>
                <c:ptCount val="12"/>
                <c:pt idx="0">
                  <c:v>222</c:v>
                </c:pt>
                <c:pt idx="1">
                  <c:v>167</c:v>
                </c:pt>
                <c:pt idx="2">
                  <c:v>112</c:v>
                </c:pt>
                <c:pt idx="3">
                  <c:v>325</c:v>
                </c:pt>
                <c:pt idx="4">
                  <c:v>484</c:v>
                </c:pt>
                <c:pt idx="5">
                  <c:v>303</c:v>
                </c:pt>
                <c:pt idx="6">
                  <c:v>136</c:v>
                </c:pt>
                <c:pt idx="7">
                  <c:v>385</c:v>
                </c:pt>
                <c:pt idx="8">
                  <c:v>980</c:v>
                </c:pt>
                <c:pt idx="9">
                  <c:v>1132</c:v>
                </c:pt>
                <c:pt idx="10">
                  <c:v>679</c:v>
                </c:pt>
                <c:pt idx="11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BAB-A94C-8791-B0061033667A}"/>
            </c:ext>
          </c:extLst>
        </c:ser>
        <c:ser>
          <c:idx val="28"/>
          <c:order val="28"/>
          <c:tx>
            <c:strRef>
              <c:f>'monthly-state-death-total'!$AD$1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'monthly-state-death-total'!$AD$2:$AD$13</c:f>
              <c:numCache>
                <c:formatCode>General</c:formatCode>
                <c:ptCount val="12"/>
                <c:pt idx="0">
                  <c:v>77</c:v>
                </c:pt>
                <c:pt idx="1">
                  <c:v>164</c:v>
                </c:pt>
                <c:pt idx="2">
                  <c:v>128</c:v>
                </c:pt>
                <c:pt idx="3">
                  <c:v>43</c:v>
                </c:pt>
                <c:pt idx="4">
                  <c:v>16</c:v>
                </c:pt>
                <c:pt idx="5">
                  <c:v>9</c:v>
                </c:pt>
                <c:pt idx="6">
                  <c:v>42</c:v>
                </c:pt>
                <c:pt idx="7">
                  <c:v>45</c:v>
                </c:pt>
                <c:pt idx="8">
                  <c:v>230</c:v>
                </c:pt>
                <c:pt idx="9">
                  <c:v>301</c:v>
                </c:pt>
                <c:pt idx="10">
                  <c:v>111</c:v>
                </c:pt>
                <c:pt idx="11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BAB-A94C-8791-B0061033667A}"/>
            </c:ext>
          </c:extLst>
        </c:ser>
        <c:ser>
          <c:idx val="29"/>
          <c:order val="29"/>
          <c:tx>
            <c:strRef>
              <c:f>'monthly-state-death-total'!$AE$1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'monthly-state-death-total'!$AE$2:$AE$13</c:f>
              <c:numCache>
                <c:formatCode>General</c:formatCode>
                <c:ptCount val="12"/>
                <c:pt idx="0">
                  <c:v>7183</c:v>
                </c:pt>
                <c:pt idx="1">
                  <c:v>4183</c:v>
                </c:pt>
                <c:pt idx="2">
                  <c:v>3359</c:v>
                </c:pt>
                <c:pt idx="3">
                  <c:v>750</c:v>
                </c:pt>
                <c:pt idx="4">
                  <c:v>120</c:v>
                </c:pt>
                <c:pt idx="5">
                  <c:v>177</c:v>
                </c:pt>
                <c:pt idx="6">
                  <c:v>227</c:v>
                </c:pt>
                <c:pt idx="7">
                  <c:v>729</c:v>
                </c:pt>
                <c:pt idx="8">
                  <c:v>2077</c:v>
                </c:pt>
                <c:pt idx="9">
                  <c:v>2353</c:v>
                </c:pt>
                <c:pt idx="10">
                  <c:v>1760</c:v>
                </c:pt>
                <c:pt idx="11">
                  <c:v>1318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BAB-A94C-8791-B0061033667A}"/>
            </c:ext>
          </c:extLst>
        </c:ser>
        <c:ser>
          <c:idx val="30"/>
          <c:order val="30"/>
          <c:tx>
            <c:strRef>
              <c:f>'monthly-state-death-total'!$AF$1</c:f>
              <c:strCache>
                <c:ptCount val="1"/>
                <c:pt idx="0">
                  <c:v>NM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'monthly-state-death-total'!$AF$2:$AF$13</c:f>
              <c:numCache>
                <c:formatCode>General</c:formatCode>
                <c:ptCount val="12"/>
                <c:pt idx="0">
                  <c:v>125</c:v>
                </c:pt>
                <c:pt idx="1">
                  <c:v>231</c:v>
                </c:pt>
                <c:pt idx="2">
                  <c:v>138</c:v>
                </c:pt>
                <c:pt idx="3">
                  <c:v>151</c:v>
                </c:pt>
                <c:pt idx="4">
                  <c:v>136</c:v>
                </c:pt>
                <c:pt idx="5">
                  <c:v>95</c:v>
                </c:pt>
                <c:pt idx="6">
                  <c:v>144</c:v>
                </c:pt>
                <c:pt idx="7">
                  <c:v>563</c:v>
                </c:pt>
                <c:pt idx="8">
                  <c:v>913</c:v>
                </c:pt>
                <c:pt idx="9">
                  <c:v>793</c:v>
                </c:pt>
                <c:pt idx="10">
                  <c:v>434</c:v>
                </c:pt>
                <c:pt idx="11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BAB-A94C-8791-B0061033667A}"/>
            </c:ext>
          </c:extLst>
        </c:ser>
        <c:ser>
          <c:idx val="31"/>
          <c:order val="31"/>
          <c:tx>
            <c:strRef>
              <c:f>'monthly-state-death-total'!$AG$1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'monthly-state-death-total'!$AG$2:$AG$13</c:f>
              <c:numCache>
                <c:formatCode>General</c:formatCode>
                <c:ptCount val="12"/>
                <c:pt idx="0">
                  <c:v>5167</c:v>
                </c:pt>
                <c:pt idx="1">
                  <c:v>2717</c:v>
                </c:pt>
                <c:pt idx="2">
                  <c:v>528</c:v>
                </c:pt>
                <c:pt idx="3">
                  <c:v>167</c:v>
                </c:pt>
                <c:pt idx="4">
                  <c:v>100</c:v>
                </c:pt>
                <c:pt idx="5">
                  <c:v>92</c:v>
                </c:pt>
                <c:pt idx="6">
                  <c:v>227</c:v>
                </c:pt>
                <c:pt idx="7">
                  <c:v>788</c:v>
                </c:pt>
                <c:pt idx="8">
                  <c:v>2640</c:v>
                </c:pt>
                <c:pt idx="9">
                  <c:v>3607</c:v>
                </c:pt>
                <c:pt idx="10">
                  <c:v>1723</c:v>
                </c:pt>
                <c:pt idx="11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BAB-A94C-8791-B0061033667A}"/>
            </c:ext>
          </c:extLst>
        </c:ser>
        <c:ser>
          <c:idx val="32"/>
          <c:order val="32"/>
          <c:tx>
            <c:strRef>
              <c:f>'monthly-state-death-total'!$AH$1</c:f>
              <c:strCache>
                <c:ptCount val="1"/>
                <c:pt idx="0">
                  <c:v>NC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'monthly-state-death-total'!$AH$2:$AH$13</c:f>
              <c:numCache>
                <c:formatCode>General</c:formatCode>
                <c:ptCount val="12"/>
                <c:pt idx="0">
                  <c:v>390</c:v>
                </c:pt>
                <c:pt idx="1">
                  <c:v>499</c:v>
                </c:pt>
                <c:pt idx="2">
                  <c:v>475</c:v>
                </c:pt>
                <c:pt idx="3">
                  <c:v>591</c:v>
                </c:pt>
                <c:pt idx="4">
                  <c:v>777</c:v>
                </c:pt>
                <c:pt idx="5">
                  <c:v>838</c:v>
                </c:pt>
                <c:pt idx="6">
                  <c:v>804</c:v>
                </c:pt>
                <c:pt idx="7">
                  <c:v>901</c:v>
                </c:pt>
                <c:pt idx="8">
                  <c:v>1464</c:v>
                </c:pt>
                <c:pt idx="9">
                  <c:v>2594</c:v>
                </c:pt>
                <c:pt idx="10">
                  <c:v>1912</c:v>
                </c:pt>
                <c:pt idx="11">
                  <c:v>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BAB-A94C-8791-B0061033667A}"/>
            </c:ext>
          </c:extLst>
        </c:ser>
        <c:ser>
          <c:idx val="33"/>
          <c:order val="33"/>
          <c:tx>
            <c:strRef>
              <c:f>'monthly-state-death-total'!$AI$1</c:f>
              <c:strCache>
                <c:ptCount val="1"/>
                <c:pt idx="0">
                  <c:v>ND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'monthly-state-death-total'!$AI$2:$AI$13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19</c:v>
                </c:pt>
                <c:pt idx="3">
                  <c:v>25</c:v>
                </c:pt>
                <c:pt idx="4">
                  <c:v>43</c:v>
                </c:pt>
                <c:pt idx="5">
                  <c:v>116</c:v>
                </c:pt>
                <c:pt idx="6">
                  <c:v>276</c:v>
                </c:pt>
                <c:pt idx="7">
                  <c:v>426</c:v>
                </c:pt>
                <c:pt idx="8">
                  <c:v>344</c:v>
                </c:pt>
                <c:pt idx="9">
                  <c:v>112</c:v>
                </c:pt>
                <c:pt idx="10">
                  <c:v>25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BAB-A94C-8791-B0061033667A}"/>
            </c:ext>
          </c:extLst>
        </c:ser>
        <c:ser>
          <c:idx val="34"/>
          <c:order val="34"/>
          <c:tx>
            <c:strRef>
              <c:f>'monthly-state-death-total'!$AJ$1</c:f>
              <c:strCache>
                <c:ptCount val="1"/>
                <c:pt idx="0">
                  <c:v>OH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'monthly-state-death-total'!$AJ$2:$AJ$13</c:f>
              <c:numCache>
                <c:formatCode>General</c:formatCode>
                <c:ptCount val="12"/>
                <c:pt idx="0">
                  <c:v>937</c:v>
                </c:pt>
                <c:pt idx="1">
                  <c:v>1204</c:v>
                </c:pt>
                <c:pt idx="2">
                  <c:v>670</c:v>
                </c:pt>
                <c:pt idx="3">
                  <c:v>639</c:v>
                </c:pt>
                <c:pt idx="4">
                  <c:v>650</c:v>
                </c:pt>
                <c:pt idx="5">
                  <c:v>652</c:v>
                </c:pt>
                <c:pt idx="6">
                  <c:v>486</c:v>
                </c:pt>
                <c:pt idx="7">
                  <c:v>1245</c:v>
                </c:pt>
                <c:pt idx="8">
                  <c:v>2414</c:v>
                </c:pt>
                <c:pt idx="9">
                  <c:v>2268</c:v>
                </c:pt>
                <c:pt idx="10">
                  <c:v>6116</c:v>
                </c:pt>
                <c:pt idx="11">
                  <c:v>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BAB-A94C-8791-B0061033667A}"/>
            </c:ext>
          </c:extLst>
        </c:ser>
        <c:ser>
          <c:idx val="35"/>
          <c:order val="35"/>
          <c:tx>
            <c:strRef>
              <c:f>'monthly-state-death-total'!$AK$1</c:f>
              <c:strCache>
                <c:ptCount val="1"/>
                <c:pt idx="0">
                  <c:v>OK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'monthly-state-death-total'!$AK$2:$AK$13</c:f>
              <c:numCache>
                <c:formatCode>General</c:formatCode>
                <c:ptCount val="12"/>
                <c:pt idx="0">
                  <c:v>216</c:v>
                </c:pt>
                <c:pt idx="1">
                  <c:v>109</c:v>
                </c:pt>
                <c:pt idx="2">
                  <c:v>74</c:v>
                </c:pt>
                <c:pt idx="3">
                  <c:v>244</c:v>
                </c:pt>
                <c:pt idx="4">
                  <c:v>362</c:v>
                </c:pt>
                <c:pt idx="5">
                  <c:v>327</c:v>
                </c:pt>
                <c:pt idx="6">
                  <c:v>578</c:v>
                </c:pt>
                <c:pt idx="7">
                  <c:v>1022</c:v>
                </c:pt>
                <c:pt idx="8">
                  <c:v>1551</c:v>
                </c:pt>
                <c:pt idx="9">
                  <c:v>1521</c:v>
                </c:pt>
                <c:pt idx="10">
                  <c:v>504</c:v>
                </c:pt>
                <c:pt idx="11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BAB-A94C-8791-B0061033667A}"/>
            </c:ext>
          </c:extLst>
        </c:ser>
        <c:ser>
          <c:idx val="36"/>
          <c:order val="36"/>
          <c:tx>
            <c:strRef>
              <c:f>'monthly-state-death-total'!$AL$1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'monthly-state-death-total'!$AL$2:$AL$13</c:f>
              <c:numCache>
                <c:formatCode>General</c:formatCode>
                <c:ptCount val="12"/>
                <c:pt idx="0">
                  <c:v>86</c:v>
                </c:pt>
                <c:pt idx="1">
                  <c:v>50</c:v>
                </c:pt>
                <c:pt idx="2">
                  <c:v>54</c:v>
                </c:pt>
                <c:pt idx="3">
                  <c:v>117</c:v>
                </c:pt>
                <c:pt idx="4">
                  <c:v>140</c:v>
                </c:pt>
                <c:pt idx="5">
                  <c:v>95</c:v>
                </c:pt>
                <c:pt idx="6">
                  <c:v>131</c:v>
                </c:pt>
                <c:pt idx="7">
                  <c:v>245</c:v>
                </c:pt>
                <c:pt idx="8">
                  <c:v>541</c:v>
                </c:pt>
                <c:pt idx="9">
                  <c:v>481</c:v>
                </c:pt>
                <c:pt idx="10">
                  <c:v>254</c:v>
                </c:pt>
                <c:pt idx="11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BAB-A94C-8791-B0061033667A}"/>
            </c:ext>
          </c:extLst>
        </c:ser>
        <c:ser>
          <c:idx val="37"/>
          <c:order val="37"/>
          <c:tx>
            <c:strRef>
              <c:f>'monthly-state-death-total'!$AM$1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'monthly-state-death-total'!$AM$2:$AM$13</c:f>
              <c:numCache>
                <c:formatCode>General</c:formatCode>
                <c:ptCount val="12"/>
                <c:pt idx="0">
                  <c:v>2280</c:v>
                </c:pt>
                <c:pt idx="1">
                  <c:v>3313</c:v>
                </c:pt>
                <c:pt idx="2">
                  <c:v>1045</c:v>
                </c:pt>
                <c:pt idx="3">
                  <c:v>492</c:v>
                </c:pt>
                <c:pt idx="4">
                  <c:v>487</c:v>
                </c:pt>
                <c:pt idx="5">
                  <c:v>469</c:v>
                </c:pt>
                <c:pt idx="6">
                  <c:v>657</c:v>
                </c:pt>
                <c:pt idx="7">
                  <c:v>1746</c:v>
                </c:pt>
                <c:pt idx="8">
                  <c:v>5651</c:v>
                </c:pt>
                <c:pt idx="9">
                  <c:v>5473</c:v>
                </c:pt>
                <c:pt idx="10">
                  <c:v>2339</c:v>
                </c:pt>
                <c:pt idx="11">
                  <c:v>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BAB-A94C-8791-B0061033667A}"/>
            </c:ext>
          </c:extLst>
        </c:ser>
        <c:ser>
          <c:idx val="38"/>
          <c:order val="38"/>
          <c:tx>
            <c:strRef>
              <c:f>'monthly-state-death-total'!$AN$1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'monthly-state-death-total'!$AN$2:$AN$13</c:f>
              <c:numCache>
                <c:formatCode>General</c:formatCode>
                <c:ptCount val="12"/>
                <c:pt idx="0">
                  <c:v>366</c:v>
                </c:pt>
                <c:pt idx="1">
                  <c:v>454</c:v>
                </c:pt>
                <c:pt idx="2">
                  <c:v>146</c:v>
                </c:pt>
                <c:pt idx="3">
                  <c:v>49</c:v>
                </c:pt>
                <c:pt idx="4">
                  <c:v>53</c:v>
                </c:pt>
                <c:pt idx="5">
                  <c:v>47</c:v>
                </c:pt>
                <c:pt idx="6">
                  <c:v>93</c:v>
                </c:pt>
                <c:pt idx="7">
                  <c:v>209</c:v>
                </c:pt>
                <c:pt idx="8">
                  <c:v>516</c:v>
                </c:pt>
                <c:pt idx="9">
                  <c:v>422</c:v>
                </c:pt>
                <c:pt idx="10">
                  <c:v>183</c:v>
                </c:pt>
                <c:pt idx="1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BAB-A94C-8791-B0061033667A}"/>
            </c:ext>
          </c:extLst>
        </c:ser>
        <c:ser>
          <c:idx val="39"/>
          <c:order val="39"/>
          <c:tx>
            <c:strRef>
              <c:f>'monthly-state-death-total'!$AO$1</c:f>
              <c:strCache>
                <c:ptCount val="1"/>
                <c:pt idx="0">
                  <c:v>SC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'monthly-state-death-total'!$AO$2:$AO$13</c:f>
              <c:numCache>
                <c:formatCode>General</c:formatCode>
                <c:ptCount val="12"/>
                <c:pt idx="0">
                  <c:v>242</c:v>
                </c:pt>
                <c:pt idx="1">
                  <c:v>252</c:v>
                </c:pt>
                <c:pt idx="2">
                  <c:v>299</c:v>
                </c:pt>
                <c:pt idx="3">
                  <c:v>1053</c:v>
                </c:pt>
                <c:pt idx="4">
                  <c:v>1040</c:v>
                </c:pt>
                <c:pt idx="5">
                  <c:v>601</c:v>
                </c:pt>
                <c:pt idx="6">
                  <c:v>502</c:v>
                </c:pt>
                <c:pt idx="7">
                  <c:v>527</c:v>
                </c:pt>
                <c:pt idx="8">
                  <c:v>1153</c:v>
                </c:pt>
                <c:pt idx="9">
                  <c:v>2088</c:v>
                </c:pt>
                <c:pt idx="10">
                  <c:v>1002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BAB-A94C-8791-B0061033667A}"/>
            </c:ext>
          </c:extLst>
        </c:ser>
        <c:ser>
          <c:idx val="40"/>
          <c:order val="40"/>
          <c:tx>
            <c:strRef>
              <c:f>'monthly-state-death-total'!$AP$1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'monthly-state-death-total'!$AP$2:$AP$13</c:f>
              <c:numCache>
                <c:formatCode>General</c:formatCode>
                <c:ptCount val="12"/>
                <c:pt idx="0">
                  <c:v>19</c:v>
                </c:pt>
                <c:pt idx="1">
                  <c:v>41</c:v>
                </c:pt>
                <c:pt idx="2">
                  <c:v>31</c:v>
                </c:pt>
                <c:pt idx="3">
                  <c:v>41</c:v>
                </c:pt>
                <c:pt idx="4">
                  <c:v>33</c:v>
                </c:pt>
                <c:pt idx="5">
                  <c:v>69</c:v>
                </c:pt>
                <c:pt idx="6">
                  <c:v>201</c:v>
                </c:pt>
                <c:pt idx="7">
                  <c:v>511</c:v>
                </c:pt>
                <c:pt idx="8">
                  <c:v>540</c:v>
                </c:pt>
                <c:pt idx="9">
                  <c:v>290</c:v>
                </c:pt>
                <c:pt idx="10">
                  <c:v>110</c:v>
                </c:pt>
                <c:pt idx="1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BAB-A94C-8791-B0061033667A}"/>
            </c:ext>
          </c:extLst>
        </c:ser>
        <c:ser>
          <c:idx val="41"/>
          <c:order val="41"/>
          <c:tx>
            <c:strRef>
              <c:f>'monthly-state-death-total'!$AQ$1</c:f>
              <c:strCache>
                <c:ptCount val="1"/>
                <c:pt idx="0">
                  <c:v>TN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'monthly-state-death-total'!$AQ$2:$AQ$13</c:f>
              <c:numCache>
                <c:formatCode>General</c:formatCode>
                <c:ptCount val="12"/>
                <c:pt idx="0">
                  <c:v>181</c:v>
                </c:pt>
                <c:pt idx="1">
                  <c:v>165</c:v>
                </c:pt>
                <c:pt idx="2">
                  <c:v>240</c:v>
                </c:pt>
                <c:pt idx="3">
                  <c:v>458</c:v>
                </c:pt>
                <c:pt idx="4">
                  <c:v>714</c:v>
                </c:pt>
                <c:pt idx="5">
                  <c:v>720</c:v>
                </c:pt>
                <c:pt idx="6">
                  <c:v>852</c:v>
                </c:pt>
                <c:pt idx="7">
                  <c:v>1285</c:v>
                </c:pt>
                <c:pt idx="8">
                  <c:v>2269</c:v>
                </c:pt>
                <c:pt idx="9">
                  <c:v>2846</c:v>
                </c:pt>
                <c:pt idx="10">
                  <c:v>1668</c:v>
                </c:pt>
                <c:pt idx="11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BAB-A94C-8791-B0061033667A}"/>
            </c:ext>
          </c:extLst>
        </c:ser>
        <c:ser>
          <c:idx val="42"/>
          <c:order val="42"/>
          <c:tx>
            <c:strRef>
              <c:f>'monthly-state-death-total'!$AR$1</c:f>
              <c:strCache>
                <c:ptCount val="1"/>
                <c:pt idx="0">
                  <c:v>TX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'monthly-state-death-total'!$AR$2:$AR$13</c:f>
              <c:numCache>
                <c:formatCode>General</c:formatCode>
                <c:ptCount val="12"/>
                <c:pt idx="0">
                  <c:v>912</c:v>
                </c:pt>
                <c:pt idx="1">
                  <c:v>902</c:v>
                </c:pt>
                <c:pt idx="2">
                  <c:v>1424</c:v>
                </c:pt>
                <c:pt idx="3">
                  <c:v>6782</c:v>
                </c:pt>
                <c:pt idx="4">
                  <c:v>4723</c:v>
                </c:pt>
                <c:pt idx="5">
                  <c:v>2074</c:v>
                </c:pt>
                <c:pt idx="6">
                  <c:v>2604</c:v>
                </c:pt>
                <c:pt idx="7">
                  <c:v>4847</c:v>
                </c:pt>
                <c:pt idx="8">
                  <c:v>7048</c:v>
                </c:pt>
                <c:pt idx="9">
                  <c:v>9743</c:v>
                </c:pt>
                <c:pt idx="10">
                  <c:v>4948</c:v>
                </c:pt>
                <c:pt idx="11">
                  <c:v>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BAB-A94C-8791-B0061033667A}"/>
            </c:ext>
          </c:extLst>
        </c:ser>
        <c:ser>
          <c:idx val="43"/>
          <c:order val="43"/>
          <c:tx>
            <c:strRef>
              <c:f>'monthly-state-death-total'!$AS$1</c:f>
              <c:strCache>
                <c:ptCount val="1"/>
                <c:pt idx="0">
                  <c:v>UT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'monthly-state-death-total'!$AS$2:$AS$13</c:f>
              <c:numCache>
                <c:formatCode>General</c:formatCode>
                <c:ptCount val="12"/>
                <c:pt idx="0">
                  <c:v>39</c:v>
                </c:pt>
                <c:pt idx="1">
                  <c:v>68</c:v>
                </c:pt>
                <c:pt idx="2">
                  <c:v>61</c:v>
                </c:pt>
                <c:pt idx="3">
                  <c:v>136</c:v>
                </c:pt>
                <c:pt idx="4">
                  <c:v>97</c:v>
                </c:pt>
                <c:pt idx="5">
                  <c:v>51</c:v>
                </c:pt>
                <c:pt idx="6">
                  <c:v>155</c:v>
                </c:pt>
                <c:pt idx="7">
                  <c:v>276</c:v>
                </c:pt>
                <c:pt idx="8">
                  <c:v>388</c:v>
                </c:pt>
                <c:pt idx="9">
                  <c:v>390</c:v>
                </c:pt>
                <c:pt idx="10">
                  <c:v>272</c:v>
                </c:pt>
                <c:pt idx="11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BAB-A94C-8791-B0061033667A}"/>
            </c:ext>
          </c:extLst>
        </c:ser>
        <c:ser>
          <c:idx val="44"/>
          <c:order val="44"/>
          <c:tx>
            <c:strRef>
              <c:f>'monthly-state-death-total'!$AT$1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'monthly-state-death-total'!$AT$2:$AT$13</c:f>
              <c:numCache>
                <c:formatCode>General</c:formatCode>
                <c:ptCount val="12"/>
                <c:pt idx="0">
                  <c:v>34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14</c:v>
                </c:pt>
                <c:pt idx="8">
                  <c:v>65</c:v>
                </c:pt>
                <c:pt idx="9">
                  <c:v>38</c:v>
                </c:pt>
                <c:pt idx="10">
                  <c:v>30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BAB-A94C-8791-B0061033667A}"/>
            </c:ext>
          </c:extLst>
        </c:ser>
        <c:ser>
          <c:idx val="45"/>
          <c:order val="45"/>
          <c:tx>
            <c:strRef>
              <c:f>'monthly-state-death-total'!$AU$1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'monthly-state-death-total'!$AU$2:$AU$13</c:f>
              <c:numCache>
                <c:formatCode>General</c:formatCode>
                <c:ptCount val="12"/>
                <c:pt idx="0">
                  <c:v>540</c:v>
                </c:pt>
                <c:pt idx="1">
                  <c:v>826</c:v>
                </c:pt>
                <c:pt idx="2">
                  <c:v>379</c:v>
                </c:pt>
                <c:pt idx="3">
                  <c:v>432</c:v>
                </c:pt>
                <c:pt idx="4">
                  <c:v>423</c:v>
                </c:pt>
                <c:pt idx="5">
                  <c:v>609</c:v>
                </c:pt>
                <c:pt idx="6">
                  <c:v>408</c:v>
                </c:pt>
                <c:pt idx="7">
                  <c:v>455</c:v>
                </c:pt>
                <c:pt idx="8">
                  <c:v>1004</c:v>
                </c:pt>
                <c:pt idx="9">
                  <c:v>1400</c:v>
                </c:pt>
                <c:pt idx="10">
                  <c:v>2426</c:v>
                </c:pt>
                <c:pt idx="11">
                  <c:v>1336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BAB-A94C-8791-B0061033667A}"/>
            </c:ext>
          </c:extLst>
        </c:ser>
        <c:ser>
          <c:idx val="46"/>
          <c:order val="46"/>
          <c:tx>
            <c:strRef>
              <c:f>'monthly-state-death-total'!$AV$1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'monthly-state-death-total'!$AV$2:$AV$13</c:f>
              <c:numCache>
                <c:formatCode>General</c:formatCode>
                <c:ptCount val="12"/>
                <c:pt idx="0">
                  <c:v>578</c:v>
                </c:pt>
                <c:pt idx="1">
                  <c:v>300</c:v>
                </c:pt>
                <c:pt idx="2">
                  <c:v>215</c:v>
                </c:pt>
                <c:pt idx="3">
                  <c:v>253</c:v>
                </c:pt>
                <c:pt idx="4">
                  <c:v>339</c:v>
                </c:pt>
                <c:pt idx="5">
                  <c:v>201</c:v>
                </c:pt>
                <c:pt idx="6">
                  <c:v>234</c:v>
                </c:pt>
                <c:pt idx="7">
                  <c:v>439</c:v>
                </c:pt>
                <c:pt idx="8">
                  <c:v>656</c:v>
                </c:pt>
                <c:pt idx="9">
                  <c:v>857</c:v>
                </c:pt>
                <c:pt idx="10">
                  <c:v>651</c:v>
                </c:pt>
                <c:pt idx="11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BAB-A94C-8791-B0061033667A}"/>
            </c:ext>
          </c:extLst>
        </c:ser>
        <c:ser>
          <c:idx val="47"/>
          <c:order val="47"/>
          <c:tx>
            <c:strRef>
              <c:f>'monthly-state-death-total'!$AW$1</c:f>
              <c:strCache>
                <c:ptCount val="1"/>
                <c:pt idx="0">
                  <c:v>WV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'monthly-state-death-total'!$AW$2:$AW$13</c:f>
              <c:numCache>
                <c:formatCode>General</c:formatCode>
                <c:ptCount val="12"/>
                <c:pt idx="0">
                  <c:v>45</c:v>
                </c:pt>
                <c:pt idx="1">
                  <c:v>29</c:v>
                </c:pt>
                <c:pt idx="2">
                  <c:v>17</c:v>
                </c:pt>
                <c:pt idx="3">
                  <c:v>23</c:v>
                </c:pt>
                <c:pt idx="4">
                  <c:v>106</c:v>
                </c:pt>
                <c:pt idx="5">
                  <c:v>132</c:v>
                </c:pt>
                <c:pt idx="6">
                  <c:v>103</c:v>
                </c:pt>
                <c:pt idx="7">
                  <c:v>301</c:v>
                </c:pt>
                <c:pt idx="8">
                  <c:v>603</c:v>
                </c:pt>
                <c:pt idx="9">
                  <c:v>667</c:v>
                </c:pt>
                <c:pt idx="10">
                  <c:v>272</c:v>
                </c:pt>
                <c:pt idx="11">
                  <c:v>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BAB-A94C-8791-B0061033667A}"/>
            </c:ext>
          </c:extLst>
        </c:ser>
        <c:ser>
          <c:idx val="48"/>
          <c:order val="48"/>
          <c:tx>
            <c:strRef>
              <c:f>'monthly-state-death-total'!$AX$1</c:f>
              <c:strCache>
                <c:ptCount val="1"/>
                <c:pt idx="0">
                  <c:v>WI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'monthly-state-death-total'!$AX$2:$AX$13</c:f>
              <c:numCache>
                <c:formatCode>General</c:formatCode>
                <c:ptCount val="12"/>
                <c:pt idx="0">
                  <c:v>303</c:v>
                </c:pt>
                <c:pt idx="1">
                  <c:v>268</c:v>
                </c:pt>
                <c:pt idx="2">
                  <c:v>198</c:v>
                </c:pt>
                <c:pt idx="3">
                  <c:v>161</c:v>
                </c:pt>
                <c:pt idx="4">
                  <c:v>185</c:v>
                </c:pt>
                <c:pt idx="5">
                  <c:v>219</c:v>
                </c:pt>
                <c:pt idx="6">
                  <c:v>752</c:v>
                </c:pt>
                <c:pt idx="7">
                  <c:v>1501</c:v>
                </c:pt>
                <c:pt idx="8">
                  <c:v>1643</c:v>
                </c:pt>
                <c:pt idx="9">
                  <c:v>1182</c:v>
                </c:pt>
                <c:pt idx="10">
                  <c:v>578</c:v>
                </c:pt>
                <c:pt idx="11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BAB-A94C-8791-B0061033667A}"/>
            </c:ext>
          </c:extLst>
        </c:ser>
        <c:ser>
          <c:idx val="49"/>
          <c:order val="49"/>
          <c:tx>
            <c:strRef>
              <c:f>'monthly-state-death-total'!$AY$1</c:f>
              <c:strCache>
                <c:ptCount val="1"/>
                <c:pt idx="0">
                  <c:v>WY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'monthly-state-death-total'!$A$2:$A$13</c:f>
              <c:numCache>
                <c:formatCode>m/d/yy</c:formatCode>
                <c:ptCount val="12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</c:numCache>
            </c:numRef>
          </c:cat>
          <c:val>
            <c:numRef>
              <c:f>'monthly-state-death-total'!$AY$2:$AY$13</c:f>
              <c:numCache>
                <c:formatCode>General</c:formatCode>
                <c:ptCount val="12"/>
                <c:pt idx="0">
                  <c:v>7</c:v>
                </c:pt>
                <c:pt idx="1">
                  <c:v>10</c:v>
                </c:pt>
                <c:pt idx="2">
                  <c:v>3</c:v>
                </c:pt>
                <c:pt idx="3">
                  <c:v>6</c:v>
                </c:pt>
                <c:pt idx="4">
                  <c:v>15</c:v>
                </c:pt>
                <c:pt idx="5">
                  <c:v>12</c:v>
                </c:pt>
                <c:pt idx="6">
                  <c:v>34</c:v>
                </c:pt>
                <c:pt idx="7">
                  <c:v>143</c:v>
                </c:pt>
                <c:pt idx="8">
                  <c:v>208</c:v>
                </c:pt>
                <c:pt idx="9">
                  <c:v>158</c:v>
                </c:pt>
                <c:pt idx="10">
                  <c:v>75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BAB-A94C-8791-B00610336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128640"/>
        <c:axId val="1122443408"/>
      </c:lineChart>
      <c:dateAx>
        <c:axId val="11751286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443408"/>
        <c:crosses val="autoZero"/>
        <c:auto val="1"/>
        <c:lblOffset val="100"/>
        <c:baseTimeUnit val="months"/>
      </c:dateAx>
      <c:valAx>
        <c:axId val="11224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2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635833</xdr:colOff>
      <xdr:row>0</xdr:row>
      <xdr:rowOff>177800</xdr:rowOff>
    </xdr:from>
    <xdr:to>
      <xdr:col>46</xdr:col>
      <xdr:colOff>762000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46401-CA53-194E-B49A-E9FE09783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tabSelected="1" topLeftCell="AJ1" zoomScale="200" zoomScaleNormal="200" workbookViewId="0">
      <selection activeCell="AM47" sqref="AM47"/>
    </sheetView>
  </sheetViews>
  <sheetFormatPr baseColWidth="10" defaultRowHeight="16" x14ac:dyDescent="0.2"/>
  <cols>
    <col min="2" max="2" width="13.6640625" bestFit="1" customWidth="1"/>
    <col min="3" max="3" width="11.6640625" bestFit="1" customWidth="1"/>
    <col min="4" max="5" width="13.6640625" bestFit="1" customWidth="1"/>
    <col min="6" max="6" width="14.6640625" bestFit="1" customWidth="1"/>
    <col min="7" max="8" width="13.6640625" bestFit="1" customWidth="1"/>
    <col min="9" max="9" width="12.6640625" bestFit="1" customWidth="1"/>
    <col min="10" max="11" width="13.6640625" bestFit="1" customWidth="1"/>
    <col min="12" max="12" width="11.6640625" bestFit="1" customWidth="1"/>
    <col min="13" max="13" width="12.6640625" bestFit="1" customWidth="1"/>
    <col min="14" max="16" width="13.6640625" bestFit="1" customWidth="1"/>
    <col min="17" max="17" width="12.6640625" bestFit="1" customWidth="1"/>
    <col min="18" max="19" width="13.6640625" bestFit="1" customWidth="1"/>
    <col min="20" max="20" width="12.6640625" bestFit="1" customWidth="1"/>
    <col min="21" max="26" width="13.6640625" bestFit="1" customWidth="1"/>
    <col min="27" max="30" width="12.6640625" bestFit="1" customWidth="1"/>
    <col min="31" max="31" width="13.6640625" bestFit="1" customWidth="1"/>
    <col min="32" max="32" width="12.6640625" bestFit="1" customWidth="1"/>
    <col min="33" max="34" width="13.6640625" bestFit="1" customWidth="1"/>
    <col min="35" max="35" width="12.6640625" bestFit="1" customWidth="1"/>
    <col min="36" max="37" width="13.6640625" bestFit="1" customWidth="1"/>
    <col min="38" max="38" width="12.6640625" bestFit="1" customWidth="1"/>
    <col min="39" max="39" width="13.6640625" bestFit="1" customWidth="1"/>
    <col min="40" max="40" width="12.6640625" bestFit="1" customWidth="1"/>
    <col min="41" max="41" width="13.6640625" bestFit="1" customWidth="1"/>
    <col min="42" max="42" width="12.6640625" bestFit="1" customWidth="1"/>
    <col min="43" max="44" width="13.6640625" bestFit="1" customWidth="1"/>
    <col min="45" max="45" width="12.6640625" bestFit="1" customWidth="1"/>
    <col min="46" max="46" width="11.6640625" bestFit="1" customWidth="1"/>
    <col min="47" max="47" width="13.6640625" bestFit="1" customWidth="1"/>
    <col min="48" max="49" width="12.6640625" bestFit="1" customWidth="1"/>
    <col min="50" max="50" width="13.6640625" bestFit="1" customWidth="1"/>
    <col min="51" max="51" width="12.66406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2" x14ac:dyDescent="0.2">
      <c r="A2" s="1">
        <v>43922</v>
      </c>
      <c r="B2">
        <v>272</v>
      </c>
      <c r="C2">
        <v>6</v>
      </c>
      <c r="D2">
        <v>301</v>
      </c>
      <c r="E2">
        <v>54</v>
      </c>
      <c r="F2">
        <v>1901</v>
      </c>
      <c r="G2">
        <v>740</v>
      </c>
      <c r="H2">
        <v>2254</v>
      </c>
      <c r="I2">
        <v>148</v>
      </c>
      <c r="J2">
        <v>1213</v>
      </c>
      <c r="K2">
        <v>1013</v>
      </c>
      <c r="L2">
        <v>15</v>
      </c>
      <c r="M2">
        <v>54</v>
      </c>
      <c r="N2">
        <v>2316</v>
      </c>
      <c r="O2">
        <v>1110</v>
      </c>
      <c r="P2">
        <v>161</v>
      </c>
      <c r="Q2">
        <v>120</v>
      </c>
      <c r="R2">
        <v>228</v>
      </c>
      <c r="S2">
        <v>1697</v>
      </c>
      <c r="T2">
        <v>48</v>
      </c>
      <c r="U2">
        <v>1161</v>
      </c>
      <c r="V2">
        <v>3594</v>
      </c>
      <c r="W2">
        <v>3529</v>
      </c>
      <c r="X2">
        <v>353</v>
      </c>
      <c r="Y2">
        <v>255</v>
      </c>
      <c r="Z2">
        <v>319</v>
      </c>
      <c r="AA2">
        <v>11</v>
      </c>
      <c r="AB2">
        <v>69</v>
      </c>
      <c r="AC2">
        <v>222</v>
      </c>
      <c r="AD2">
        <v>77</v>
      </c>
      <c r="AE2">
        <v>7183</v>
      </c>
      <c r="AF2">
        <v>125</v>
      </c>
      <c r="AG2">
        <v>5167</v>
      </c>
      <c r="AH2">
        <v>390</v>
      </c>
      <c r="AI2">
        <v>20</v>
      </c>
      <c r="AJ2">
        <v>937</v>
      </c>
      <c r="AK2">
        <v>216</v>
      </c>
      <c r="AL2">
        <v>86</v>
      </c>
      <c r="AM2">
        <v>2280</v>
      </c>
      <c r="AN2">
        <v>366</v>
      </c>
      <c r="AO2">
        <v>242</v>
      </c>
      <c r="AP2">
        <v>19</v>
      </c>
      <c r="AQ2">
        <v>181</v>
      </c>
      <c r="AR2">
        <v>912</v>
      </c>
      <c r="AS2">
        <v>39</v>
      </c>
      <c r="AT2">
        <v>34</v>
      </c>
      <c r="AU2">
        <v>540</v>
      </c>
      <c r="AV2">
        <v>578</v>
      </c>
      <c r="AW2">
        <v>45</v>
      </c>
      <c r="AX2">
        <v>303</v>
      </c>
      <c r="AY2">
        <v>7</v>
      </c>
      <c r="AZ2">
        <f>SUM(B2:AY2)</f>
        <v>42911</v>
      </c>
    </row>
    <row r="3" spans="1:52" x14ac:dyDescent="0.2">
      <c r="A3" s="1">
        <v>43952</v>
      </c>
      <c r="B3">
        <v>357</v>
      </c>
      <c r="C3">
        <v>1</v>
      </c>
      <c r="D3">
        <v>587</v>
      </c>
      <c r="E3">
        <v>69</v>
      </c>
      <c r="F3">
        <v>2178</v>
      </c>
      <c r="G3">
        <v>638</v>
      </c>
      <c r="H3">
        <v>1625</v>
      </c>
      <c r="I3">
        <v>214</v>
      </c>
      <c r="J3">
        <v>1146</v>
      </c>
      <c r="K3">
        <v>907</v>
      </c>
      <c r="L3">
        <v>1</v>
      </c>
      <c r="M3">
        <v>20</v>
      </c>
      <c r="N3">
        <v>2955</v>
      </c>
      <c r="O3">
        <v>967</v>
      </c>
      <c r="P3">
        <v>379</v>
      </c>
      <c r="Q3">
        <v>87</v>
      </c>
      <c r="R3">
        <v>191</v>
      </c>
      <c r="S3">
        <v>831</v>
      </c>
      <c r="T3">
        <v>39</v>
      </c>
      <c r="U3">
        <v>1405</v>
      </c>
      <c r="V3">
        <v>3319</v>
      </c>
      <c r="W3">
        <v>1650</v>
      </c>
      <c r="X3">
        <v>689</v>
      </c>
      <c r="Y3">
        <v>487</v>
      </c>
      <c r="Z3">
        <v>436</v>
      </c>
      <c r="AA3">
        <v>1</v>
      </c>
      <c r="AB3">
        <v>105</v>
      </c>
      <c r="AC3">
        <v>167</v>
      </c>
      <c r="AD3">
        <v>164</v>
      </c>
      <c r="AE3">
        <v>4183</v>
      </c>
      <c r="AF3">
        <v>231</v>
      </c>
      <c r="AG3">
        <v>2717</v>
      </c>
      <c r="AH3">
        <v>499</v>
      </c>
      <c r="AI3">
        <v>38</v>
      </c>
      <c r="AJ3">
        <v>1204</v>
      </c>
      <c r="AK3">
        <v>109</v>
      </c>
      <c r="AL3">
        <v>50</v>
      </c>
      <c r="AM3">
        <v>3313</v>
      </c>
      <c r="AN3">
        <v>454</v>
      </c>
      <c r="AO3">
        <v>252</v>
      </c>
      <c r="AP3">
        <v>41</v>
      </c>
      <c r="AQ3">
        <v>165</v>
      </c>
      <c r="AR3">
        <v>902</v>
      </c>
      <c r="AS3">
        <v>68</v>
      </c>
      <c r="AT3">
        <v>5</v>
      </c>
      <c r="AU3">
        <v>826</v>
      </c>
      <c r="AV3">
        <v>300</v>
      </c>
      <c r="AW3">
        <v>29</v>
      </c>
      <c r="AX3">
        <v>268</v>
      </c>
      <c r="AY3">
        <v>10</v>
      </c>
      <c r="AZ3">
        <f t="shared" ref="AZ3:AZ13" si="0">SUM(B3:AY3)</f>
        <v>37279</v>
      </c>
    </row>
    <row r="4" spans="1:52" x14ac:dyDescent="0.2">
      <c r="A4" s="1">
        <v>43983</v>
      </c>
      <c r="B4">
        <v>323</v>
      </c>
      <c r="C4">
        <v>4</v>
      </c>
      <c r="D4">
        <v>803</v>
      </c>
      <c r="E4">
        <v>144</v>
      </c>
      <c r="F4">
        <v>1839</v>
      </c>
      <c r="G4">
        <v>239</v>
      </c>
      <c r="H4">
        <v>360</v>
      </c>
      <c r="I4">
        <v>137</v>
      </c>
      <c r="J4">
        <v>1090</v>
      </c>
      <c r="K4">
        <v>753</v>
      </c>
      <c r="L4">
        <v>1</v>
      </c>
      <c r="M4">
        <v>9</v>
      </c>
      <c r="N4">
        <v>1740</v>
      </c>
      <c r="O4">
        <v>508</v>
      </c>
      <c r="P4">
        <v>168</v>
      </c>
      <c r="Q4">
        <v>55</v>
      </c>
      <c r="R4">
        <v>133</v>
      </c>
      <c r="S4">
        <v>437</v>
      </c>
      <c r="T4">
        <v>11</v>
      </c>
      <c r="U4">
        <v>615</v>
      </c>
      <c r="V4">
        <v>1046</v>
      </c>
      <c r="W4">
        <v>682</v>
      </c>
      <c r="X4">
        <v>435</v>
      </c>
      <c r="Y4">
        <v>324</v>
      </c>
      <c r="Z4">
        <v>244</v>
      </c>
      <c r="AA4">
        <v>5</v>
      </c>
      <c r="AB4">
        <v>98</v>
      </c>
      <c r="AC4">
        <v>112</v>
      </c>
      <c r="AD4">
        <v>128</v>
      </c>
      <c r="AE4">
        <v>3359</v>
      </c>
      <c r="AF4">
        <v>138</v>
      </c>
      <c r="AG4">
        <v>528</v>
      </c>
      <c r="AH4">
        <v>475</v>
      </c>
      <c r="AI4">
        <v>19</v>
      </c>
      <c r="AJ4">
        <v>670</v>
      </c>
      <c r="AK4">
        <v>74</v>
      </c>
      <c r="AL4">
        <v>54</v>
      </c>
      <c r="AM4">
        <v>1045</v>
      </c>
      <c r="AN4">
        <v>146</v>
      </c>
      <c r="AO4">
        <v>299</v>
      </c>
      <c r="AP4">
        <v>31</v>
      </c>
      <c r="AQ4">
        <v>240</v>
      </c>
      <c r="AR4">
        <v>1424</v>
      </c>
      <c r="AS4">
        <v>61</v>
      </c>
      <c r="AT4">
        <v>1</v>
      </c>
      <c r="AU4">
        <v>379</v>
      </c>
      <c r="AV4">
        <v>215</v>
      </c>
      <c r="AW4">
        <v>17</v>
      </c>
      <c r="AX4">
        <v>198</v>
      </c>
      <c r="AY4">
        <v>3</v>
      </c>
      <c r="AZ4">
        <f t="shared" si="0"/>
        <v>21819</v>
      </c>
    </row>
    <row r="5" spans="1:52" x14ac:dyDescent="0.2">
      <c r="A5" s="1">
        <v>44013</v>
      </c>
      <c r="B5">
        <v>634</v>
      </c>
      <c r="C5">
        <v>10</v>
      </c>
      <c r="D5">
        <v>2027</v>
      </c>
      <c r="E5">
        <v>181</v>
      </c>
      <c r="F5">
        <v>3134</v>
      </c>
      <c r="G5">
        <v>147</v>
      </c>
      <c r="H5">
        <v>108</v>
      </c>
      <c r="I5">
        <v>75</v>
      </c>
      <c r="J5">
        <v>3472</v>
      </c>
      <c r="K5">
        <v>998</v>
      </c>
      <c r="L5">
        <v>8</v>
      </c>
      <c r="M5">
        <v>105</v>
      </c>
      <c r="N5">
        <v>548</v>
      </c>
      <c r="O5">
        <v>321</v>
      </c>
      <c r="P5">
        <v>154</v>
      </c>
      <c r="Q5">
        <v>86</v>
      </c>
      <c r="R5">
        <v>168</v>
      </c>
      <c r="S5">
        <v>711</v>
      </c>
      <c r="T5">
        <v>18</v>
      </c>
      <c r="U5">
        <v>303</v>
      </c>
      <c r="V5">
        <v>545</v>
      </c>
      <c r="W5">
        <v>259</v>
      </c>
      <c r="X5">
        <v>159</v>
      </c>
      <c r="Y5">
        <v>601</v>
      </c>
      <c r="Z5">
        <v>236</v>
      </c>
      <c r="AA5">
        <v>39</v>
      </c>
      <c r="AB5">
        <v>56</v>
      </c>
      <c r="AC5">
        <v>325</v>
      </c>
      <c r="AD5">
        <v>43</v>
      </c>
      <c r="AE5">
        <v>750</v>
      </c>
      <c r="AF5">
        <v>151</v>
      </c>
      <c r="AG5">
        <v>167</v>
      </c>
      <c r="AH5">
        <v>591</v>
      </c>
      <c r="AI5">
        <v>25</v>
      </c>
      <c r="AJ5">
        <v>639</v>
      </c>
      <c r="AK5">
        <v>244</v>
      </c>
      <c r="AL5">
        <v>117</v>
      </c>
      <c r="AM5">
        <v>492</v>
      </c>
      <c r="AN5">
        <v>49</v>
      </c>
      <c r="AO5">
        <v>1053</v>
      </c>
      <c r="AP5">
        <v>41</v>
      </c>
      <c r="AQ5">
        <v>458</v>
      </c>
      <c r="AR5">
        <v>6782</v>
      </c>
      <c r="AS5">
        <v>136</v>
      </c>
      <c r="AT5">
        <v>1</v>
      </c>
      <c r="AU5">
        <v>432</v>
      </c>
      <c r="AV5">
        <v>253</v>
      </c>
      <c r="AW5">
        <v>23</v>
      </c>
      <c r="AX5">
        <v>161</v>
      </c>
      <c r="AY5">
        <v>6</v>
      </c>
      <c r="AZ5">
        <f t="shared" si="0"/>
        <v>28042</v>
      </c>
    </row>
    <row r="6" spans="1:52" x14ac:dyDescent="0.2">
      <c r="A6" s="1">
        <v>44044</v>
      </c>
      <c r="B6">
        <v>597</v>
      </c>
      <c r="C6">
        <v>15</v>
      </c>
      <c r="D6">
        <v>1297</v>
      </c>
      <c r="E6">
        <v>356</v>
      </c>
      <c r="F6">
        <v>3794</v>
      </c>
      <c r="G6">
        <v>102</v>
      </c>
      <c r="H6">
        <v>34</v>
      </c>
      <c r="I6">
        <v>20</v>
      </c>
      <c r="J6">
        <v>4352</v>
      </c>
      <c r="K6">
        <v>1908</v>
      </c>
      <c r="L6">
        <v>48</v>
      </c>
      <c r="M6">
        <v>171</v>
      </c>
      <c r="N6">
        <v>573</v>
      </c>
      <c r="O6">
        <v>341</v>
      </c>
      <c r="P6">
        <v>251</v>
      </c>
      <c r="Q6">
        <v>88</v>
      </c>
      <c r="R6">
        <v>208</v>
      </c>
      <c r="S6">
        <v>1055</v>
      </c>
      <c r="T6">
        <v>9</v>
      </c>
      <c r="U6">
        <v>251</v>
      </c>
      <c r="V6">
        <v>438</v>
      </c>
      <c r="W6">
        <v>310</v>
      </c>
      <c r="X6">
        <v>228</v>
      </c>
      <c r="Y6">
        <v>800</v>
      </c>
      <c r="Z6">
        <v>285</v>
      </c>
      <c r="AA6">
        <v>47</v>
      </c>
      <c r="AB6">
        <v>67</v>
      </c>
      <c r="AC6">
        <v>484</v>
      </c>
      <c r="AD6">
        <v>16</v>
      </c>
      <c r="AE6">
        <v>120</v>
      </c>
      <c r="AF6">
        <v>136</v>
      </c>
      <c r="AG6">
        <v>100</v>
      </c>
      <c r="AH6">
        <v>777</v>
      </c>
      <c r="AI6">
        <v>43</v>
      </c>
      <c r="AJ6">
        <v>650</v>
      </c>
      <c r="AK6">
        <v>362</v>
      </c>
      <c r="AL6">
        <v>140</v>
      </c>
      <c r="AM6">
        <v>487</v>
      </c>
      <c r="AN6">
        <v>53</v>
      </c>
      <c r="AO6">
        <v>1040</v>
      </c>
      <c r="AP6">
        <v>33</v>
      </c>
      <c r="AQ6">
        <v>714</v>
      </c>
      <c r="AR6">
        <v>4723</v>
      </c>
      <c r="AS6">
        <v>97</v>
      </c>
      <c r="AT6">
        <v>1</v>
      </c>
      <c r="AU6">
        <v>423</v>
      </c>
      <c r="AV6">
        <v>339</v>
      </c>
      <c r="AW6">
        <v>106</v>
      </c>
      <c r="AX6">
        <v>185</v>
      </c>
      <c r="AY6">
        <v>15</v>
      </c>
      <c r="AZ6">
        <f t="shared" si="0"/>
        <v>28689</v>
      </c>
    </row>
    <row r="7" spans="1:52" x14ac:dyDescent="0.2">
      <c r="A7" s="1">
        <v>44075</v>
      </c>
      <c r="B7">
        <v>348</v>
      </c>
      <c r="C7">
        <v>18</v>
      </c>
      <c r="D7">
        <v>630</v>
      </c>
      <c r="E7">
        <v>570</v>
      </c>
      <c r="F7">
        <v>2870</v>
      </c>
      <c r="G7">
        <v>108</v>
      </c>
      <c r="H7">
        <v>45</v>
      </c>
      <c r="I7">
        <v>37</v>
      </c>
      <c r="J7">
        <v>3070</v>
      </c>
      <c r="K7">
        <v>1330</v>
      </c>
      <c r="L7">
        <v>65</v>
      </c>
      <c r="M7">
        <v>104</v>
      </c>
      <c r="N7">
        <v>667</v>
      </c>
      <c r="O7">
        <v>333</v>
      </c>
      <c r="P7">
        <v>238</v>
      </c>
      <c r="Q7">
        <v>232</v>
      </c>
      <c r="R7">
        <v>243</v>
      </c>
      <c r="S7">
        <v>515</v>
      </c>
      <c r="T7">
        <v>10</v>
      </c>
      <c r="U7">
        <v>184</v>
      </c>
      <c r="V7">
        <v>409</v>
      </c>
      <c r="W7">
        <v>335</v>
      </c>
      <c r="X7">
        <v>220</v>
      </c>
      <c r="Y7">
        <v>506</v>
      </c>
      <c r="Z7">
        <v>590</v>
      </c>
      <c r="AA7">
        <v>75</v>
      </c>
      <c r="AB7">
        <v>94</v>
      </c>
      <c r="AC7">
        <v>303</v>
      </c>
      <c r="AD7">
        <v>9</v>
      </c>
      <c r="AE7">
        <v>177</v>
      </c>
      <c r="AF7">
        <v>95</v>
      </c>
      <c r="AG7">
        <v>92</v>
      </c>
      <c r="AH7">
        <v>838</v>
      </c>
      <c r="AI7">
        <v>116</v>
      </c>
      <c r="AJ7">
        <v>652</v>
      </c>
      <c r="AK7">
        <v>327</v>
      </c>
      <c r="AL7">
        <v>95</v>
      </c>
      <c r="AM7">
        <v>469</v>
      </c>
      <c r="AN7">
        <v>47</v>
      </c>
      <c r="AO7">
        <v>601</v>
      </c>
      <c r="AP7">
        <v>69</v>
      </c>
      <c r="AQ7">
        <v>720</v>
      </c>
      <c r="AR7">
        <v>2074</v>
      </c>
      <c r="AS7">
        <v>51</v>
      </c>
      <c r="AT7">
        <v>0</v>
      </c>
      <c r="AU7">
        <v>609</v>
      </c>
      <c r="AV7">
        <v>201</v>
      </c>
      <c r="AW7">
        <v>132</v>
      </c>
      <c r="AX7">
        <v>219</v>
      </c>
      <c r="AY7">
        <v>12</v>
      </c>
      <c r="AZ7">
        <f t="shared" si="0"/>
        <v>21754</v>
      </c>
    </row>
    <row r="8" spans="1:52" x14ac:dyDescent="0.2">
      <c r="A8" s="1">
        <v>44105</v>
      </c>
      <c r="B8">
        <v>425</v>
      </c>
      <c r="C8">
        <v>26</v>
      </c>
      <c r="D8">
        <v>307</v>
      </c>
      <c r="E8">
        <v>574</v>
      </c>
      <c r="F8">
        <v>1779</v>
      </c>
      <c r="G8">
        <v>231</v>
      </c>
      <c r="H8">
        <v>105</v>
      </c>
      <c r="I8">
        <v>68</v>
      </c>
      <c r="J8">
        <v>2345</v>
      </c>
      <c r="K8">
        <v>918</v>
      </c>
      <c r="L8">
        <v>79</v>
      </c>
      <c r="M8">
        <v>158</v>
      </c>
      <c r="N8">
        <v>1135</v>
      </c>
      <c r="O8">
        <v>719</v>
      </c>
      <c r="P8">
        <v>357</v>
      </c>
      <c r="Q8">
        <v>351</v>
      </c>
      <c r="R8">
        <v>298</v>
      </c>
      <c r="S8">
        <v>407</v>
      </c>
      <c r="T8">
        <v>6</v>
      </c>
      <c r="U8">
        <v>205</v>
      </c>
      <c r="V8">
        <v>523</v>
      </c>
      <c r="W8">
        <v>597</v>
      </c>
      <c r="X8">
        <v>427</v>
      </c>
      <c r="Y8">
        <v>349</v>
      </c>
      <c r="Z8">
        <v>898</v>
      </c>
      <c r="AA8">
        <v>193</v>
      </c>
      <c r="AB8">
        <v>161</v>
      </c>
      <c r="AC8">
        <v>136</v>
      </c>
      <c r="AD8">
        <v>42</v>
      </c>
      <c r="AE8">
        <v>227</v>
      </c>
      <c r="AF8">
        <v>144</v>
      </c>
      <c r="AG8">
        <v>227</v>
      </c>
      <c r="AH8">
        <v>804</v>
      </c>
      <c r="AI8">
        <v>276</v>
      </c>
      <c r="AJ8">
        <v>486</v>
      </c>
      <c r="AK8">
        <v>578</v>
      </c>
      <c r="AL8">
        <v>131</v>
      </c>
      <c r="AM8">
        <v>657</v>
      </c>
      <c r="AN8">
        <v>93</v>
      </c>
      <c r="AO8">
        <v>502</v>
      </c>
      <c r="AP8">
        <v>201</v>
      </c>
      <c r="AQ8">
        <v>852</v>
      </c>
      <c r="AR8">
        <v>2604</v>
      </c>
      <c r="AS8">
        <v>155</v>
      </c>
      <c r="AT8">
        <v>0</v>
      </c>
      <c r="AU8">
        <v>408</v>
      </c>
      <c r="AV8">
        <v>234</v>
      </c>
      <c r="AW8">
        <v>103</v>
      </c>
      <c r="AX8">
        <v>752</v>
      </c>
      <c r="AY8">
        <v>34</v>
      </c>
      <c r="AZ8">
        <f t="shared" si="0"/>
        <v>23287</v>
      </c>
    </row>
    <row r="9" spans="1:52" x14ac:dyDescent="0.2">
      <c r="A9" s="1">
        <v>44136</v>
      </c>
      <c r="B9">
        <v>665</v>
      </c>
      <c r="C9">
        <v>38</v>
      </c>
      <c r="D9">
        <v>706</v>
      </c>
      <c r="E9">
        <v>554</v>
      </c>
      <c r="F9">
        <v>1544</v>
      </c>
      <c r="G9">
        <v>824</v>
      </c>
      <c r="H9">
        <v>424</v>
      </c>
      <c r="I9">
        <v>67</v>
      </c>
      <c r="J9">
        <v>1890</v>
      </c>
      <c r="K9">
        <v>1534</v>
      </c>
      <c r="L9">
        <v>24</v>
      </c>
      <c r="M9">
        <v>330</v>
      </c>
      <c r="N9">
        <v>3056</v>
      </c>
      <c r="O9">
        <v>1500</v>
      </c>
      <c r="P9">
        <v>714</v>
      </c>
      <c r="Q9">
        <v>531</v>
      </c>
      <c r="R9">
        <v>454</v>
      </c>
      <c r="S9">
        <v>529</v>
      </c>
      <c r="T9">
        <v>70</v>
      </c>
      <c r="U9">
        <v>560</v>
      </c>
      <c r="V9">
        <v>754</v>
      </c>
      <c r="W9">
        <v>2060</v>
      </c>
      <c r="X9">
        <v>1145</v>
      </c>
      <c r="Y9">
        <v>503</v>
      </c>
      <c r="Z9">
        <v>980</v>
      </c>
      <c r="AA9">
        <v>322</v>
      </c>
      <c r="AB9">
        <v>426</v>
      </c>
      <c r="AC9">
        <v>385</v>
      </c>
      <c r="AD9">
        <v>45</v>
      </c>
      <c r="AE9">
        <v>729</v>
      </c>
      <c r="AF9">
        <v>563</v>
      </c>
      <c r="AG9">
        <v>788</v>
      </c>
      <c r="AH9">
        <v>901</v>
      </c>
      <c r="AI9">
        <v>426</v>
      </c>
      <c r="AJ9">
        <v>1245</v>
      </c>
      <c r="AK9">
        <v>1022</v>
      </c>
      <c r="AL9">
        <v>245</v>
      </c>
      <c r="AM9">
        <v>1746</v>
      </c>
      <c r="AN9">
        <v>209</v>
      </c>
      <c r="AO9">
        <v>527</v>
      </c>
      <c r="AP9">
        <v>511</v>
      </c>
      <c r="AQ9">
        <v>1285</v>
      </c>
      <c r="AR9">
        <v>4847</v>
      </c>
      <c r="AS9">
        <v>276</v>
      </c>
      <c r="AT9">
        <v>14</v>
      </c>
      <c r="AU9">
        <v>455</v>
      </c>
      <c r="AV9">
        <v>439</v>
      </c>
      <c r="AW9">
        <v>301</v>
      </c>
      <c r="AX9">
        <v>1501</v>
      </c>
      <c r="AY9">
        <v>143</v>
      </c>
      <c r="AZ9">
        <f t="shared" si="0"/>
        <v>40807</v>
      </c>
    </row>
    <row r="10" spans="1:52" x14ac:dyDescent="0.2">
      <c r="A10" s="1">
        <v>44166</v>
      </c>
      <c r="B10">
        <v>1234</v>
      </c>
      <c r="C10">
        <v>84</v>
      </c>
      <c r="D10">
        <v>2328</v>
      </c>
      <c r="E10">
        <v>1199</v>
      </c>
      <c r="F10">
        <v>6760</v>
      </c>
      <c r="G10">
        <v>1764</v>
      </c>
      <c r="H10">
        <v>955</v>
      </c>
      <c r="I10">
        <v>153</v>
      </c>
      <c r="J10">
        <v>2994</v>
      </c>
      <c r="K10">
        <v>1443</v>
      </c>
      <c r="L10">
        <v>45</v>
      </c>
      <c r="M10">
        <v>476</v>
      </c>
      <c r="N10">
        <v>5042</v>
      </c>
      <c r="O10">
        <v>2507</v>
      </c>
      <c r="P10">
        <v>1467</v>
      </c>
      <c r="Q10">
        <v>1319</v>
      </c>
      <c r="R10">
        <v>680</v>
      </c>
      <c r="S10">
        <v>1033</v>
      </c>
      <c r="T10">
        <v>140</v>
      </c>
      <c r="U10">
        <v>1252</v>
      </c>
      <c r="V10">
        <v>1615</v>
      </c>
      <c r="W10">
        <v>3259</v>
      </c>
      <c r="X10">
        <v>1708</v>
      </c>
      <c r="Y10">
        <v>989</v>
      </c>
      <c r="Z10">
        <v>1534</v>
      </c>
      <c r="AA10">
        <v>263</v>
      </c>
      <c r="AB10">
        <v>588</v>
      </c>
      <c r="AC10">
        <v>980</v>
      </c>
      <c r="AD10">
        <v>230</v>
      </c>
      <c r="AE10">
        <v>2077</v>
      </c>
      <c r="AF10">
        <v>913</v>
      </c>
      <c r="AG10">
        <v>2640</v>
      </c>
      <c r="AH10">
        <v>1464</v>
      </c>
      <c r="AI10">
        <v>344</v>
      </c>
      <c r="AJ10">
        <v>2414</v>
      </c>
      <c r="AK10">
        <v>1551</v>
      </c>
      <c r="AL10">
        <v>541</v>
      </c>
      <c r="AM10">
        <v>5651</v>
      </c>
      <c r="AN10">
        <v>516</v>
      </c>
      <c r="AO10">
        <v>1153</v>
      </c>
      <c r="AP10">
        <v>540</v>
      </c>
      <c r="AQ10">
        <v>2269</v>
      </c>
      <c r="AR10">
        <v>7048</v>
      </c>
      <c r="AS10">
        <v>388</v>
      </c>
      <c r="AT10">
        <v>65</v>
      </c>
      <c r="AU10">
        <v>1004</v>
      </c>
      <c r="AV10">
        <v>656</v>
      </c>
      <c r="AW10">
        <v>603</v>
      </c>
      <c r="AX10">
        <v>1643</v>
      </c>
      <c r="AY10">
        <v>208</v>
      </c>
      <c r="AZ10">
        <f t="shared" si="0"/>
        <v>77729</v>
      </c>
    </row>
    <row r="11" spans="1:52" x14ac:dyDescent="0.2">
      <c r="A11" s="1">
        <v>44197</v>
      </c>
      <c r="B11">
        <v>2816</v>
      </c>
      <c r="C11">
        <v>55</v>
      </c>
      <c r="D11">
        <v>4109</v>
      </c>
      <c r="E11">
        <v>1184</v>
      </c>
      <c r="F11">
        <v>14937</v>
      </c>
      <c r="G11">
        <v>768</v>
      </c>
      <c r="H11">
        <v>1124</v>
      </c>
      <c r="I11">
        <v>171</v>
      </c>
      <c r="J11">
        <v>5012</v>
      </c>
      <c r="K11">
        <v>3284</v>
      </c>
      <c r="L11">
        <v>120</v>
      </c>
      <c r="M11">
        <v>299</v>
      </c>
      <c r="N11">
        <v>3100</v>
      </c>
      <c r="O11">
        <v>1618</v>
      </c>
      <c r="P11">
        <v>1008</v>
      </c>
      <c r="Q11">
        <v>930</v>
      </c>
      <c r="R11">
        <v>1157</v>
      </c>
      <c r="S11">
        <v>1424</v>
      </c>
      <c r="T11">
        <v>260</v>
      </c>
      <c r="U11">
        <v>1221</v>
      </c>
      <c r="V11">
        <v>2160</v>
      </c>
      <c r="W11">
        <v>2518</v>
      </c>
      <c r="X11">
        <v>888</v>
      </c>
      <c r="Y11">
        <v>1292</v>
      </c>
      <c r="Z11">
        <v>1208</v>
      </c>
      <c r="AA11">
        <v>273</v>
      </c>
      <c r="AB11">
        <v>252</v>
      </c>
      <c r="AC11">
        <v>1132</v>
      </c>
      <c r="AD11">
        <v>301</v>
      </c>
      <c r="AE11">
        <v>2353</v>
      </c>
      <c r="AF11">
        <v>793</v>
      </c>
      <c r="AG11">
        <v>3607</v>
      </c>
      <c r="AH11">
        <v>2594</v>
      </c>
      <c r="AI11">
        <v>112</v>
      </c>
      <c r="AJ11">
        <v>2268</v>
      </c>
      <c r="AK11">
        <v>1521</v>
      </c>
      <c r="AL11">
        <v>481</v>
      </c>
      <c r="AM11">
        <v>5473</v>
      </c>
      <c r="AN11">
        <v>422</v>
      </c>
      <c r="AO11">
        <v>2088</v>
      </c>
      <c r="AP11">
        <v>290</v>
      </c>
      <c r="AQ11">
        <v>2846</v>
      </c>
      <c r="AR11">
        <v>9743</v>
      </c>
      <c r="AS11">
        <v>390</v>
      </c>
      <c r="AT11">
        <v>38</v>
      </c>
      <c r="AU11">
        <v>1400</v>
      </c>
      <c r="AV11">
        <v>857</v>
      </c>
      <c r="AW11">
        <v>667</v>
      </c>
      <c r="AX11">
        <v>1182</v>
      </c>
      <c r="AY11">
        <v>158</v>
      </c>
      <c r="AZ11">
        <f t="shared" si="0"/>
        <v>93904</v>
      </c>
    </row>
    <row r="12" spans="1:52" x14ac:dyDescent="0.2">
      <c r="A12" s="1">
        <v>44228</v>
      </c>
      <c r="B12">
        <v>2243</v>
      </c>
      <c r="C12">
        <v>37</v>
      </c>
      <c r="D12">
        <v>2855</v>
      </c>
      <c r="E12">
        <v>355</v>
      </c>
      <c r="F12">
        <v>11286</v>
      </c>
      <c r="G12">
        <v>311</v>
      </c>
      <c r="H12">
        <v>532</v>
      </c>
      <c r="I12">
        <v>321</v>
      </c>
      <c r="J12">
        <v>4314</v>
      </c>
      <c r="K12">
        <v>3134</v>
      </c>
      <c r="L12">
        <v>29</v>
      </c>
      <c r="M12">
        <v>132</v>
      </c>
      <c r="N12">
        <v>1486</v>
      </c>
      <c r="O12">
        <v>2606</v>
      </c>
      <c r="P12">
        <v>566</v>
      </c>
      <c r="Q12">
        <v>935</v>
      </c>
      <c r="R12">
        <v>872</v>
      </c>
      <c r="S12">
        <v>716</v>
      </c>
      <c r="T12">
        <v>85</v>
      </c>
      <c r="U12">
        <v>717</v>
      </c>
      <c r="V12">
        <v>1505</v>
      </c>
      <c r="W12">
        <v>983</v>
      </c>
      <c r="X12">
        <v>284</v>
      </c>
      <c r="Y12">
        <v>592</v>
      </c>
      <c r="Z12">
        <v>1184</v>
      </c>
      <c r="AA12">
        <v>123</v>
      </c>
      <c r="AB12">
        <v>164</v>
      </c>
      <c r="AC12">
        <v>679</v>
      </c>
      <c r="AD12">
        <v>111</v>
      </c>
      <c r="AE12">
        <v>1760</v>
      </c>
      <c r="AF12">
        <v>434</v>
      </c>
      <c r="AG12">
        <v>1723</v>
      </c>
      <c r="AH12">
        <v>1912</v>
      </c>
      <c r="AI12">
        <v>25</v>
      </c>
      <c r="AJ12">
        <v>6116</v>
      </c>
      <c r="AK12">
        <v>504</v>
      </c>
      <c r="AL12">
        <v>254</v>
      </c>
      <c r="AM12">
        <v>2339</v>
      </c>
      <c r="AN12">
        <v>183</v>
      </c>
      <c r="AO12">
        <v>1002</v>
      </c>
      <c r="AP12">
        <v>110</v>
      </c>
      <c r="AQ12">
        <v>1668</v>
      </c>
      <c r="AR12">
        <v>4948</v>
      </c>
      <c r="AS12">
        <v>272</v>
      </c>
      <c r="AT12">
        <v>30</v>
      </c>
      <c r="AU12">
        <v>2426</v>
      </c>
      <c r="AV12">
        <v>651</v>
      </c>
      <c r="AW12">
        <v>272</v>
      </c>
      <c r="AX12">
        <v>578</v>
      </c>
      <c r="AY12">
        <v>75</v>
      </c>
      <c r="AZ12">
        <f t="shared" si="0"/>
        <v>66439</v>
      </c>
    </row>
    <row r="13" spans="1:52" x14ac:dyDescent="0.2">
      <c r="A13" s="1">
        <v>44256</v>
      </c>
      <c r="B13">
        <v>622</v>
      </c>
      <c r="C13">
        <v>12</v>
      </c>
      <c r="D13">
        <v>998</v>
      </c>
      <c r="E13">
        <v>386</v>
      </c>
      <c r="F13">
        <v>5896</v>
      </c>
      <c r="G13">
        <v>165</v>
      </c>
      <c r="H13">
        <v>249</v>
      </c>
      <c r="I13">
        <v>137</v>
      </c>
      <c r="J13">
        <v>2495</v>
      </c>
      <c r="K13">
        <v>1743</v>
      </c>
      <c r="L13">
        <v>24</v>
      </c>
      <c r="M13">
        <v>96</v>
      </c>
      <c r="N13">
        <v>842</v>
      </c>
      <c r="O13">
        <v>453</v>
      </c>
      <c r="P13">
        <v>279</v>
      </c>
      <c r="Q13">
        <v>169</v>
      </c>
      <c r="R13">
        <v>1456</v>
      </c>
      <c r="S13">
        <v>533</v>
      </c>
      <c r="T13">
        <v>41</v>
      </c>
      <c r="U13">
        <v>414</v>
      </c>
      <c r="V13">
        <v>1054</v>
      </c>
      <c r="W13">
        <v>655</v>
      </c>
      <c r="X13">
        <v>384</v>
      </c>
      <c r="Y13">
        <v>327</v>
      </c>
      <c r="Z13">
        <v>569</v>
      </c>
      <c r="AA13">
        <v>81</v>
      </c>
      <c r="AB13">
        <v>97</v>
      </c>
      <c r="AC13">
        <v>299</v>
      </c>
      <c r="AD13">
        <v>75</v>
      </c>
      <c r="AE13">
        <v>1318</v>
      </c>
      <c r="AF13">
        <v>213</v>
      </c>
      <c r="AG13">
        <v>783</v>
      </c>
      <c r="AH13">
        <v>882</v>
      </c>
      <c r="AI13">
        <v>19</v>
      </c>
      <c r="AJ13">
        <v>1265</v>
      </c>
      <c r="AK13">
        <v>112</v>
      </c>
      <c r="AL13">
        <v>173</v>
      </c>
      <c r="AM13">
        <v>1094</v>
      </c>
      <c r="AN13">
        <v>77</v>
      </c>
      <c r="AO13">
        <v>410</v>
      </c>
      <c r="AP13">
        <v>50</v>
      </c>
      <c r="AQ13">
        <v>494</v>
      </c>
      <c r="AR13">
        <v>1784</v>
      </c>
      <c r="AS13">
        <v>185</v>
      </c>
      <c r="AT13">
        <v>22</v>
      </c>
      <c r="AU13">
        <v>1336</v>
      </c>
      <c r="AV13">
        <v>293</v>
      </c>
      <c r="AW13">
        <v>383</v>
      </c>
      <c r="AX13">
        <v>312</v>
      </c>
      <c r="AY13">
        <v>29</v>
      </c>
      <c r="AZ13">
        <f t="shared" si="0"/>
        <v>31785</v>
      </c>
    </row>
    <row r="14" spans="1:52" x14ac:dyDescent="0.2">
      <c r="B14">
        <f>SUM(B2:B13)</f>
        <v>10536</v>
      </c>
      <c r="C14">
        <f t="shared" ref="C14:AZ14" si="1">SUM(C2:C13)</f>
        <v>306</v>
      </c>
      <c r="D14">
        <f t="shared" si="1"/>
        <v>16948</v>
      </c>
      <c r="E14">
        <f t="shared" si="1"/>
        <v>5626</v>
      </c>
      <c r="F14">
        <f t="shared" si="1"/>
        <v>57918</v>
      </c>
      <c r="G14">
        <f t="shared" si="1"/>
        <v>6037</v>
      </c>
      <c r="H14">
        <f t="shared" si="1"/>
        <v>7815</v>
      </c>
      <c r="I14">
        <f t="shared" si="1"/>
        <v>1548</v>
      </c>
      <c r="J14">
        <f t="shared" si="1"/>
        <v>33393</v>
      </c>
      <c r="K14">
        <f t="shared" si="1"/>
        <v>18965</v>
      </c>
      <c r="L14">
        <f t="shared" si="1"/>
        <v>459</v>
      </c>
      <c r="M14">
        <f t="shared" si="1"/>
        <v>1954</v>
      </c>
      <c r="N14">
        <f t="shared" si="1"/>
        <v>23460</v>
      </c>
      <c r="O14">
        <f t="shared" si="1"/>
        <v>12983</v>
      </c>
      <c r="P14">
        <f t="shared" si="1"/>
        <v>5742</v>
      </c>
      <c r="Q14">
        <f t="shared" si="1"/>
        <v>4903</v>
      </c>
      <c r="R14">
        <f t="shared" si="1"/>
        <v>6088</v>
      </c>
      <c r="S14">
        <f t="shared" si="1"/>
        <v>9888</v>
      </c>
      <c r="T14">
        <f t="shared" si="1"/>
        <v>737</v>
      </c>
      <c r="U14">
        <f t="shared" si="1"/>
        <v>8288</v>
      </c>
      <c r="V14">
        <f t="shared" si="1"/>
        <v>16962</v>
      </c>
      <c r="W14">
        <f t="shared" si="1"/>
        <v>16837</v>
      </c>
      <c r="X14">
        <f t="shared" si="1"/>
        <v>6920</v>
      </c>
      <c r="Y14">
        <f t="shared" si="1"/>
        <v>7025</v>
      </c>
      <c r="Z14">
        <f t="shared" si="1"/>
        <v>8483</v>
      </c>
      <c r="AA14">
        <f t="shared" si="1"/>
        <v>1433</v>
      </c>
      <c r="AB14">
        <f t="shared" si="1"/>
        <v>2177</v>
      </c>
      <c r="AC14">
        <f t="shared" si="1"/>
        <v>5224</v>
      </c>
      <c r="AD14">
        <f t="shared" si="1"/>
        <v>1241</v>
      </c>
      <c r="AE14">
        <f t="shared" si="1"/>
        <v>24236</v>
      </c>
      <c r="AF14">
        <f t="shared" si="1"/>
        <v>3936</v>
      </c>
      <c r="AG14">
        <f t="shared" si="1"/>
        <v>18539</v>
      </c>
      <c r="AH14">
        <f t="shared" si="1"/>
        <v>12127</v>
      </c>
      <c r="AI14">
        <f t="shared" si="1"/>
        <v>1463</v>
      </c>
      <c r="AJ14">
        <f t="shared" si="1"/>
        <v>18546</v>
      </c>
      <c r="AK14">
        <f t="shared" si="1"/>
        <v>6620</v>
      </c>
      <c r="AL14">
        <f t="shared" si="1"/>
        <v>2367</v>
      </c>
      <c r="AM14">
        <f t="shared" si="1"/>
        <v>25046</v>
      </c>
      <c r="AN14">
        <f t="shared" si="1"/>
        <v>2615</v>
      </c>
      <c r="AO14">
        <f t="shared" si="1"/>
        <v>9169</v>
      </c>
      <c r="AP14">
        <f t="shared" si="1"/>
        <v>1936</v>
      </c>
      <c r="AQ14">
        <f t="shared" si="1"/>
        <v>11892</v>
      </c>
      <c r="AR14">
        <f t="shared" si="1"/>
        <v>47791</v>
      </c>
      <c r="AS14">
        <f t="shared" si="1"/>
        <v>2118</v>
      </c>
      <c r="AT14">
        <f t="shared" si="1"/>
        <v>211</v>
      </c>
      <c r="AU14">
        <f t="shared" si="1"/>
        <v>10238</v>
      </c>
      <c r="AV14">
        <f t="shared" si="1"/>
        <v>5016</v>
      </c>
      <c r="AW14">
        <f t="shared" si="1"/>
        <v>2681</v>
      </c>
      <c r="AX14">
        <f t="shared" si="1"/>
        <v>7302</v>
      </c>
      <c r="AY14">
        <f t="shared" si="1"/>
        <v>700</v>
      </c>
      <c r="AZ14">
        <f t="shared" si="1"/>
        <v>514445</v>
      </c>
    </row>
    <row r="17" spans="2:52" x14ac:dyDescent="0.2">
      <c r="B17">
        <f>$AZ2 * B$14 / $AZ$14</f>
        <v>878.83115979356398</v>
      </c>
      <c r="C17">
        <f t="shared" ref="C17:AY20" si="2">$AZ2 * C$14 / $AZ$14</f>
        <v>25.524139606760684</v>
      </c>
      <c r="D17">
        <f t="shared" si="2"/>
        <v>1413.6703204424184</v>
      </c>
      <c r="E17">
        <f t="shared" si="2"/>
        <v>469.27715499227321</v>
      </c>
      <c r="F17">
        <f t="shared" si="2"/>
        <v>4831.0690122364877</v>
      </c>
      <c r="G17">
        <f t="shared" si="2"/>
        <v>503.55957779743221</v>
      </c>
      <c r="H17">
        <f t="shared" si="2"/>
        <v>651.86650662364298</v>
      </c>
      <c r="I17">
        <f t="shared" si="2"/>
        <v>129.1221180106717</v>
      </c>
      <c r="J17">
        <f t="shared" si="2"/>
        <v>2785.3842937534623</v>
      </c>
      <c r="K17">
        <f t="shared" si="2"/>
        <v>1581.9127700726026</v>
      </c>
      <c r="L17">
        <f t="shared" si="2"/>
        <v>38.286209410141026</v>
      </c>
      <c r="M17">
        <f t="shared" si="2"/>
        <v>162.98747971114503</v>
      </c>
      <c r="N17">
        <f t="shared" si="2"/>
        <v>1956.8507031849858</v>
      </c>
      <c r="O17">
        <f t="shared" si="2"/>
        <v>1082.9408644267123</v>
      </c>
      <c r="P17">
        <f t="shared" si="2"/>
        <v>478.95297262097989</v>
      </c>
      <c r="Q17">
        <f t="shared" si="2"/>
        <v>408.97011925473083</v>
      </c>
      <c r="R17">
        <f t="shared" si="2"/>
        <v>507.81360106522561</v>
      </c>
      <c r="S17">
        <f t="shared" si="2"/>
        <v>824.780040626306</v>
      </c>
      <c r="T17">
        <f t="shared" si="2"/>
        <v>61.474806830662168</v>
      </c>
      <c r="U17">
        <f t="shared" si="2"/>
        <v>691.3204871269038</v>
      </c>
      <c r="V17">
        <f t="shared" si="2"/>
        <v>1414.8380915355383</v>
      </c>
      <c r="W17">
        <f t="shared" si="2"/>
        <v>1404.4115639183974</v>
      </c>
      <c r="X17">
        <f t="shared" si="2"/>
        <v>577.21256888491484</v>
      </c>
      <c r="Y17">
        <f t="shared" si="2"/>
        <v>585.97085208331305</v>
      </c>
      <c r="Z17">
        <f t="shared" si="2"/>
        <v>707.58587020964342</v>
      </c>
      <c r="AA17">
        <f t="shared" si="2"/>
        <v>119.52971260290215</v>
      </c>
      <c r="AB17">
        <f t="shared" si="2"/>
        <v>181.58840498012421</v>
      </c>
      <c r="AC17">
        <f t="shared" si="2"/>
        <v>435.74544217554842</v>
      </c>
      <c r="AD17">
        <f t="shared" si="2"/>
        <v>103.51456618297388</v>
      </c>
      <c r="AE17">
        <f t="shared" si="2"/>
        <v>2021.5785866321958</v>
      </c>
      <c r="AF17">
        <f t="shared" si="2"/>
        <v>328.31050160852959</v>
      </c>
      <c r="AG17">
        <f t="shared" si="2"/>
        <v>1546.3791639533868</v>
      </c>
      <c r="AH17">
        <f t="shared" si="2"/>
        <v>1011.5400033045321</v>
      </c>
      <c r="AI17">
        <f t="shared" si="2"/>
        <v>122.03207923101596</v>
      </c>
      <c r="AJ17">
        <f t="shared" si="2"/>
        <v>1546.9630494999465</v>
      </c>
      <c r="AK17">
        <f t="shared" si="2"/>
        <v>552.18890260377691</v>
      </c>
      <c r="AL17">
        <f t="shared" si="2"/>
        <v>197.43672695817824</v>
      </c>
      <c r="AM17">
        <f t="shared" si="2"/>
        <v>2089.1424855912683</v>
      </c>
      <c r="AN17">
        <f t="shared" si="2"/>
        <v>218.12295775058558</v>
      </c>
      <c r="AO17">
        <f t="shared" si="2"/>
        <v>764.80665377251216</v>
      </c>
      <c r="AP17">
        <f t="shared" si="2"/>
        <v>161.48605973427675</v>
      </c>
      <c r="AQ17">
        <f t="shared" si="2"/>
        <v>991.93813138430733</v>
      </c>
      <c r="AR17">
        <f t="shared" si="2"/>
        <v>3986.3534508062085</v>
      </c>
      <c r="AS17">
        <f t="shared" si="2"/>
        <v>176.66708394483376</v>
      </c>
      <c r="AT17">
        <f t="shared" si="2"/>
        <v>17.599978617733676</v>
      </c>
      <c r="AU17">
        <f t="shared" si="2"/>
        <v>853.97431795430032</v>
      </c>
      <c r="AV17">
        <f t="shared" si="2"/>
        <v>418.39570022062611</v>
      </c>
      <c r="AW17">
        <f t="shared" si="2"/>
        <v>223.62816433243592</v>
      </c>
      <c r="AX17">
        <f t="shared" si="2"/>
        <v>609.07603728289712</v>
      </c>
      <c r="AY17">
        <f t="shared" si="2"/>
        <v>58.388554655988493</v>
      </c>
    </row>
    <row r="18" spans="2:52" x14ac:dyDescent="0.2">
      <c r="B18">
        <f t="shared" ref="B18:Q20" si="3">$AZ3 * B$14 / $AZ$14</f>
        <v>763.48597809289618</v>
      </c>
      <c r="C18">
        <f t="shared" si="3"/>
        <v>22.174137176957693</v>
      </c>
      <c r="D18">
        <f t="shared" si="3"/>
        <v>1228.1283558009115</v>
      </c>
      <c r="E18">
        <f t="shared" si="3"/>
        <v>407.68528025347706</v>
      </c>
      <c r="F18">
        <f t="shared" si="3"/>
        <v>4196.9989444935809</v>
      </c>
      <c r="G18">
        <f t="shared" si="3"/>
        <v>437.4681899911555</v>
      </c>
      <c r="H18">
        <f t="shared" si="3"/>
        <v>566.31007201936063</v>
      </c>
      <c r="I18">
        <f t="shared" si="3"/>
        <v>112.17504689519774</v>
      </c>
      <c r="J18">
        <f t="shared" si="3"/>
        <v>2419.807067810942</v>
      </c>
      <c r="K18">
        <f t="shared" si="3"/>
        <v>1374.2892534673288</v>
      </c>
      <c r="L18">
        <f t="shared" si="3"/>
        <v>33.261205765436536</v>
      </c>
      <c r="M18">
        <f t="shared" si="3"/>
        <v>141.59563412998475</v>
      </c>
      <c r="N18">
        <f t="shared" si="3"/>
        <v>1700.0171835667563</v>
      </c>
      <c r="O18">
        <f t="shared" si="3"/>
        <v>940.80661100797943</v>
      </c>
      <c r="P18">
        <f t="shared" si="3"/>
        <v>416.09116232055902</v>
      </c>
      <c r="Q18">
        <f t="shared" si="3"/>
        <v>355.29344633537113</v>
      </c>
      <c r="R18">
        <f t="shared" si="2"/>
        <v>441.16387952064849</v>
      </c>
      <c r="S18">
        <f t="shared" si="2"/>
        <v>716.5289817181623</v>
      </c>
      <c r="T18">
        <f t="shared" si="2"/>
        <v>53.406336926202023</v>
      </c>
      <c r="U18">
        <f t="shared" si="2"/>
        <v>600.58578079289327</v>
      </c>
      <c r="V18">
        <f t="shared" si="2"/>
        <v>1229.1428588090077</v>
      </c>
      <c r="W18">
        <f t="shared" si="2"/>
        <v>1220.0847962367211</v>
      </c>
      <c r="X18">
        <f t="shared" si="2"/>
        <v>501.45434400178834</v>
      </c>
      <c r="Y18">
        <f t="shared" si="2"/>
        <v>509.06311656250909</v>
      </c>
      <c r="Z18">
        <f t="shared" si="2"/>
        <v>614.71635840566046</v>
      </c>
      <c r="AA18">
        <f t="shared" si="2"/>
        <v>103.84162932869403</v>
      </c>
      <c r="AB18">
        <f t="shared" si="2"/>
        <v>157.7552177589441</v>
      </c>
      <c r="AC18">
        <f t="shared" si="2"/>
        <v>378.55455102100319</v>
      </c>
      <c r="AD18">
        <f t="shared" si="2"/>
        <v>89.928445217661746</v>
      </c>
      <c r="AE18">
        <f t="shared" si="2"/>
        <v>1756.2496360155119</v>
      </c>
      <c r="AF18">
        <f t="shared" si="2"/>
        <v>285.22027427616166</v>
      </c>
      <c r="AG18">
        <f t="shared" si="2"/>
        <v>1343.4193762209759</v>
      </c>
      <c r="AH18">
        <f t="shared" si="2"/>
        <v>878.77699851296052</v>
      </c>
      <c r="AI18">
        <f t="shared" si="2"/>
        <v>106.01556434604282</v>
      </c>
      <c r="AJ18">
        <f t="shared" si="2"/>
        <v>1343.926627725024</v>
      </c>
      <c r="AK18">
        <f t="shared" si="2"/>
        <v>479.71499382830041</v>
      </c>
      <c r="AL18">
        <f t="shared" si="2"/>
        <v>171.52347286881979</v>
      </c>
      <c r="AM18">
        <f t="shared" si="2"/>
        <v>1814.9458814839293</v>
      </c>
      <c r="AN18">
        <f t="shared" si="2"/>
        <v>189.4946690122365</v>
      </c>
      <c r="AO18">
        <f t="shared" si="2"/>
        <v>664.42700580236954</v>
      </c>
      <c r="AP18">
        <f t="shared" si="2"/>
        <v>140.29127311957546</v>
      </c>
      <c r="AQ18">
        <f t="shared" si="2"/>
        <v>861.74784087706166</v>
      </c>
      <c r="AR18">
        <f t="shared" si="2"/>
        <v>3463.150947137206</v>
      </c>
      <c r="AS18">
        <f t="shared" si="2"/>
        <v>153.4798122248248</v>
      </c>
      <c r="AT18">
        <f t="shared" si="2"/>
        <v>15.290009622019847</v>
      </c>
      <c r="AU18">
        <f t="shared" si="2"/>
        <v>741.89155692056488</v>
      </c>
      <c r="AV18">
        <f t="shared" si="2"/>
        <v>363.48193490071827</v>
      </c>
      <c r="AW18">
        <f t="shared" si="2"/>
        <v>194.27732605040384</v>
      </c>
      <c r="AX18">
        <f t="shared" si="2"/>
        <v>529.13578322269632</v>
      </c>
      <c r="AY18">
        <f t="shared" si="2"/>
        <v>50.725150404805177</v>
      </c>
    </row>
    <row r="19" spans="2:52" x14ac:dyDescent="0.2">
      <c r="B19">
        <f t="shared" si="3"/>
        <v>446.86017747281051</v>
      </c>
      <c r="C19">
        <f t="shared" si="2"/>
        <v>12.978285336624907</v>
      </c>
      <c r="D19">
        <f t="shared" si="2"/>
        <v>718.8103917814343</v>
      </c>
      <c r="E19">
        <f t="shared" si="2"/>
        <v>238.61383432631283</v>
      </c>
      <c r="F19">
        <f t="shared" si="2"/>
        <v>2456.4585951851022</v>
      </c>
      <c r="G19">
        <f t="shared" si="2"/>
        <v>256.04545286668156</v>
      </c>
      <c r="H19">
        <f t="shared" si="2"/>
        <v>331.45522845007724</v>
      </c>
      <c r="I19">
        <f t="shared" si="2"/>
        <v>65.654855232337766</v>
      </c>
      <c r="J19">
        <f t="shared" si="2"/>
        <v>1416.2871968820768</v>
      </c>
      <c r="K19">
        <f t="shared" si="2"/>
        <v>804.35680199049466</v>
      </c>
      <c r="L19">
        <f t="shared" si="2"/>
        <v>19.467428004937361</v>
      </c>
      <c r="M19">
        <f t="shared" si="2"/>
        <v>82.874410286813941</v>
      </c>
      <c r="N19">
        <f t="shared" si="2"/>
        <v>995.00187580790953</v>
      </c>
      <c r="O19">
        <f t="shared" si="2"/>
        <v>550.64404746863124</v>
      </c>
      <c r="P19">
        <f t="shared" si="2"/>
        <v>243.53370719902031</v>
      </c>
      <c r="Q19">
        <f t="shared" si="2"/>
        <v>207.9494542662481</v>
      </c>
      <c r="R19">
        <f t="shared" si="2"/>
        <v>258.20850042278573</v>
      </c>
      <c r="S19">
        <f t="shared" si="2"/>
        <v>419.37674970113426</v>
      </c>
      <c r="T19">
        <f t="shared" si="2"/>
        <v>31.258157820563909</v>
      </c>
      <c r="U19">
        <f t="shared" si="2"/>
        <v>351.51643421551381</v>
      </c>
      <c r="V19">
        <f t="shared" si="2"/>
        <v>719.40416954193358</v>
      </c>
      <c r="W19">
        <f t="shared" si="2"/>
        <v>714.10258239461939</v>
      </c>
      <c r="X19">
        <f t="shared" si="2"/>
        <v>293.49586447530834</v>
      </c>
      <c r="Y19">
        <f t="shared" si="2"/>
        <v>297.94919767905219</v>
      </c>
      <c r="Z19">
        <f t="shared" si="2"/>
        <v>359.78691016532377</v>
      </c>
      <c r="AA19">
        <f t="shared" si="2"/>
        <v>60.777395056808793</v>
      </c>
      <c r="AB19">
        <f t="shared" si="2"/>
        <v>92.332441757622291</v>
      </c>
      <c r="AC19">
        <f t="shared" si="2"/>
        <v>221.56393006055069</v>
      </c>
      <c r="AD19">
        <f t="shared" si="2"/>
        <v>52.634157198534346</v>
      </c>
      <c r="AE19">
        <f t="shared" si="2"/>
        <v>1027.9141288184353</v>
      </c>
      <c r="AF19">
        <f t="shared" si="2"/>
        <v>166.93637609462624</v>
      </c>
      <c r="AG19">
        <f t="shared" si="2"/>
        <v>786.28899299244813</v>
      </c>
      <c r="AH19">
        <f t="shared" si="2"/>
        <v>514.33877868382433</v>
      </c>
      <c r="AI19">
        <f t="shared" si="2"/>
        <v>62.049775972164177</v>
      </c>
      <c r="AJ19">
        <f t="shared" si="2"/>
        <v>786.58588187269777</v>
      </c>
      <c r="AK19">
        <f t="shared" si="2"/>
        <v>280.77205532175452</v>
      </c>
      <c r="AL19">
        <f t="shared" si="2"/>
        <v>100.39085422153971</v>
      </c>
      <c r="AM19">
        <f t="shared" si="2"/>
        <v>1062.2684135330308</v>
      </c>
      <c r="AN19">
        <f t="shared" si="2"/>
        <v>110.90920312181089</v>
      </c>
      <c r="AO19">
        <f t="shared" si="2"/>
        <v>388.88202042978355</v>
      </c>
      <c r="AP19">
        <f t="shared" si="2"/>
        <v>82.11098173760071</v>
      </c>
      <c r="AQ19">
        <f t="shared" si="2"/>
        <v>504.3717948468738</v>
      </c>
      <c r="AR19">
        <f t="shared" si="2"/>
        <v>2026.9452108583037</v>
      </c>
      <c r="AS19">
        <f t="shared" si="2"/>
        <v>89.830092624090042</v>
      </c>
      <c r="AT19">
        <f t="shared" si="2"/>
        <v>8.9490791046661933</v>
      </c>
      <c r="AU19">
        <f t="shared" si="2"/>
        <v>434.22119371361367</v>
      </c>
      <c r="AV19">
        <f t="shared" si="2"/>
        <v>212.74208904742002</v>
      </c>
      <c r="AW19">
        <f t="shared" si="2"/>
        <v>113.70844113559272</v>
      </c>
      <c r="AX19">
        <f t="shared" si="2"/>
        <v>309.69751479750022</v>
      </c>
      <c r="AY19">
        <f t="shared" si="2"/>
        <v>29.688888024958935</v>
      </c>
    </row>
    <row r="20" spans="2:52" x14ac:dyDescent="0.2">
      <c r="B20">
        <f t="shared" si="3"/>
        <v>574.30923033560441</v>
      </c>
      <c r="C20">
        <f t="shared" si="2"/>
        <v>16.67982388787917</v>
      </c>
      <c r="D20">
        <f t="shared" si="2"/>
        <v>923.82240278358233</v>
      </c>
      <c r="E20">
        <f t="shared" si="2"/>
        <v>306.66891893205297</v>
      </c>
      <c r="F20">
        <f t="shared" si="2"/>
        <v>3157.0654899940714</v>
      </c>
      <c r="G20">
        <f t="shared" si="2"/>
        <v>329.07221180106717</v>
      </c>
      <c r="H20">
        <f t="shared" si="2"/>
        <v>425.98961988162</v>
      </c>
      <c r="I20">
        <f t="shared" si="2"/>
        <v>84.380285550447567</v>
      </c>
      <c r="J20">
        <f t="shared" si="2"/>
        <v>1820.2266636861084</v>
      </c>
      <c r="K20">
        <f t="shared" si="2"/>
        <v>1033.7675164497662</v>
      </c>
      <c r="L20">
        <f t="shared" si="2"/>
        <v>25.019735831818757</v>
      </c>
      <c r="M20">
        <f t="shared" si="2"/>
        <v>106.51103227750293</v>
      </c>
      <c r="N20">
        <f t="shared" si="2"/>
        <v>1278.7864980707363</v>
      </c>
      <c r="O20">
        <f t="shared" si="2"/>
        <v>707.69331221024595</v>
      </c>
      <c r="P20">
        <f t="shared" si="2"/>
        <v>312.99198942549737</v>
      </c>
      <c r="Q20">
        <f t="shared" si="2"/>
        <v>267.25874680480905</v>
      </c>
      <c r="R20">
        <f t="shared" si="2"/>
        <v>331.85218244904701</v>
      </c>
      <c r="S20">
        <f t="shared" si="2"/>
        <v>538.98725033774258</v>
      </c>
      <c r="T20">
        <f t="shared" si="2"/>
        <v>40.173301324728591</v>
      </c>
      <c r="U20">
        <f t="shared" si="2"/>
        <v>451.77248491092342</v>
      </c>
      <c r="V20">
        <f t="shared" si="2"/>
        <v>924.58553198106699</v>
      </c>
      <c r="W20">
        <f t="shared" si="2"/>
        <v>917.77187843209674</v>
      </c>
      <c r="X20">
        <f t="shared" si="2"/>
        <v>377.20386047099299</v>
      </c>
      <c r="Y20">
        <f t="shared" si="2"/>
        <v>382.92732945212805</v>
      </c>
      <c r="Z20">
        <f t="shared" si="2"/>
        <v>462.40178444731703</v>
      </c>
      <c r="AA20">
        <f t="shared" si="2"/>
        <v>78.111724285394942</v>
      </c>
      <c r="AB20">
        <f t="shared" si="2"/>
        <v>118.66659020886587</v>
      </c>
      <c r="AC20">
        <f t="shared" si="2"/>
        <v>284.75620911856464</v>
      </c>
      <c r="AD20">
        <f t="shared" si="2"/>
        <v>67.645952434176635</v>
      </c>
      <c r="AE20">
        <f t="shared" si="2"/>
        <v>1321.0856593027438</v>
      </c>
      <c r="AF20">
        <f t="shared" si="2"/>
        <v>214.54832294997522</v>
      </c>
      <c r="AG20">
        <f t="shared" si="2"/>
        <v>1010.5465851548756</v>
      </c>
      <c r="AH20">
        <f t="shared" si="2"/>
        <v>661.03341270689771</v>
      </c>
      <c r="AI20">
        <f t="shared" si="2"/>
        <v>79.747001137147805</v>
      </c>
      <c r="AJ20">
        <f t="shared" si="2"/>
        <v>1010.928149753618</v>
      </c>
      <c r="AK20">
        <f t="shared" si="2"/>
        <v>360.85109195346439</v>
      </c>
      <c r="AL20">
        <f t="shared" si="2"/>
        <v>129.02334360330065</v>
      </c>
      <c r="AM20">
        <f t="shared" si="2"/>
        <v>1365.2381343000709</v>
      </c>
      <c r="AN20">
        <f t="shared" si="2"/>
        <v>142.54163224445762</v>
      </c>
      <c r="AO20">
        <f t="shared" si="2"/>
        <v>499.79511512406572</v>
      </c>
      <c r="AP20">
        <f t="shared" si="2"/>
        <v>105.52986616645123</v>
      </c>
      <c r="AQ20">
        <f t="shared" si="2"/>
        <v>648.22374403483366</v>
      </c>
      <c r="AR20">
        <f t="shared" si="2"/>
        <v>2605.0505340706977</v>
      </c>
      <c r="AS20">
        <f t="shared" si="2"/>
        <v>115.45054573375191</v>
      </c>
      <c r="AT20">
        <f t="shared" si="2"/>
        <v>11.50144719066178</v>
      </c>
      <c r="AU20">
        <f t="shared" si="2"/>
        <v>558.06548027485928</v>
      </c>
      <c r="AV20">
        <f t="shared" si="2"/>
        <v>273.41828961307817</v>
      </c>
      <c r="AW20">
        <f t="shared" si="2"/>
        <v>146.13924131831391</v>
      </c>
      <c r="AX20">
        <f t="shared" si="2"/>
        <v>398.02638571664608</v>
      </c>
      <c r="AY20">
        <f t="shared" si="2"/>
        <v>38.156459874233398</v>
      </c>
    </row>
    <row r="21" spans="2:52" x14ac:dyDescent="0.2">
      <c r="B21">
        <f>$AZ6 * B$14 / $AZ$14</f>
        <v>587.55999961123155</v>
      </c>
      <c r="C21">
        <f t="shared" ref="C21:AY21" si="4">$AZ6 * C$14 / $AZ$14</f>
        <v>17.064669692581326</v>
      </c>
      <c r="D21">
        <f t="shared" si="4"/>
        <v>945.13732663355654</v>
      </c>
      <c r="E21">
        <f t="shared" si="4"/>
        <v>313.7445480080475</v>
      </c>
      <c r="F21">
        <f t="shared" si="4"/>
        <v>3229.9069910291673</v>
      </c>
      <c r="G21">
        <f t="shared" si="4"/>
        <v>336.66474161474986</v>
      </c>
      <c r="H21">
        <f t="shared" si="4"/>
        <v>435.81827989386619</v>
      </c>
      <c r="I21">
        <f t="shared" si="4"/>
        <v>86.327152562470232</v>
      </c>
      <c r="J21">
        <f t="shared" si="4"/>
        <v>1862.2239053737524</v>
      </c>
      <c r="K21">
        <f t="shared" si="4"/>
        <v>1057.6191526791008</v>
      </c>
      <c r="L21">
        <f t="shared" si="4"/>
        <v>25.597004538871989</v>
      </c>
      <c r="M21">
        <f t="shared" si="4"/>
        <v>108.96851169707161</v>
      </c>
      <c r="N21">
        <f t="shared" si="4"/>
        <v>1308.2913430979015</v>
      </c>
      <c r="O21">
        <f t="shared" si="4"/>
        <v>724.02159025746198</v>
      </c>
      <c r="P21">
        <f t="shared" si="4"/>
        <v>320.21350776079078</v>
      </c>
      <c r="Q21">
        <f t="shared" si="4"/>
        <v>273.4250833422426</v>
      </c>
      <c r="R21">
        <f t="shared" si="4"/>
        <v>339.50885323018008</v>
      </c>
      <c r="S21">
        <f t="shared" si="4"/>
        <v>551.4230520269416</v>
      </c>
      <c r="T21">
        <f t="shared" si="4"/>
        <v>41.100201187687702</v>
      </c>
      <c r="U21">
        <f t="shared" si="4"/>
        <v>462.19602095462102</v>
      </c>
      <c r="V21">
        <f t="shared" si="4"/>
        <v>945.91806315543931</v>
      </c>
      <c r="W21">
        <f t="shared" si="4"/>
        <v>938.94720135291436</v>
      </c>
      <c r="X21">
        <f t="shared" si="4"/>
        <v>385.90690938778681</v>
      </c>
      <c r="Y21">
        <f t="shared" si="4"/>
        <v>391.76243330190789</v>
      </c>
      <c r="Z21">
        <f t="shared" si="4"/>
        <v>473.07056536656006</v>
      </c>
      <c r="AA21">
        <f t="shared" si="4"/>
        <v>79.913959704147189</v>
      </c>
      <c r="AB21">
        <f t="shared" si="4"/>
        <v>121.40452915277629</v>
      </c>
      <c r="AC21">
        <f t="shared" si="4"/>
        <v>291.32625645112694</v>
      </c>
      <c r="AD21">
        <f t="shared" si="4"/>
        <v>69.206715975468711</v>
      </c>
      <c r="AE21">
        <f t="shared" si="4"/>
        <v>1351.5664531679772</v>
      </c>
      <c r="AF21">
        <f t="shared" si="4"/>
        <v>219.49849643790881</v>
      </c>
      <c r="AG21">
        <f t="shared" si="4"/>
        <v>1033.8624556560953</v>
      </c>
      <c r="AH21">
        <f t="shared" si="4"/>
        <v>676.28512863377034</v>
      </c>
      <c r="AI21">
        <f t="shared" si="4"/>
        <v>81.586966536753195</v>
      </c>
      <c r="AJ21">
        <f t="shared" si="4"/>
        <v>1034.2528239170367</v>
      </c>
      <c r="AK21">
        <f t="shared" si="4"/>
        <v>369.17684106172669</v>
      </c>
      <c r="AL21">
        <f t="shared" si="4"/>
        <v>132.00023909261438</v>
      </c>
      <c r="AM21">
        <f t="shared" si="4"/>
        <v>1396.7376376483394</v>
      </c>
      <c r="AN21">
        <f t="shared" si="4"/>
        <v>145.83042890882408</v>
      </c>
      <c r="AO21">
        <f t="shared" si="4"/>
        <v>511.32665493881757</v>
      </c>
      <c r="AP21">
        <f t="shared" si="4"/>
        <v>107.964707597508</v>
      </c>
      <c r="AQ21">
        <f t="shared" si="4"/>
        <v>663.17990844502333</v>
      </c>
      <c r="AR21">
        <f t="shared" si="4"/>
        <v>2665.1556512357979</v>
      </c>
      <c r="AS21">
        <f t="shared" si="4"/>
        <v>118.11428238198447</v>
      </c>
      <c r="AT21">
        <f t="shared" si="4"/>
        <v>11.766814722662286</v>
      </c>
      <c r="AU21">
        <f t="shared" si="4"/>
        <v>570.94146507401183</v>
      </c>
      <c r="AV21">
        <f t="shared" si="4"/>
        <v>279.72674241172524</v>
      </c>
      <c r="AW21">
        <f t="shared" si="4"/>
        <v>149.5110439405573</v>
      </c>
      <c r="AX21">
        <f t="shared" si="4"/>
        <v>407.20986305630339</v>
      </c>
      <c r="AY21">
        <f t="shared" si="4"/>
        <v>39.036826094140288</v>
      </c>
    </row>
    <row r="22" spans="2:52" x14ac:dyDescent="0.2">
      <c r="B22">
        <f t="shared" ref="B22:AY22" si="5">$AZ7 * B$14 / $AZ$14</f>
        <v>445.5289564482112</v>
      </c>
      <c r="C22">
        <f t="shared" si="5"/>
        <v>12.93962231142299</v>
      </c>
      <c r="D22">
        <f t="shared" si="5"/>
        <v>716.66901612417269</v>
      </c>
      <c r="E22">
        <f t="shared" si="5"/>
        <v>237.90299060152202</v>
      </c>
      <c r="F22">
        <f t="shared" si="5"/>
        <v>2449.1406700424732</v>
      </c>
      <c r="G22">
        <f t="shared" si="5"/>
        <v>255.28267939235488</v>
      </c>
      <c r="H22">
        <f t="shared" si="5"/>
        <v>330.46780511036167</v>
      </c>
      <c r="I22">
        <f t="shared" si="5"/>
        <v>65.45926581072807</v>
      </c>
      <c r="J22">
        <f t="shared" si="5"/>
        <v>1412.0679994946011</v>
      </c>
      <c r="K22">
        <f t="shared" si="5"/>
        <v>801.96057887626466</v>
      </c>
      <c r="L22">
        <f t="shared" si="5"/>
        <v>19.409433467134484</v>
      </c>
      <c r="M22">
        <f t="shared" si="5"/>
        <v>82.627522864446149</v>
      </c>
      <c r="N22">
        <f t="shared" si="5"/>
        <v>992.03771054242918</v>
      </c>
      <c r="O22">
        <f t="shared" si="5"/>
        <v>549.00364859217211</v>
      </c>
      <c r="P22">
        <f t="shared" si="5"/>
        <v>242.80820690258435</v>
      </c>
      <c r="Q22">
        <f t="shared" si="5"/>
        <v>207.3299614147285</v>
      </c>
      <c r="R22">
        <f t="shared" si="5"/>
        <v>257.43928311092537</v>
      </c>
      <c r="S22">
        <f t="shared" si="5"/>
        <v>418.12740331813899</v>
      </c>
      <c r="T22">
        <f t="shared" si="5"/>
        <v>31.165038050714848</v>
      </c>
      <c r="U22">
        <f t="shared" si="5"/>
        <v>350.46924744141745</v>
      </c>
      <c r="V22">
        <f t="shared" si="5"/>
        <v>717.26102498809394</v>
      </c>
      <c r="W22">
        <f t="shared" si="5"/>
        <v>711.9752315602251</v>
      </c>
      <c r="X22">
        <f t="shared" si="5"/>
        <v>292.62152416682056</v>
      </c>
      <c r="Y22">
        <f t="shared" si="5"/>
        <v>297.0615906462304</v>
      </c>
      <c r="Z22">
        <f t="shared" si="5"/>
        <v>358.71508518889289</v>
      </c>
      <c r="AA22">
        <f t="shared" si="5"/>
        <v>60.596335857088704</v>
      </c>
      <c r="AB22">
        <f t="shared" si="5"/>
        <v>92.057378339764213</v>
      </c>
      <c r="AC22">
        <f t="shared" si="5"/>
        <v>220.90387893749576</v>
      </c>
      <c r="AD22">
        <f t="shared" si="5"/>
        <v>52.477357151882124</v>
      </c>
      <c r="AE22">
        <f t="shared" si="5"/>
        <v>1024.8519161426391</v>
      </c>
      <c r="AF22">
        <f t="shared" si="5"/>
        <v>166.43906345673491</v>
      </c>
      <c r="AG22">
        <f t="shared" si="5"/>
        <v>783.94659487408762</v>
      </c>
      <c r="AH22">
        <f t="shared" si="5"/>
        <v>512.80653519812608</v>
      </c>
      <c r="AI22">
        <f t="shared" si="5"/>
        <v>61.864926279777237</v>
      </c>
      <c r="AJ22">
        <f t="shared" si="5"/>
        <v>784.24259930604831</v>
      </c>
      <c r="AK22">
        <f t="shared" si="5"/>
        <v>279.93561993993529</v>
      </c>
      <c r="AL22">
        <f t="shared" si="5"/>
        <v>100.0917843501249</v>
      </c>
      <c r="AM22">
        <f t="shared" si="5"/>
        <v>1059.1038575552295</v>
      </c>
      <c r="AN22">
        <f t="shared" si="5"/>
        <v>110.57879851101673</v>
      </c>
      <c r="AO22">
        <f t="shared" si="5"/>
        <v>387.72351952103725</v>
      </c>
      <c r="AP22">
        <f t="shared" si="5"/>
        <v>81.866368610833035</v>
      </c>
      <c r="AQ22">
        <f t="shared" si="5"/>
        <v>502.86924355373264</v>
      </c>
      <c r="AR22">
        <f t="shared" si="5"/>
        <v>2020.9068296902487</v>
      </c>
      <c r="AS22">
        <f t="shared" si="5"/>
        <v>89.562483841810106</v>
      </c>
      <c r="AT22">
        <f t="shared" si="5"/>
        <v>8.9224193062426504</v>
      </c>
      <c r="AU22">
        <f t="shared" si="5"/>
        <v>432.92762491617179</v>
      </c>
      <c r="AV22">
        <f t="shared" si="5"/>
        <v>212.10831867352195</v>
      </c>
      <c r="AW22">
        <f t="shared" si="5"/>
        <v>113.36969744093149</v>
      </c>
      <c r="AX22">
        <f t="shared" si="5"/>
        <v>308.77490888238782</v>
      </c>
      <c r="AY22">
        <f t="shared" si="5"/>
        <v>29.600443196065662</v>
      </c>
    </row>
    <row r="23" spans="2:52" x14ac:dyDescent="0.2">
      <c r="B23">
        <f t="shared" ref="B23:AY23" si="6">$AZ8 * B$14 / $AZ$14</f>
        <v>476.92529230529988</v>
      </c>
      <c r="C23">
        <f t="shared" si="6"/>
        <v>13.851474890415885</v>
      </c>
      <c r="D23">
        <f t="shared" si="6"/>
        <v>767.17253739466798</v>
      </c>
      <c r="E23">
        <f t="shared" si="6"/>
        <v>254.6679664492803</v>
      </c>
      <c r="F23">
        <f t="shared" si="6"/>
        <v>2621.731119944795</v>
      </c>
      <c r="G23">
        <f t="shared" si="6"/>
        <v>273.2723984099369</v>
      </c>
      <c r="H23">
        <f t="shared" si="6"/>
        <v>353.75580479934689</v>
      </c>
      <c r="I23">
        <f t="shared" si="6"/>
        <v>70.072167092692126</v>
      </c>
      <c r="J23">
        <f t="shared" si="6"/>
        <v>1511.5761471099922</v>
      </c>
      <c r="K23">
        <f t="shared" si="6"/>
        <v>858.47457940110212</v>
      </c>
      <c r="L23">
        <f t="shared" si="6"/>
        <v>20.777212335623826</v>
      </c>
      <c r="M23">
        <f t="shared" si="6"/>
        <v>88.450267764289677</v>
      </c>
      <c r="N23">
        <f t="shared" si="6"/>
        <v>1061.9464082652178</v>
      </c>
      <c r="O23">
        <f t="shared" si="6"/>
        <v>587.69182517081515</v>
      </c>
      <c r="P23">
        <f t="shared" si="6"/>
        <v>259.91885235545101</v>
      </c>
      <c r="Q23">
        <f t="shared" si="6"/>
        <v>221.94046205133688</v>
      </c>
      <c r="R23">
        <f t="shared" si="6"/>
        <v>275.58097755833955</v>
      </c>
      <c r="S23">
        <f t="shared" si="6"/>
        <v>447.59275724324272</v>
      </c>
      <c r="T23">
        <f t="shared" si="6"/>
        <v>33.36123200730885</v>
      </c>
      <c r="U23">
        <f t="shared" si="6"/>
        <v>375.16674474433614</v>
      </c>
      <c r="V23">
        <f t="shared" si="6"/>
        <v>767.80626500403343</v>
      </c>
      <c r="W23">
        <f t="shared" si="6"/>
        <v>762.14798277755642</v>
      </c>
      <c r="X23">
        <f t="shared" si="6"/>
        <v>313.24250405777099</v>
      </c>
      <c r="Y23">
        <f t="shared" si="6"/>
        <v>317.99546112801175</v>
      </c>
      <c r="Z23">
        <f t="shared" si="6"/>
        <v>383.99366501764035</v>
      </c>
      <c r="AA23">
        <f t="shared" si="6"/>
        <v>64.866547444333207</v>
      </c>
      <c r="AB23">
        <f t="shared" si="6"/>
        <v>98.544643256324775</v>
      </c>
      <c r="AC23">
        <f t="shared" si="6"/>
        <v>236.47093080893001</v>
      </c>
      <c r="AD23">
        <f t="shared" si="6"/>
        <v>56.175425944464422</v>
      </c>
      <c r="AE23">
        <f t="shared" si="6"/>
        <v>1097.0730243271876</v>
      </c>
      <c r="AF23">
        <f t="shared" si="6"/>
        <v>178.1679907473102</v>
      </c>
      <c r="AG23">
        <f t="shared" si="6"/>
        <v>839.19115357326825</v>
      </c>
      <c r="AH23">
        <f t="shared" si="6"/>
        <v>548.94390848390015</v>
      </c>
      <c r="AI23">
        <f t="shared" si="6"/>
        <v>66.224535178687717</v>
      </c>
      <c r="AJ23">
        <f t="shared" si="6"/>
        <v>839.50801737795098</v>
      </c>
      <c r="AK23">
        <f t="shared" si="6"/>
        <v>299.66262671422601</v>
      </c>
      <c r="AL23">
        <f t="shared" si="6"/>
        <v>107.14523224056994</v>
      </c>
      <c r="AM23">
        <f t="shared" si="6"/>
        <v>1133.7386931547589</v>
      </c>
      <c r="AN23">
        <f t="shared" si="6"/>
        <v>118.37126417790046</v>
      </c>
      <c r="AO23">
        <f t="shared" si="6"/>
        <v>415.0463178765466</v>
      </c>
      <c r="AP23">
        <f t="shared" si="6"/>
        <v>87.635475123676969</v>
      </c>
      <c r="AQ23">
        <f t="shared" si="6"/>
        <v>538.30633789812327</v>
      </c>
      <c r="AR23">
        <f t="shared" si="6"/>
        <v>2163.319727084528</v>
      </c>
      <c r="AS23">
        <f t="shared" si="6"/>
        <v>95.873934045427603</v>
      </c>
      <c r="AT23">
        <f t="shared" si="6"/>
        <v>9.5511803982933063</v>
      </c>
      <c r="AU23">
        <f t="shared" si="6"/>
        <v>463.43594747737853</v>
      </c>
      <c r="AV23">
        <f t="shared" si="6"/>
        <v>227.05554918407216</v>
      </c>
      <c r="AW23">
        <f t="shared" si="6"/>
        <v>121.35883719348035</v>
      </c>
      <c r="AX23">
        <f t="shared" si="6"/>
        <v>330.53421454188492</v>
      </c>
      <c r="AY23">
        <f t="shared" si="6"/>
        <v>31.686380468271633</v>
      </c>
    </row>
    <row r="24" spans="2:52" x14ac:dyDescent="0.2">
      <c r="B24">
        <f t="shared" ref="B24:AY24" si="7">$AZ9 * B$14 / $AZ$14</f>
        <v>835.74055924345657</v>
      </c>
      <c r="C24">
        <f t="shared" si="7"/>
        <v>24.272647221763261</v>
      </c>
      <c r="D24">
        <f t="shared" si="7"/>
        <v>1344.3556376289011</v>
      </c>
      <c r="E24">
        <f t="shared" si="7"/>
        <v>446.26769042366044</v>
      </c>
      <c r="F24">
        <f t="shared" si="7"/>
        <v>4594.1934045427597</v>
      </c>
      <c r="G24">
        <f t="shared" si="7"/>
        <v>478.86918718230328</v>
      </c>
      <c r="H24">
        <f t="shared" si="7"/>
        <v>619.90437267346363</v>
      </c>
      <c r="I24">
        <f t="shared" si="7"/>
        <v>122.79103888656708</v>
      </c>
      <c r="J24">
        <f t="shared" si="7"/>
        <v>2648.8121198573222</v>
      </c>
      <c r="K24">
        <f t="shared" si="7"/>
        <v>1504.3488711135301</v>
      </c>
      <c r="L24">
        <f t="shared" si="7"/>
        <v>36.40897083264489</v>
      </c>
      <c r="M24">
        <f t="shared" si="7"/>
        <v>154.99592376250135</v>
      </c>
      <c r="N24">
        <f t="shared" si="7"/>
        <v>1860.9029536685166</v>
      </c>
      <c r="O24">
        <f t="shared" si="7"/>
        <v>1029.8424146410209</v>
      </c>
      <c r="P24">
        <f t="shared" si="7"/>
        <v>455.46908610249881</v>
      </c>
      <c r="Q24">
        <f t="shared" si="7"/>
        <v>388.9176121840041</v>
      </c>
      <c r="R24">
        <f t="shared" si="7"/>
        <v>482.91462838593048</v>
      </c>
      <c r="S24">
        <f t="shared" si="7"/>
        <v>784.3396592444285</v>
      </c>
      <c r="T24">
        <f t="shared" si="7"/>
        <v>58.460591511240267</v>
      </c>
      <c r="U24">
        <f t="shared" si="7"/>
        <v>657.42385677769244</v>
      </c>
      <c r="V24">
        <f t="shared" si="7"/>
        <v>1345.466150900485</v>
      </c>
      <c r="W24">
        <f t="shared" si="7"/>
        <v>1335.5508538327713</v>
      </c>
      <c r="X24">
        <f t="shared" si="7"/>
        <v>548.91084566863321</v>
      </c>
      <c r="Y24">
        <f t="shared" si="7"/>
        <v>557.2396952055127</v>
      </c>
      <c r="Z24">
        <f t="shared" si="7"/>
        <v>672.89172020332592</v>
      </c>
      <c r="AA24">
        <f t="shared" si="7"/>
        <v>113.66896558427042</v>
      </c>
      <c r="AB24">
        <f t="shared" si="7"/>
        <v>172.68481373130265</v>
      </c>
      <c r="AC24">
        <f t="shared" si="7"/>
        <v>414.38009505389306</v>
      </c>
      <c r="AD24">
        <f t="shared" si="7"/>
        <v>98.439069288262104</v>
      </c>
      <c r="AE24">
        <f t="shared" si="7"/>
        <v>1922.4571178648835</v>
      </c>
      <c r="AF24">
        <f t="shared" si="7"/>
        <v>312.21287406817055</v>
      </c>
      <c r="AG24">
        <f t="shared" si="7"/>
        <v>1470.5575387067618</v>
      </c>
      <c r="AH24">
        <f t="shared" si="7"/>
        <v>961.94246032131718</v>
      </c>
      <c r="AI24">
        <f t="shared" si="7"/>
        <v>116.04863688052173</v>
      </c>
      <c r="AJ24">
        <f t="shared" si="7"/>
        <v>1471.1127953425537</v>
      </c>
      <c r="AK24">
        <f t="shared" si="7"/>
        <v>525.11413270612024</v>
      </c>
      <c r="AL24">
        <f t="shared" si="7"/>
        <v>187.75606527422755</v>
      </c>
      <c r="AM24">
        <f t="shared" si="7"/>
        <v>1986.7082428636686</v>
      </c>
      <c r="AN24">
        <f t="shared" si="7"/>
        <v>207.42801465657163</v>
      </c>
      <c r="AO24">
        <f t="shared" si="7"/>
        <v>727.30687051093901</v>
      </c>
      <c r="AP24">
        <f t="shared" si="7"/>
        <v>153.56812098475055</v>
      </c>
      <c r="AQ24">
        <f t="shared" si="7"/>
        <v>943.30170183401526</v>
      </c>
      <c r="AR24">
        <f t="shared" si="7"/>
        <v>3790.8956973048626</v>
      </c>
      <c r="AS24">
        <f t="shared" si="7"/>
        <v>168.00479351534179</v>
      </c>
      <c r="AT24">
        <f t="shared" si="7"/>
        <v>16.737021450300809</v>
      </c>
      <c r="AU24">
        <f t="shared" si="7"/>
        <v>812.10249103402691</v>
      </c>
      <c r="AV24">
        <f t="shared" si="7"/>
        <v>397.88104073321733</v>
      </c>
      <c r="AW24">
        <f t="shared" si="7"/>
        <v>212.66329150832451</v>
      </c>
      <c r="AX24">
        <f t="shared" si="7"/>
        <v>579.21199350756638</v>
      </c>
      <c r="AY24">
        <f t="shared" si="7"/>
        <v>55.525663579197001</v>
      </c>
    </row>
    <row r="25" spans="2:52" x14ac:dyDescent="0.2">
      <c r="B25">
        <f>$AZ10 * B$14 / $AZ$14</f>
        <v>1591.9150618627841</v>
      </c>
      <c r="C25">
        <f t="shared" ref="C25:AY25" si="8">$AZ10 * C$14 / $AZ$14</f>
        <v>46.23443516799658</v>
      </c>
      <c r="D25">
        <f t="shared" si="8"/>
        <v>2560.7228994353136</v>
      </c>
      <c r="E25">
        <f t="shared" si="8"/>
        <v>850.04879821944041</v>
      </c>
      <c r="F25">
        <f t="shared" si="8"/>
        <v>8751.0000524837451</v>
      </c>
      <c r="G25">
        <f t="shared" si="8"/>
        <v>912.14799055292599</v>
      </c>
      <c r="H25">
        <f t="shared" si="8"/>
        <v>1180.7912118885401</v>
      </c>
      <c r="I25">
        <f t="shared" si="8"/>
        <v>233.89184849692387</v>
      </c>
      <c r="J25">
        <f t="shared" si="8"/>
        <v>5045.4460574016657</v>
      </c>
      <c r="K25">
        <f t="shared" si="8"/>
        <v>2865.4773299380886</v>
      </c>
      <c r="L25">
        <f t="shared" si="8"/>
        <v>69.351652751994862</v>
      </c>
      <c r="M25">
        <f t="shared" si="8"/>
        <v>295.2355762034814</v>
      </c>
      <c r="N25">
        <f t="shared" si="8"/>
        <v>3544.6400295464045</v>
      </c>
      <c r="O25">
        <f t="shared" si="8"/>
        <v>1961.6394502813712</v>
      </c>
      <c r="P25">
        <f t="shared" si="8"/>
        <v>867.57557756417111</v>
      </c>
      <c r="Q25">
        <f t="shared" si="8"/>
        <v>740.80861316564449</v>
      </c>
      <c r="R25">
        <f t="shared" si="8"/>
        <v>919.85372974759207</v>
      </c>
      <c r="S25">
        <f t="shared" si="8"/>
        <v>1494.0068462129091</v>
      </c>
      <c r="T25">
        <f t="shared" si="8"/>
        <v>111.35548600919438</v>
      </c>
      <c r="U25">
        <f t="shared" si="8"/>
        <v>1252.2581655959334</v>
      </c>
      <c r="V25">
        <f t="shared" si="8"/>
        <v>2562.8382003907122</v>
      </c>
      <c r="W25">
        <f t="shared" si="8"/>
        <v>2543.9515847175112</v>
      </c>
      <c r="X25">
        <f t="shared" si="8"/>
        <v>1045.5630436684194</v>
      </c>
      <c r="Y25">
        <f t="shared" si="8"/>
        <v>1061.4278008339083</v>
      </c>
      <c r="Z25">
        <f t="shared" si="8"/>
        <v>1281.7212860461275</v>
      </c>
      <c r="AA25">
        <f t="shared" si="8"/>
        <v>216.51616207757874</v>
      </c>
      <c r="AB25">
        <f t="shared" si="8"/>
        <v>328.92929856447239</v>
      </c>
      <c r="AC25">
        <f t="shared" si="8"/>
        <v>789.3094422144253</v>
      </c>
      <c r="AD25">
        <f t="shared" si="8"/>
        <v>187.50632040354168</v>
      </c>
      <c r="AE25">
        <f t="shared" si="8"/>
        <v>3661.8881396456377</v>
      </c>
      <c r="AF25">
        <f t="shared" si="8"/>
        <v>594.70175431775988</v>
      </c>
      <c r="AG25">
        <f t="shared" si="8"/>
        <v>2801.111743723819</v>
      </c>
      <c r="AH25">
        <f t="shared" si="8"/>
        <v>1832.3039061512893</v>
      </c>
      <c r="AI25">
        <f t="shared" si="8"/>
        <v>221.04894983914704</v>
      </c>
      <c r="AJ25">
        <f t="shared" si="8"/>
        <v>2802.1693942015181</v>
      </c>
      <c r="AK25">
        <f t="shared" si="8"/>
        <v>1000.2351660527364</v>
      </c>
      <c r="AL25">
        <f t="shared" si="8"/>
        <v>357.63695438773823</v>
      </c>
      <c r="AM25">
        <f t="shared" si="8"/>
        <v>3784.2734092079813</v>
      </c>
      <c r="AN25">
        <f t="shared" si="8"/>
        <v>395.10799988336947</v>
      </c>
      <c r="AO25">
        <f t="shared" si="8"/>
        <v>1385.3710328606558</v>
      </c>
      <c r="AP25">
        <f t="shared" si="8"/>
        <v>292.51590354654047</v>
      </c>
      <c r="AQ25">
        <f t="shared" si="8"/>
        <v>1796.7970686856709</v>
      </c>
      <c r="AR25">
        <f t="shared" si="8"/>
        <v>7220.8819971036746</v>
      </c>
      <c r="AS25">
        <f t="shared" si="8"/>
        <v>320.01481596672141</v>
      </c>
      <c r="AT25">
        <f t="shared" si="8"/>
        <v>31.880607256363653</v>
      </c>
      <c r="AU25">
        <f t="shared" si="8"/>
        <v>1546.8893700978724</v>
      </c>
      <c r="AV25">
        <f t="shared" si="8"/>
        <v>757.88211373421848</v>
      </c>
      <c r="AW25">
        <f t="shared" si="8"/>
        <v>405.08013295881972</v>
      </c>
      <c r="AX25">
        <f t="shared" si="8"/>
        <v>1103.2805411657223</v>
      </c>
      <c r="AY25">
        <f t="shared" si="8"/>
        <v>105.76504776992681</v>
      </c>
    </row>
    <row r="26" spans="2:52" x14ac:dyDescent="0.2">
      <c r="B26">
        <f t="shared" ref="B26:AY26" si="9">$AZ11 * B$14 / $AZ$14</f>
        <v>1923.1842937534625</v>
      </c>
      <c r="C26">
        <f t="shared" si="9"/>
        <v>55.855580285550445</v>
      </c>
      <c r="D26">
        <f t="shared" si="9"/>
        <v>3093.59599568467</v>
      </c>
      <c r="E26">
        <f t="shared" si="9"/>
        <v>1026.9395251193034</v>
      </c>
      <c r="F26">
        <f t="shared" si="9"/>
        <v>10572.037578361147</v>
      </c>
      <c r="G26">
        <f t="shared" si="9"/>
        <v>1101.9612358949937</v>
      </c>
      <c r="H26">
        <f t="shared" si="9"/>
        <v>1426.5077121946952</v>
      </c>
      <c r="I26">
        <f t="shared" si="9"/>
        <v>282.56352379749052</v>
      </c>
      <c r="J26">
        <f t="shared" si="9"/>
        <v>6095.3770995927653</v>
      </c>
      <c r="K26">
        <f t="shared" si="9"/>
        <v>3461.7682356714517</v>
      </c>
      <c r="L26">
        <f t="shared" si="9"/>
        <v>83.783370428325668</v>
      </c>
      <c r="M26">
        <f t="shared" si="9"/>
        <v>356.67256169269797</v>
      </c>
      <c r="N26">
        <f t="shared" si="9"/>
        <v>4282.2611552255339</v>
      </c>
      <c r="O26">
        <f t="shared" si="9"/>
        <v>2369.8464014617693</v>
      </c>
      <c r="P26">
        <f t="shared" si="9"/>
        <v>1048.1135359465054</v>
      </c>
      <c r="Q26">
        <f t="shared" si="9"/>
        <v>894.9670266014831</v>
      </c>
      <c r="R26">
        <f t="shared" si="9"/>
        <v>1111.2704992759186</v>
      </c>
      <c r="S26">
        <f t="shared" si="9"/>
        <v>1804.9018884428851</v>
      </c>
      <c r="T26">
        <f t="shared" si="9"/>
        <v>134.52798258317216</v>
      </c>
      <c r="U26">
        <f t="shared" si="9"/>
        <v>1512.8465666883728</v>
      </c>
      <c r="V26">
        <f t="shared" si="9"/>
        <v>3096.1514797500217</v>
      </c>
      <c r="W26">
        <f t="shared" si="9"/>
        <v>3073.3346577379507</v>
      </c>
      <c r="X26">
        <f t="shared" si="9"/>
        <v>1263.1392665882649</v>
      </c>
      <c r="Y26">
        <f t="shared" si="9"/>
        <v>1282.3053970784049</v>
      </c>
      <c r="Z26">
        <f t="shared" si="9"/>
        <v>1548.4408090272041</v>
      </c>
      <c r="AA26">
        <f t="shared" si="9"/>
        <v>261.57204754638497</v>
      </c>
      <c r="AB26">
        <f t="shared" si="9"/>
        <v>397.3777721622331</v>
      </c>
      <c r="AC26">
        <f t="shared" si="9"/>
        <v>953.56062552848221</v>
      </c>
      <c r="AD26">
        <f t="shared" si="9"/>
        <v>226.52540893584347</v>
      </c>
      <c r="AE26">
        <f t="shared" si="9"/>
        <v>4423.9079862764729</v>
      </c>
      <c r="AF26">
        <f t="shared" si="9"/>
        <v>718.45609151609983</v>
      </c>
      <c r="AG26">
        <f t="shared" si="9"/>
        <v>3384.008506254313</v>
      </c>
      <c r="AH26">
        <f t="shared" si="9"/>
        <v>2213.5968043231055</v>
      </c>
      <c r="AI26">
        <f t="shared" si="9"/>
        <v>267.04808482928206</v>
      </c>
      <c r="AJ26">
        <f t="shared" si="9"/>
        <v>3385.2862482869887</v>
      </c>
      <c r="AK26">
        <f t="shared" si="9"/>
        <v>1208.378893759294</v>
      </c>
      <c r="AL26">
        <f t="shared" si="9"/>
        <v>432.05934162058139</v>
      </c>
      <c r="AM26">
        <f t="shared" si="9"/>
        <v>4571.7609929146947</v>
      </c>
      <c r="AN26">
        <f t="shared" si="9"/>
        <v>477.32791649253079</v>
      </c>
      <c r="AO26">
        <f t="shared" si="9"/>
        <v>1673.6595282294511</v>
      </c>
      <c r="AP26">
        <f t="shared" si="9"/>
        <v>353.38693932295968</v>
      </c>
      <c r="AQ26">
        <f t="shared" si="9"/>
        <v>2170.7011789404114</v>
      </c>
      <c r="AR26">
        <f t="shared" si="9"/>
        <v>8723.5099262311815</v>
      </c>
      <c r="AS26">
        <f t="shared" si="9"/>
        <v>386.60823217253545</v>
      </c>
      <c r="AT26">
        <f t="shared" si="9"/>
        <v>38.514795556376292</v>
      </c>
      <c r="AU26">
        <f t="shared" si="9"/>
        <v>1868.7889900766845</v>
      </c>
      <c r="AV26">
        <f t="shared" si="9"/>
        <v>915.59343370039562</v>
      </c>
      <c r="AW26">
        <f t="shared" si="9"/>
        <v>489.37519851490441</v>
      </c>
      <c r="AX26">
        <f t="shared" si="9"/>
        <v>1332.8674746571548</v>
      </c>
      <c r="AY26">
        <f t="shared" si="9"/>
        <v>127.77420326759906</v>
      </c>
    </row>
    <row r="27" spans="2:52" x14ac:dyDescent="0.2">
      <c r="B27">
        <f t="shared" ref="B27:AY27" si="10">$AZ12 * B$14 / $AZ$14</f>
        <v>1360.692210051609</v>
      </c>
      <c r="C27">
        <f t="shared" si="10"/>
        <v>39.518965098309828</v>
      </c>
      <c r="D27">
        <f t="shared" si="10"/>
        <v>2188.7824198893954</v>
      </c>
      <c r="E27">
        <f t="shared" si="10"/>
        <v>726.58071125193169</v>
      </c>
      <c r="F27">
        <f t="shared" si="10"/>
        <v>7479.9327469408781</v>
      </c>
      <c r="G27">
        <f t="shared" si="10"/>
        <v>779.6601055506419</v>
      </c>
      <c r="H27">
        <f t="shared" si="10"/>
        <v>1009.2833733440892</v>
      </c>
      <c r="I27">
        <f t="shared" si="10"/>
        <v>199.91947049733207</v>
      </c>
      <c r="J27">
        <f t="shared" si="10"/>
        <v>4312.6039265616346</v>
      </c>
      <c r="K27">
        <f t="shared" si="10"/>
        <v>2449.2718074818495</v>
      </c>
      <c r="L27">
        <f t="shared" si="10"/>
        <v>59.278447647464745</v>
      </c>
      <c r="M27">
        <f t="shared" si="10"/>
        <v>252.35313007221376</v>
      </c>
      <c r="N27">
        <f t="shared" si="10"/>
        <v>3029.7873242037535</v>
      </c>
      <c r="O27">
        <f t="shared" si="10"/>
        <v>1676.714783893322</v>
      </c>
      <c r="P27">
        <f t="shared" si="10"/>
        <v>741.561756844755</v>
      </c>
      <c r="Q27">
        <f t="shared" si="10"/>
        <v>633.20747018631732</v>
      </c>
      <c r="R27">
        <f t="shared" si="10"/>
        <v>786.24659973369364</v>
      </c>
      <c r="S27">
        <f t="shared" si="10"/>
        <v>1277.0049898434236</v>
      </c>
      <c r="T27">
        <f t="shared" si="10"/>
        <v>95.181298292334461</v>
      </c>
      <c r="U27">
        <f t="shared" si="10"/>
        <v>1070.3698782182742</v>
      </c>
      <c r="V27">
        <f t="shared" si="10"/>
        <v>2190.5904771161154</v>
      </c>
      <c r="W27">
        <f t="shared" si="10"/>
        <v>2174.4471090204006</v>
      </c>
      <c r="X27">
        <f t="shared" si="10"/>
        <v>893.69685777877135</v>
      </c>
      <c r="Y27">
        <f t="shared" si="10"/>
        <v>907.25728697917168</v>
      </c>
      <c r="Z27">
        <f t="shared" si="10"/>
        <v>1095.5535324475891</v>
      </c>
      <c r="AA27">
        <f t="shared" si="10"/>
        <v>185.06757184927446</v>
      </c>
      <c r="AB27">
        <f t="shared" si="10"/>
        <v>281.15289875496893</v>
      </c>
      <c r="AC27">
        <f t="shared" si="10"/>
        <v>674.66363945611295</v>
      </c>
      <c r="AD27">
        <f t="shared" si="10"/>
        <v>160.27135845425653</v>
      </c>
      <c r="AE27">
        <f t="shared" si="10"/>
        <v>3130.0053533419509</v>
      </c>
      <c r="AF27">
        <f t="shared" si="10"/>
        <v>508.32237459786762</v>
      </c>
      <c r="AG27">
        <f t="shared" si="10"/>
        <v>2394.2552090116533</v>
      </c>
      <c r="AH27">
        <f t="shared" si="10"/>
        <v>1566.164999173867</v>
      </c>
      <c r="AI27">
        <f t="shared" si="10"/>
        <v>188.94198019224601</v>
      </c>
      <c r="AJ27">
        <f t="shared" si="10"/>
        <v>2395.1592376250132</v>
      </c>
      <c r="AK27">
        <f t="shared" si="10"/>
        <v>854.95277434905574</v>
      </c>
      <c r="AL27">
        <f t="shared" si="10"/>
        <v>305.69081826045544</v>
      </c>
      <c r="AM27">
        <f t="shared" si="10"/>
        <v>3234.614378602183</v>
      </c>
      <c r="AN27">
        <f t="shared" si="10"/>
        <v>337.71926056235361</v>
      </c>
      <c r="AO27">
        <f t="shared" si="10"/>
        <v>1184.148336556872</v>
      </c>
      <c r="AP27">
        <f t="shared" si="10"/>
        <v>250.02848506643082</v>
      </c>
      <c r="AQ27">
        <f t="shared" si="10"/>
        <v>1535.8154671539232</v>
      </c>
      <c r="AR27">
        <f t="shared" si="10"/>
        <v>6172.0616372984477</v>
      </c>
      <c r="AS27">
        <f t="shared" si="10"/>
        <v>273.53322901379158</v>
      </c>
      <c r="AT27">
        <f t="shared" si="10"/>
        <v>27.250005345566581</v>
      </c>
      <c r="AU27">
        <f t="shared" si="10"/>
        <v>1322.206420511425</v>
      </c>
      <c r="AV27">
        <f t="shared" si="10"/>
        <v>647.80107494484344</v>
      </c>
      <c r="AW27">
        <f t="shared" si="10"/>
        <v>346.24295891689104</v>
      </c>
      <c r="AX27">
        <f t="shared" si="10"/>
        <v>943.03099067927576</v>
      </c>
      <c r="AY27">
        <f t="shared" si="10"/>
        <v>90.402861336002871</v>
      </c>
    </row>
    <row r="28" spans="2:52" x14ac:dyDescent="0.2">
      <c r="B28">
        <f t="shared" ref="B28:AY28" si="11">$AZ13 * B$14 / $AZ$14</f>
        <v>650.96708102907019</v>
      </c>
      <c r="C28">
        <f t="shared" si="11"/>
        <v>18.906219323737233</v>
      </c>
      <c r="D28">
        <f t="shared" si="11"/>
        <v>1047.1326964009759</v>
      </c>
      <c r="E28">
        <f t="shared" si="11"/>
        <v>347.60258142269822</v>
      </c>
      <c r="F28">
        <f t="shared" si="11"/>
        <v>3578.4653947457941</v>
      </c>
      <c r="G28">
        <f t="shared" si="11"/>
        <v>372.99622894575708</v>
      </c>
      <c r="H28">
        <f t="shared" si="11"/>
        <v>482.85001312093618</v>
      </c>
      <c r="I28">
        <f t="shared" si="11"/>
        <v>95.643227167141291</v>
      </c>
      <c r="J28">
        <f t="shared" si="11"/>
        <v>2063.1875224756777</v>
      </c>
      <c r="K28">
        <f t="shared" si="11"/>
        <v>1171.7531028584203</v>
      </c>
      <c r="L28">
        <f t="shared" si="11"/>
        <v>28.359328985605845</v>
      </c>
      <c r="M28">
        <f t="shared" si="11"/>
        <v>120.72794953785147</v>
      </c>
      <c r="N28">
        <f t="shared" si="11"/>
        <v>1449.4768148198543</v>
      </c>
      <c r="O28">
        <f t="shared" si="11"/>
        <v>802.15505058849828</v>
      </c>
      <c r="P28">
        <f t="shared" si="11"/>
        <v>354.76964495718687</v>
      </c>
      <c r="Q28">
        <f t="shared" si="11"/>
        <v>302.93200439308379</v>
      </c>
      <c r="R28">
        <f t="shared" si="11"/>
        <v>376.14726549971328</v>
      </c>
      <c r="S28">
        <f t="shared" si="11"/>
        <v>610.93038128468538</v>
      </c>
      <c r="T28">
        <f t="shared" si="11"/>
        <v>45.535567456190655</v>
      </c>
      <c r="U28">
        <f t="shared" si="11"/>
        <v>512.07433253311819</v>
      </c>
      <c r="V28">
        <f t="shared" si="11"/>
        <v>1047.9976868275521</v>
      </c>
      <c r="W28">
        <f t="shared" si="11"/>
        <v>1040.2745580188359</v>
      </c>
      <c r="X28">
        <f t="shared" si="11"/>
        <v>427.55241085052825</v>
      </c>
      <c r="Y28">
        <f t="shared" si="11"/>
        <v>434.03983904984983</v>
      </c>
      <c r="Z28">
        <f t="shared" si="11"/>
        <v>524.12241347471547</v>
      </c>
      <c r="AA28">
        <f t="shared" si="11"/>
        <v>88.537948663122393</v>
      </c>
      <c r="AB28">
        <f t="shared" si="11"/>
        <v>134.50601133260116</v>
      </c>
      <c r="AC28">
        <f t="shared" si="11"/>
        <v>322.76499917386701</v>
      </c>
      <c r="AD28">
        <f t="shared" si="11"/>
        <v>76.675222812934322</v>
      </c>
      <c r="AE28">
        <f t="shared" si="11"/>
        <v>1497.4219984643646</v>
      </c>
      <c r="AF28">
        <f t="shared" si="11"/>
        <v>243.18587992885537</v>
      </c>
      <c r="AG28">
        <f t="shared" si="11"/>
        <v>1145.4326798783154</v>
      </c>
      <c r="AH28">
        <f t="shared" si="11"/>
        <v>749.26706450640984</v>
      </c>
      <c r="AI28">
        <f t="shared" si="11"/>
        <v>90.391499577214276</v>
      </c>
      <c r="AJ28">
        <f t="shared" si="11"/>
        <v>1145.8651750916035</v>
      </c>
      <c r="AK28">
        <f t="shared" si="11"/>
        <v>409.01690170960939</v>
      </c>
      <c r="AL28">
        <f t="shared" si="11"/>
        <v>146.24516712184976</v>
      </c>
      <c r="AM28">
        <f t="shared" si="11"/>
        <v>1547.4678731448455</v>
      </c>
      <c r="AN28">
        <f t="shared" si="11"/>
        <v>161.56785467834268</v>
      </c>
      <c r="AO28">
        <f t="shared" si="11"/>
        <v>566.50694437694995</v>
      </c>
      <c r="AP28">
        <f t="shared" si="11"/>
        <v>119.61581898939635</v>
      </c>
      <c r="AQ28">
        <f t="shared" si="11"/>
        <v>734.74758234602336</v>
      </c>
      <c r="AR28">
        <f t="shared" si="11"/>
        <v>2952.7683911788431</v>
      </c>
      <c r="AS28">
        <f t="shared" si="11"/>
        <v>130.8606945348871</v>
      </c>
      <c r="AT28">
        <f t="shared" si="11"/>
        <v>13.036641429112928</v>
      </c>
      <c r="AU28">
        <f t="shared" si="11"/>
        <v>632.55514194909074</v>
      </c>
      <c r="AV28">
        <f t="shared" si="11"/>
        <v>309.91371283616326</v>
      </c>
      <c r="AW28">
        <f t="shared" si="11"/>
        <v>165.64566668934484</v>
      </c>
      <c r="AX28">
        <f t="shared" si="11"/>
        <v>451.15429248996492</v>
      </c>
      <c r="AY28">
        <f t="shared" si="11"/>
        <v>43.249521328810658</v>
      </c>
    </row>
    <row r="29" spans="2:52" x14ac:dyDescent="0.2">
      <c r="B29" s="2">
        <f>MAX(B17:B28)</f>
        <v>1923.1842937534625</v>
      </c>
      <c r="C29" s="2">
        <f t="shared" ref="C29:AY29" si="12">MAX(C17:C28)</f>
        <v>55.855580285550445</v>
      </c>
      <c r="D29" s="2">
        <f t="shared" si="12"/>
        <v>3093.59599568467</v>
      </c>
      <c r="E29" s="2">
        <f t="shared" si="12"/>
        <v>1026.9395251193034</v>
      </c>
      <c r="F29" s="2">
        <f t="shared" si="12"/>
        <v>10572.037578361147</v>
      </c>
      <c r="G29" s="2">
        <f t="shared" si="12"/>
        <v>1101.9612358949937</v>
      </c>
      <c r="H29" s="2">
        <f t="shared" si="12"/>
        <v>1426.5077121946952</v>
      </c>
      <c r="I29" s="2">
        <f t="shared" si="12"/>
        <v>282.56352379749052</v>
      </c>
      <c r="J29" s="2">
        <f t="shared" si="12"/>
        <v>6095.3770995927653</v>
      </c>
      <c r="K29" s="2">
        <f t="shared" si="12"/>
        <v>3461.7682356714517</v>
      </c>
      <c r="L29" s="2">
        <f t="shared" si="12"/>
        <v>83.783370428325668</v>
      </c>
      <c r="M29" s="2">
        <f t="shared" si="12"/>
        <v>356.67256169269797</v>
      </c>
      <c r="N29" s="2">
        <f t="shared" si="12"/>
        <v>4282.2611552255339</v>
      </c>
      <c r="O29" s="2">
        <f t="shared" si="12"/>
        <v>2369.8464014617693</v>
      </c>
      <c r="P29" s="2">
        <f t="shared" si="12"/>
        <v>1048.1135359465054</v>
      </c>
      <c r="Q29" s="2">
        <f t="shared" si="12"/>
        <v>894.9670266014831</v>
      </c>
      <c r="R29" s="2">
        <f t="shared" si="12"/>
        <v>1111.2704992759186</v>
      </c>
      <c r="S29" s="2">
        <f t="shared" si="12"/>
        <v>1804.9018884428851</v>
      </c>
      <c r="T29" s="2">
        <f t="shared" si="12"/>
        <v>134.52798258317216</v>
      </c>
      <c r="U29" s="2">
        <f t="shared" si="12"/>
        <v>1512.8465666883728</v>
      </c>
      <c r="V29" s="2">
        <f t="shared" si="12"/>
        <v>3096.1514797500217</v>
      </c>
      <c r="W29" s="2">
        <f t="shared" si="12"/>
        <v>3073.3346577379507</v>
      </c>
      <c r="X29" s="2">
        <f t="shared" si="12"/>
        <v>1263.1392665882649</v>
      </c>
      <c r="Y29" s="2">
        <f t="shared" si="12"/>
        <v>1282.3053970784049</v>
      </c>
      <c r="Z29" s="2">
        <f t="shared" si="12"/>
        <v>1548.4408090272041</v>
      </c>
      <c r="AA29" s="2">
        <f t="shared" si="12"/>
        <v>261.57204754638497</v>
      </c>
      <c r="AB29" s="2">
        <f t="shared" si="12"/>
        <v>397.3777721622331</v>
      </c>
      <c r="AC29" s="2">
        <f t="shared" si="12"/>
        <v>953.56062552848221</v>
      </c>
      <c r="AD29" s="2">
        <f t="shared" si="12"/>
        <v>226.52540893584347</v>
      </c>
      <c r="AE29" s="2">
        <f t="shared" si="12"/>
        <v>4423.9079862764729</v>
      </c>
      <c r="AF29" s="2">
        <f t="shared" si="12"/>
        <v>718.45609151609983</v>
      </c>
      <c r="AG29" s="2">
        <f t="shared" si="12"/>
        <v>3384.008506254313</v>
      </c>
      <c r="AH29" s="2">
        <f t="shared" si="12"/>
        <v>2213.5968043231055</v>
      </c>
      <c r="AI29" s="2">
        <f t="shared" si="12"/>
        <v>267.04808482928206</v>
      </c>
      <c r="AJ29" s="2">
        <f t="shared" si="12"/>
        <v>3385.2862482869887</v>
      </c>
      <c r="AK29" s="2">
        <f t="shared" si="12"/>
        <v>1208.378893759294</v>
      </c>
      <c r="AL29" s="2">
        <f t="shared" si="12"/>
        <v>432.05934162058139</v>
      </c>
      <c r="AM29" s="2">
        <f t="shared" si="12"/>
        <v>4571.7609929146947</v>
      </c>
      <c r="AN29" s="2">
        <f t="shared" si="12"/>
        <v>477.32791649253079</v>
      </c>
      <c r="AO29" s="2">
        <f t="shared" si="12"/>
        <v>1673.6595282294511</v>
      </c>
      <c r="AP29" s="2">
        <f t="shared" si="12"/>
        <v>353.38693932295968</v>
      </c>
      <c r="AQ29" s="2">
        <f t="shared" si="12"/>
        <v>2170.7011789404114</v>
      </c>
      <c r="AR29" s="2">
        <f t="shared" si="12"/>
        <v>8723.5099262311815</v>
      </c>
      <c r="AS29" s="2">
        <f t="shared" si="12"/>
        <v>386.60823217253545</v>
      </c>
      <c r="AT29" s="2">
        <f t="shared" si="12"/>
        <v>38.514795556376292</v>
      </c>
      <c r="AU29" s="2">
        <f t="shared" si="12"/>
        <v>1868.7889900766845</v>
      </c>
      <c r="AV29" s="2">
        <f t="shared" si="12"/>
        <v>915.59343370039562</v>
      </c>
      <c r="AW29" s="2">
        <f t="shared" si="12"/>
        <v>489.37519851490441</v>
      </c>
      <c r="AX29" s="2">
        <f t="shared" si="12"/>
        <v>1332.8674746571548</v>
      </c>
      <c r="AY29" s="2">
        <f t="shared" si="12"/>
        <v>127.77420326759906</v>
      </c>
      <c r="AZ29" s="2">
        <f>MAX(B29:AY29)</f>
        <v>10572.037578361147</v>
      </c>
    </row>
    <row r="31" spans="2:52" x14ac:dyDescent="0.2">
      <c r="B31">
        <f>(B2-B17)^2/B17</f>
        <v>419.01570329265735</v>
      </c>
      <c r="C31">
        <f t="shared" ref="C31:AY36" si="13">(C2-C17)^2/C17</f>
        <v>14.93456912778025</v>
      </c>
      <c r="D31">
        <f t="shared" si="13"/>
        <v>875.75952051252079</v>
      </c>
      <c r="E31">
        <f t="shared" si="13"/>
        <v>367.49096695601139</v>
      </c>
      <c r="F31">
        <f t="shared" si="13"/>
        <v>1777.1024166127652</v>
      </c>
      <c r="G31">
        <f t="shared" si="13"/>
        <v>111.01779355652955</v>
      </c>
      <c r="H31">
        <f t="shared" si="13"/>
        <v>3937.6646974750875</v>
      </c>
      <c r="I31">
        <f t="shared" si="13"/>
        <v>2.7599797299913575</v>
      </c>
      <c r="J31">
        <f t="shared" si="13"/>
        <v>887.63061269038985</v>
      </c>
      <c r="K31">
        <f t="shared" si="13"/>
        <v>204.60150905591803</v>
      </c>
      <c r="L31">
        <f t="shared" si="13"/>
        <v>14.162999081055885</v>
      </c>
      <c r="M31">
        <f t="shared" si="13"/>
        <v>72.878424495173149</v>
      </c>
      <c r="N31">
        <f t="shared" si="13"/>
        <v>65.916228148001736</v>
      </c>
      <c r="O31">
        <f t="shared" si="13"/>
        <v>0.67611892950514263</v>
      </c>
      <c r="P31">
        <f t="shared" si="13"/>
        <v>211.07310858788333</v>
      </c>
      <c r="Q31">
        <f t="shared" si="13"/>
        <v>204.1805156187518</v>
      </c>
      <c r="R31">
        <f t="shared" si="13"/>
        <v>154.18187141276002</v>
      </c>
      <c r="S31">
        <f t="shared" si="13"/>
        <v>922.38854004293182</v>
      </c>
      <c r="T31">
        <f t="shared" si="13"/>
        <v>2.9535744556922596</v>
      </c>
      <c r="U31">
        <f t="shared" si="13"/>
        <v>319.09779750562234</v>
      </c>
      <c r="V31">
        <f t="shared" si="13"/>
        <v>3356.3887286555955</v>
      </c>
      <c r="W31">
        <f t="shared" si="13"/>
        <v>3214.069250567597</v>
      </c>
      <c r="X31">
        <f t="shared" si="13"/>
        <v>87.093176337252999</v>
      </c>
      <c r="Y31">
        <f t="shared" si="13"/>
        <v>186.94053559029197</v>
      </c>
      <c r="Z31">
        <f t="shared" si="13"/>
        <v>213.40021739248115</v>
      </c>
      <c r="AA31">
        <f t="shared" si="13"/>
        <v>98.542013204694626</v>
      </c>
      <c r="AB31">
        <f t="shared" si="13"/>
        <v>69.807039372122517</v>
      </c>
      <c r="AC31">
        <f t="shared" si="13"/>
        <v>104.84817425219282</v>
      </c>
      <c r="AD31">
        <f t="shared" si="13"/>
        <v>6.791529403008167</v>
      </c>
      <c r="AE31">
        <f t="shared" si="13"/>
        <v>13177.954684785454</v>
      </c>
      <c r="AF31">
        <f t="shared" si="13"/>
        <v>125.90264357001615</v>
      </c>
      <c r="AG31">
        <f t="shared" si="13"/>
        <v>8477.1545970015577</v>
      </c>
      <c r="AH31">
        <f t="shared" si="13"/>
        <v>381.90479313302598</v>
      </c>
      <c r="AI31">
        <f t="shared" si="13"/>
        <v>85.309905869065531</v>
      </c>
      <c r="AJ31">
        <f t="shared" si="13"/>
        <v>240.50666360488722</v>
      </c>
      <c r="AK31">
        <f t="shared" si="13"/>
        <v>204.68172703396655</v>
      </c>
      <c r="AL31">
        <f t="shared" si="13"/>
        <v>62.896829310698735</v>
      </c>
      <c r="AM31">
        <f t="shared" si="13"/>
        <v>17.436144761552633</v>
      </c>
      <c r="AN31">
        <f t="shared" si="13"/>
        <v>100.2536360681474</v>
      </c>
      <c r="AO31">
        <f t="shared" si="13"/>
        <v>357.38025536335238</v>
      </c>
      <c r="AP31">
        <f t="shared" si="13"/>
        <v>125.72154681343406</v>
      </c>
      <c r="AQ31">
        <f t="shared" si="13"/>
        <v>662.96539282679271</v>
      </c>
      <c r="AR31">
        <f t="shared" si="13"/>
        <v>2371.0012815277382</v>
      </c>
      <c r="AS31">
        <f t="shared" si="13"/>
        <v>107.27649757207713</v>
      </c>
      <c r="AT31">
        <f t="shared" si="13"/>
        <v>15.281876596587953</v>
      </c>
      <c r="AU31">
        <f t="shared" si="13"/>
        <v>115.43657726267065</v>
      </c>
      <c r="AV31">
        <f t="shared" si="13"/>
        <v>60.883829577196146</v>
      </c>
      <c r="AW31">
        <f t="shared" si="13"/>
        <v>142.68337437740021</v>
      </c>
      <c r="AX31">
        <f t="shared" si="13"/>
        <v>153.81091171591891</v>
      </c>
      <c r="AY31">
        <f t="shared" si="13"/>
        <v>45.22776022099513</v>
      </c>
    </row>
    <row r="32" spans="2:52" x14ac:dyDescent="0.2">
      <c r="B32">
        <f t="shared" ref="B32:Q42" si="14">(B3-B18)^2/B18</f>
        <v>216.41635226735522</v>
      </c>
      <c r="C32">
        <f t="shared" si="14"/>
        <v>20.219234760327886</v>
      </c>
      <c r="D32">
        <f t="shared" si="14"/>
        <v>334.69267822899587</v>
      </c>
      <c r="E32">
        <f t="shared" si="14"/>
        <v>281.36340607896642</v>
      </c>
      <c r="F32">
        <f t="shared" si="14"/>
        <v>971.25512581182113</v>
      </c>
      <c r="G32">
        <f t="shared" si="14"/>
        <v>91.922127700842225</v>
      </c>
      <c r="H32">
        <f t="shared" si="14"/>
        <v>1979.1708093959758</v>
      </c>
      <c r="I32">
        <f t="shared" si="14"/>
        <v>92.42983499246526</v>
      </c>
      <c r="J32">
        <f t="shared" si="14"/>
        <v>670.54289889026859</v>
      </c>
      <c r="K32">
        <f t="shared" si="14"/>
        <v>158.88885535205455</v>
      </c>
      <c r="L32">
        <f t="shared" si="14"/>
        <v>31.291270821016667</v>
      </c>
      <c r="M32">
        <f t="shared" si="14"/>
        <v>104.42057998695093</v>
      </c>
      <c r="N32">
        <f t="shared" si="14"/>
        <v>926.45055871629086</v>
      </c>
      <c r="O32">
        <f t="shared" si="14"/>
        <v>0.72926106051936046</v>
      </c>
      <c r="P32">
        <f t="shared" si="14"/>
        <v>3.3063771761395122</v>
      </c>
      <c r="Q32">
        <f t="shared" si="14"/>
        <v>202.59696340856649</v>
      </c>
      <c r="R32">
        <f t="shared" si="13"/>
        <v>141.85650621447218</v>
      </c>
      <c r="S32">
        <f t="shared" si="13"/>
        <v>18.287625986962471</v>
      </c>
      <c r="T32">
        <f t="shared" si="13"/>
        <v>3.8861033273642889</v>
      </c>
      <c r="U32">
        <f t="shared" si="13"/>
        <v>1077.4185083241587</v>
      </c>
      <c r="V32">
        <f t="shared" si="13"/>
        <v>3553.291498450335</v>
      </c>
      <c r="W32">
        <f t="shared" si="13"/>
        <v>151.48707942014337</v>
      </c>
      <c r="X32">
        <f t="shared" si="13"/>
        <v>70.142722871045876</v>
      </c>
      <c r="Y32">
        <f t="shared" si="13"/>
        <v>0.95622938809217406</v>
      </c>
      <c r="Z32">
        <f t="shared" si="13"/>
        <v>51.958169528169783</v>
      </c>
      <c r="AA32">
        <f t="shared" si="13"/>
        <v>101.85125937789938</v>
      </c>
      <c r="AB32">
        <f t="shared" si="13"/>
        <v>17.641971152081396</v>
      </c>
      <c r="AC32">
        <f t="shared" si="13"/>
        <v>118.22689210046005</v>
      </c>
      <c r="AD32">
        <f t="shared" si="13"/>
        <v>61.01067592788074</v>
      </c>
      <c r="AE32">
        <f t="shared" si="13"/>
        <v>3353.2347613519055</v>
      </c>
      <c r="AF32">
        <f t="shared" si="13"/>
        <v>10.307255155836957</v>
      </c>
      <c r="AG32">
        <f t="shared" si="13"/>
        <v>1404.4190246299008</v>
      </c>
      <c r="AH32">
        <f t="shared" si="13"/>
        <v>164.12647218074181</v>
      </c>
      <c r="AI32">
        <f t="shared" si="13"/>
        <v>43.636205889643669</v>
      </c>
      <c r="AJ32">
        <f t="shared" si="13"/>
        <v>14.568846797567534</v>
      </c>
      <c r="AK32">
        <f t="shared" si="13"/>
        <v>286.48178276100668</v>
      </c>
      <c r="AL32">
        <f t="shared" si="13"/>
        <v>86.098737456145315</v>
      </c>
      <c r="AM32">
        <f t="shared" si="13"/>
        <v>1236.4920435909057</v>
      </c>
      <c r="AN32">
        <f t="shared" si="13"/>
        <v>369.20864573994157</v>
      </c>
      <c r="AO32">
        <f t="shared" si="13"/>
        <v>256.00409620571918</v>
      </c>
      <c r="AP32">
        <f t="shared" si="13"/>
        <v>70.27348671433856</v>
      </c>
      <c r="AQ32">
        <f t="shared" si="13"/>
        <v>563.340609328087</v>
      </c>
      <c r="AR32">
        <f t="shared" si="13"/>
        <v>1894.0826646450903</v>
      </c>
      <c r="AS32">
        <f t="shared" si="13"/>
        <v>47.607553019989027</v>
      </c>
      <c r="AT32">
        <f t="shared" si="13"/>
        <v>6.9250641849676917</v>
      </c>
      <c r="AU32">
        <f t="shared" si="13"/>
        <v>9.5353965566210412</v>
      </c>
      <c r="AV32">
        <f t="shared" si="13"/>
        <v>11.087087615068896</v>
      </c>
      <c r="AW32">
        <f t="shared" si="13"/>
        <v>140.60618941854494</v>
      </c>
      <c r="AX32">
        <f t="shared" si="13"/>
        <v>128.87409893923439</v>
      </c>
      <c r="AY32">
        <f t="shared" si="13"/>
        <v>32.696559049273716</v>
      </c>
    </row>
    <row r="33" spans="2:52" x14ac:dyDescent="0.2">
      <c r="B33">
        <f t="shared" si="14"/>
        <v>34.331418051968996</v>
      </c>
      <c r="C33">
        <f t="shared" si="13"/>
        <v>6.2111138332251299</v>
      </c>
      <c r="D33">
        <f t="shared" si="13"/>
        <v>9.8605838382909337</v>
      </c>
      <c r="E33">
        <f t="shared" si="13"/>
        <v>37.5157528950526</v>
      </c>
      <c r="F33">
        <f t="shared" si="13"/>
        <v>155.20518746591418</v>
      </c>
      <c r="G33">
        <f t="shared" si="13"/>
        <v>1.1347495539455863</v>
      </c>
      <c r="H33">
        <f t="shared" si="13"/>
        <v>2.4582625733417953</v>
      </c>
      <c r="I33">
        <f t="shared" si="13"/>
        <v>77.528610243764263</v>
      </c>
      <c r="J33">
        <f t="shared" si="13"/>
        <v>75.170724612592508</v>
      </c>
      <c r="K33">
        <f t="shared" si="13"/>
        <v>3.2790437081702515</v>
      </c>
      <c r="L33">
        <f t="shared" si="13"/>
        <v>17.51879585896237</v>
      </c>
      <c r="M33">
        <f t="shared" si="13"/>
        <v>65.851792807180274</v>
      </c>
      <c r="N33">
        <f t="shared" si="13"/>
        <v>557.81020975369859</v>
      </c>
      <c r="O33">
        <f t="shared" si="13"/>
        <v>3.3025232777268347</v>
      </c>
      <c r="P33">
        <f t="shared" si="13"/>
        <v>23.42731521170834</v>
      </c>
      <c r="Q33">
        <f t="shared" si="13"/>
        <v>112.49625849169676</v>
      </c>
      <c r="R33">
        <f t="shared" si="13"/>
        <v>60.715152880146221</v>
      </c>
      <c r="S33">
        <f t="shared" si="13"/>
        <v>0.740572650529156</v>
      </c>
      <c r="T33">
        <f t="shared" si="13"/>
        <v>13.129147297761996</v>
      </c>
      <c r="U33">
        <f t="shared" si="13"/>
        <v>197.49742168795512</v>
      </c>
      <c r="V33">
        <f t="shared" si="13"/>
        <v>148.26830450608981</v>
      </c>
      <c r="W33">
        <f t="shared" si="13"/>
        <v>1.4431761231663234</v>
      </c>
      <c r="X33">
        <f t="shared" si="13"/>
        <v>68.223858644096381</v>
      </c>
      <c r="Y33">
        <f t="shared" si="13"/>
        <v>2.2777181709216361</v>
      </c>
      <c r="Z33">
        <f t="shared" si="13"/>
        <v>37.262635706986558</v>
      </c>
      <c r="AA33">
        <f t="shared" si="13"/>
        <v>51.1887321991235</v>
      </c>
      <c r="AB33">
        <f t="shared" si="13"/>
        <v>0.34788656965298775</v>
      </c>
      <c r="AC33">
        <f t="shared" si="13"/>
        <v>54.179643622644839</v>
      </c>
      <c r="AD33">
        <f t="shared" si="13"/>
        <v>107.91490855929193</v>
      </c>
      <c r="AE33">
        <f t="shared" si="13"/>
        <v>5286.396194464739</v>
      </c>
      <c r="AF33">
        <f t="shared" si="13"/>
        <v>5.0157663720640118</v>
      </c>
      <c r="AG33">
        <f t="shared" si="13"/>
        <v>84.845654073264726</v>
      </c>
      <c r="AH33">
        <f t="shared" si="13"/>
        <v>3.0087941498306101</v>
      </c>
      <c r="AI33">
        <f t="shared" si="13"/>
        <v>29.86768577673698</v>
      </c>
      <c r="AJ33">
        <f t="shared" si="13"/>
        <v>17.280081126900306</v>
      </c>
      <c r="AK33">
        <f t="shared" si="13"/>
        <v>152.27542076075702</v>
      </c>
      <c r="AL33">
        <f t="shared" si="13"/>
        <v>21.437324864822148</v>
      </c>
      <c r="AM33">
        <f t="shared" si="13"/>
        <v>0.28071822728492274</v>
      </c>
      <c r="AN33">
        <f t="shared" si="13"/>
        <v>11.102451292467832</v>
      </c>
      <c r="AO33">
        <f t="shared" si="13"/>
        <v>20.774366445667884</v>
      </c>
      <c r="AP33">
        <f t="shared" si="13"/>
        <v>31.814653763725488</v>
      </c>
      <c r="AQ33">
        <f t="shared" si="13"/>
        <v>138.57326405767142</v>
      </c>
      <c r="AR33">
        <f t="shared" si="13"/>
        <v>179.35508337841216</v>
      </c>
      <c r="AS33">
        <f t="shared" si="13"/>
        <v>9.2527372112573367</v>
      </c>
      <c r="AT33">
        <f t="shared" si="13"/>
        <v>7.0608224458864743</v>
      </c>
      <c r="AU33">
        <f t="shared" si="13"/>
        <v>7.022642559376397</v>
      </c>
      <c r="AV33">
        <f t="shared" si="13"/>
        <v>2.3964049110396023E-2</v>
      </c>
      <c r="AW33">
        <f t="shared" si="13"/>
        <v>82.250029052143077</v>
      </c>
      <c r="AX33">
        <f t="shared" si="13"/>
        <v>40.285550305741381</v>
      </c>
      <c r="AY33">
        <f t="shared" si="13"/>
        <v>23.992031746355096</v>
      </c>
    </row>
    <row r="34" spans="2:52" x14ac:dyDescent="0.2">
      <c r="B34">
        <f t="shared" si="14"/>
        <v>6.2039538891719612</v>
      </c>
      <c r="C34">
        <f t="shared" si="13"/>
        <v>2.6750910245224779</v>
      </c>
      <c r="D34">
        <f t="shared" si="13"/>
        <v>1317.3536464727706</v>
      </c>
      <c r="E34">
        <f t="shared" si="13"/>
        <v>51.497482172459755</v>
      </c>
      <c r="F34">
        <f t="shared" si="13"/>
        <v>0.16851624724060049</v>
      </c>
      <c r="G34">
        <f t="shared" si="13"/>
        <v>100.73864982003674</v>
      </c>
      <c r="H34">
        <f t="shared" si="13"/>
        <v>237.37056874896882</v>
      </c>
      <c r="I34">
        <f t="shared" si="13"/>
        <v>1.0427762413215573</v>
      </c>
      <c r="J34">
        <f t="shared" si="13"/>
        <v>1498.9095638410115</v>
      </c>
      <c r="K34">
        <f t="shared" si="13"/>
        <v>1.2375270190127499</v>
      </c>
      <c r="L34">
        <f t="shared" si="13"/>
        <v>11.57771647678657</v>
      </c>
      <c r="M34">
        <f t="shared" si="13"/>
        <v>2.1436451181010313E-2</v>
      </c>
      <c r="N34">
        <f t="shared" si="13"/>
        <v>417.62163314063184</v>
      </c>
      <c r="O34">
        <f t="shared" si="13"/>
        <v>211.29451858336472</v>
      </c>
      <c r="P34">
        <f t="shared" si="13"/>
        <v>80.763896698687191</v>
      </c>
      <c r="Q34">
        <f t="shared" si="13"/>
        <v>122.93230319322402</v>
      </c>
      <c r="R34">
        <f t="shared" si="13"/>
        <v>80.902097720686214</v>
      </c>
      <c r="S34">
        <f t="shared" si="13"/>
        <v>54.896263367694942</v>
      </c>
      <c r="T34">
        <f t="shared" si="13"/>
        <v>12.238359194407886</v>
      </c>
      <c r="U34">
        <f t="shared" si="13"/>
        <v>48.992032507103609</v>
      </c>
      <c r="V34">
        <f t="shared" si="13"/>
        <v>155.83758463170514</v>
      </c>
      <c r="W34">
        <f t="shared" si="13"/>
        <v>472.86302621775332</v>
      </c>
      <c r="X34">
        <f t="shared" si="13"/>
        <v>126.22597410586687</v>
      </c>
      <c r="Y34">
        <f t="shared" si="13"/>
        <v>124.18985531254935</v>
      </c>
      <c r="Z34">
        <f t="shared" si="13"/>
        <v>110.85114661093911</v>
      </c>
      <c r="AA34">
        <f t="shared" si="13"/>
        <v>19.583833164245942</v>
      </c>
      <c r="AB34">
        <f t="shared" si="13"/>
        <v>33.093573528099235</v>
      </c>
      <c r="AC34">
        <f t="shared" si="13"/>
        <v>5.6875413165595221</v>
      </c>
      <c r="AD34">
        <f t="shared" si="13"/>
        <v>8.9794429604454802</v>
      </c>
      <c r="AE34">
        <f t="shared" si="13"/>
        <v>246.87182694374448</v>
      </c>
      <c r="AF34">
        <f t="shared" si="13"/>
        <v>18.82274955230459</v>
      </c>
      <c r="AG34">
        <f t="shared" si="13"/>
        <v>704.14452117256621</v>
      </c>
      <c r="AH34">
        <f t="shared" si="13"/>
        <v>7.4197140433344417</v>
      </c>
      <c r="AI34">
        <f t="shared" si="13"/>
        <v>37.584286440517815</v>
      </c>
      <c r="AJ34">
        <f t="shared" si="13"/>
        <v>136.8351930974159</v>
      </c>
      <c r="AK34">
        <f t="shared" si="13"/>
        <v>37.838814943860115</v>
      </c>
      <c r="AL34">
        <f t="shared" si="13"/>
        <v>1.1204235401579876</v>
      </c>
      <c r="AM34">
        <f t="shared" si="13"/>
        <v>558.54346581580762</v>
      </c>
      <c r="AN34">
        <f t="shared" si="13"/>
        <v>61.385833915182886</v>
      </c>
      <c r="AO34">
        <f t="shared" si="13"/>
        <v>612.32220041732023</v>
      </c>
      <c r="AP34">
        <f t="shared" si="13"/>
        <v>39.459006049454345</v>
      </c>
      <c r="AQ34">
        <f t="shared" si="13"/>
        <v>55.821887315324005</v>
      </c>
      <c r="AR34">
        <f t="shared" si="13"/>
        <v>6697.3391159764724</v>
      </c>
      <c r="AS34">
        <f t="shared" si="13"/>
        <v>3.6576706325362003</v>
      </c>
      <c r="AT34">
        <f t="shared" si="13"/>
        <v>9.588392770937272</v>
      </c>
      <c r="AU34">
        <f t="shared" si="13"/>
        <v>28.477850500811364</v>
      </c>
      <c r="AV34">
        <f t="shared" si="13"/>
        <v>1.5247939386699845</v>
      </c>
      <c r="AW34">
        <f t="shared" si="13"/>
        <v>103.75907672479283</v>
      </c>
      <c r="AX34">
        <f t="shared" si="13"/>
        <v>141.15020898612423</v>
      </c>
      <c r="AY34">
        <f t="shared" si="13"/>
        <v>27.099943628194296</v>
      </c>
    </row>
    <row r="35" spans="2:52" x14ac:dyDescent="0.2">
      <c r="B35">
        <f t="shared" si="14"/>
        <v>0.15166724657722103</v>
      </c>
      <c r="C35">
        <f t="shared" si="13"/>
        <v>0.24980623804966454</v>
      </c>
      <c r="D35">
        <f t="shared" si="13"/>
        <v>130.99402321730796</v>
      </c>
      <c r="E35">
        <f t="shared" si="13"/>
        <v>5.6910095629722424</v>
      </c>
      <c r="F35">
        <f t="shared" si="13"/>
        <v>98.517054408547352</v>
      </c>
      <c r="G35">
        <f t="shared" si="13"/>
        <v>163.56788861523214</v>
      </c>
      <c r="H35">
        <f t="shared" si="13"/>
        <v>370.47076156646034</v>
      </c>
      <c r="I35">
        <f t="shared" si="13"/>
        <v>50.960688919534036</v>
      </c>
      <c r="J35">
        <f t="shared" si="13"/>
        <v>3328.8075528856348</v>
      </c>
      <c r="K35">
        <f t="shared" si="13"/>
        <v>683.75046315904365</v>
      </c>
      <c r="L35">
        <f t="shared" si="13"/>
        <v>19.607536689269182</v>
      </c>
      <c r="M35">
        <f t="shared" si="13"/>
        <v>35.312086777631471</v>
      </c>
      <c r="N35">
        <f t="shared" si="13"/>
        <v>413.25149943628264</v>
      </c>
      <c r="O35">
        <f t="shared" si="13"/>
        <v>202.62591693044212</v>
      </c>
      <c r="P35">
        <f t="shared" si="13"/>
        <v>14.960360948082494</v>
      </c>
      <c r="Q35">
        <f t="shared" si="13"/>
        <v>125.74728372466669</v>
      </c>
      <c r="R35">
        <f t="shared" si="13"/>
        <v>50.93999261984392</v>
      </c>
      <c r="S35">
        <f t="shared" si="13"/>
        <v>459.88237451754264</v>
      </c>
      <c r="T35">
        <f t="shared" si="13"/>
        <v>25.070994460209807</v>
      </c>
      <c r="U35">
        <f t="shared" si="13"/>
        <v>96.50398801560425</v>
      </c>
      <c r="V35">
        <f t="shared" si="13"/>
        <v>272.73055556100508</v>
      </c>
      <c r="W35">
        <f t="shared" si="13"/>
        <v>421.29587427246832</v>
      </c>
      <c r="X35">
        <f t="shared" si="13"/>
        <v>64.612971226557278</v>
      </c>
      <c r="Y35">
        <f t="shared" si="13"/>
        <v>425.40554350484621</v>
      </c>
      <c r="Z35">
        <f t="shared" si="13"/>
        <v>74.767994770274029</v>
      </c>
      <c r="AA35">
        <f t="shared" si="13"/>
        <v>13.556189024006088</v>
      </c>
      <c r="AB35">
        <f t="shared" si="13"/>
        <v>24.380085430013786</v>
      </c>
      <c r="AC35">
        <f t="shared" si="13"/>
        <v>127.42816904100339</v>
      </c>
      <c r="AD35">
        <f t="shared" si="13"/>
        <v>40.905778940553525</v>
      </c>
      <c r="AE35">
        <f t="shared" si="13"/>
        <v>1122.220757265454</v>
      </c>
      <c r="AF35">
        <f t="shared" si="13"/>
        <v>31.763310548979966</v>
      </c>
      <c r="AG35">
        <f t="shared" si="13"/>
        <v>843.53492218710403</v>
      </c>
      <c r="AH35">
        <f t="shared" si="13"/>
        <v>14.998829465329266</v>
      </c>
      <c r="AI35">
        <f t="shared" si="13"/>
        <v>18.249900072430918</v>
      </c>
      <c r="AJ35">
        <f t="shared" si="13"/>
        <v>142.76028962533545</v>
      </c>
      <c r="AK35">
        <f t="shared" si="13"/>
        <v>0.13951863144274068</v>
      </c>
      <c r="AL35">
        <f t="shared" si="13"/>
        <v>0.48481862620289679</v>
      </c>
      <c r="AM35">
        <f t="shared" si="13"/>
        <v>592.53974908804901</v>
      </c>
      <c r="AN35">
        <f t="shared" si="13"/>
        <v>59.092526819516223</v>
      </c>
      <c r="AO35">
        <f t="shared" si="13"/>
        <v>546.60851938497694</v>
      </c>
      <c r="AP35">
        <f t="shared" si="13"/>
        <v>52.051337054791276</v>
      </c>
      <c r="AQ35">
        <f t="shared" si="13"/>
        <v>3.8943907569695502</v>
      </c>
      <c r="AR35">
        <f t="shared" si="13"/>
        <v>1588.9215932950019</v>
      </c>
      <c r="AS35">
        <f t="shared" si="13"/>
        <v>3.7744200914196795</v>
      </c>
      <c r="AT35">
        <f t="shared" si="13"/>
        <v>9.8517994890217029</v>
      </c>
      <c r="AU35">
        <f t="shared" si="13"/>
        <v>38.334362499679131</v>
      </c>
      <c r="AV35">
        <f t="shared" si="13"/>
        <v>12.559825474086329</v>
      </c>
      <c r="AW35">
        <f t="shared" si="13"/>
        <v>12.662682935648634</v>
      </c>
      <c r="AX35">
        <f t="shared" si="13"/>
        <v>121.25743435805214</v>
      </c>
      <c r="AY35">
        <f t="shared" si="13"/>
        <v>14.800614355445019</v>
      </c>
    </row>
    <row r="36" spans="2:52" x14ac:dyDescent="0.2">
      <c r="B36">
        <f t="shared" si="14"/>
        <v>21.349672581792674</v>
      </c>
      <c r="C36">
        <f t="shared" si="13"/>
        <v>1.9789930289110509</v>
      </c>
      <c r="D36">
        <f t="shared" si="13"/>
        <v>10.481154043124745</v>
      </c>
      <c r="E36">
        <f t="shared" si="13"/>
        <v>463.58569672687082</v>
      </c>
      <c r="F36">
        <f t="shared" si="13"/>
        <v>72.32029494215486</v>
      </c>
      <c r="G36">
        <f t="shared" si="13"/>
        <v>84.973205783583708</v>
      </c>
      <c r="H36">
        <f t="shared" si="13"/>
        <v>246.59548220533233</v>
      </c>
      <c r="I36">
        <f t="shared" si="13"/>
        <v>12.373035359540143</v>
      </c>
      <c r="J36">
        <f t="shared" si="13"/>
        <v>1946.6049222017966</v>
      </c>
      <c r="K36">
        <f t="shared" si="13"/>
        <v>347.67997031897727</v>
      </c>
      <c r="L36">
        <f t="shared" si="13"/>
        <v>107.08709042472103</v>
      </c>
      <c r="M36">
        <f t="shared" si="13"/>
        <v>5.5282158181014704</v>
      </c>
      <c r="N36">
        <f t="shared" si="13"/>
        <v>106.49747701314362</v>
      </c>
      <c r="O36">
        <f t="shared" si="13"/>
        <v>84.985912798168314</v>
      </c>
      <c r="P36">
        <f t="shared" si="13"/>
        <v>9.5214465412757326E-2</v>
      </c>
      <c r="Q36">
        <f t="shared" si="13"/>
        <v>2.9354696236177928</v>
      </c>
      <c r="R36">
        <f t="shared" si="13"/>
        <v>0.80987211523433023</v>
      </c>
      <c r="S36">
        <f t="shared" si="13"/>
        <v>22.443637784597229</v>
      </c>
      <c r="T36">
        <f t="shared" si="13"/>
        <v>14.373761872494564</v>
      </c>
      <c r="U36">
        <f t="shared" si="13"/>
        <v>79.071161153287946</v>
      </c>
      <c r="V36">
        <f t="shared" si="13"/>
        <v>132.48295420525272</v>
      </c>
      <c r="W36">
        <f t="shared" si="13"/>
        <v>199.60009690009056</v>
      </c>
      <c r="X36">
        <f t="shared" si="13"/>
        <v>18.02289078812095</v>
      </c>
      <c r="Y36">
        <f t="shared" si="13"/>
        <v>146.95692838752851</v>
      </c>
      <c r="Z36">
        <f t="shared" si="13"/>
        <v>149.12311756003453</v>
      </c>
      <c r="AA36">
        <f t="shared" si="13"/>
        <v>3.4237307884601869</v>
      </c>
      <c r="AB36">
        <f t="shared" ref="C36:AY41" si="15">(AB7-AB22)^2/AB22</f>
        <v>4.0993769134821868E-2</v>
      </c>
      <c r="AC36">
        <f t="shared" si="15"/>
        <v>30.509980747854389</v>
      </c>
      <c r="AD36">
        <f t="shared" si="15"/>
        <v>36.020880004330017</v>
      </c>
      <c r="AE36">
        <f t="shared" si="15"/>
        <v>701.42121060023908</v>
      </c>
      <c r="AF36">
        <f t="shared" si="15"/>
        <v>30.663112862937012</v>
      </c>
      <c r="AG36">
        <f t="shared" si="15"/>
        <v>610.74324869635404</v>
      </c>
      <c r="AH36">
        <f t="shared" si="15"/>
        <v>206.21966042025988</v>
      </c>
      <c r="AI36">
        <f t="shared" si="15"/>
        <v>47.371044999562649</v>
      </c>
      <c r="AJ36">
        <f t="shared" si="15"/>
        <v>22.299356202653012</v>
      </c>
      <c r="AK36">
        <f t="shared" si="15"/>
        <v>7.9127331881290868</v>
      </c>
      <c r="AL36">
        <f t="shared" si="15"/>
        <v>0.25902493432913271</v>
      </c>
      <c r="AM36">
        <f t="shared" si="15"/>
        <v>328.78981623707637</v>
      </c>
      <c r="AN36">
        <f t="shared" si="15"/>
        <v>36.555503175427802</v>
      </c>
      <c r="AO36">
        <f t="shared" si="15"/>
        <v>117.31776597324871</v>
      </c>
      <c r="AP36">
        <f t="shared" si="15"/>
        <v>2.0221178004947435</v>
      </c>
      <c r="AQ36">
        <f t="shared" si="15"/>
        <v>93.753527381697282</v>
      </c>
      <c r="AR36">
        <f t="shared" si="15"/>
        <v>1.3948613029193</v>
      </c>
      <c r="AS36">
        <f t="shared" si="15"/>
        <v>16.603661446866489</v>
      </c>
      <c r="AT36">
        <f t="shared" si="15"/>
        <v>8.9224193062426504</v>
      </c>
      <c r="AU36">
        <f t="shared" si="15"/>
        <v>71.608923717129713</v>
      </c>
      <c r="AV36">
        <f t="shared" si="15"/>
        <v>0.58175343864021745</v>
      </c>
      <c r="AW36">
        <f t="shared" si="15"/>
        <v>3.0615603752782046</v>
      </c>
      <c r="AX36">
        <f t="shared" si="15"/>
        <v>26.101648913159931</v>
      </c>
      <c r="AY36">
        <f t="shared" si="15"/>
        <v>10.465235221177629</v>
      </c>
    </row>
    <row r="37" spans="2:52" x14ac:dyDescent="0.2">
      <c r="B37">
        <f t="shared" si="14"/>
        <v>5.6533717638628831</v>
      </c>
      <c r="C37">
        <f t="shared" si="15"/>
        <v>10.654942055326826</v>
      </c>
      <c r="D37">
        <f t="shared" si="15"/>
        <v>276.02495377556625</v>
      </c>
      <c r="E37">
        <f t="shared" si="15"/>
        <v>400.41529004766647</v>
      </c>
      <c r="F37">
        <f t="shared" si="15"/>
        <v>270.88809188730335</v>
      </c>
      <c r="G37">
        <f t="shared" si="15"/>
        <v>6.5391004643206481</v>
      </c>
      <c r="H37">
        <f t="shared" si="15"/>
        <v>174.92137113190071</v>
      </c>
      <c r="I37">
        <f t="shared" si="15"/>
        <v>6.1277917298549631E-2</v>
      </c>
      <c r="J37">
        <f t="shared" si="15"/>
        <v>459.51725283177683</v>
      </c>
      <c r="K37">
        <f t="shared" si="15"/>
        <v>4.1274089908959128</v>
      </c>
      <c r="L37">
        <f t="shared" si="15"/>
        <v>163.15437069480447</v>
      </c>
      <c r="M37">
        <f t="shared" si="15"/>
        <v>54.687966202086827</v>
      </c>
      <c r="N37">
        <f t="shared" si="15"/>
        <v>5.0255146811696614</v>
      </c>
      <c r="O37">
        <f t="shared" si="15"/>
        <v>29.338228027861984</v>
      </c>
      <c r="P37">
        <f t="shared" si="15"/>
        <v>36.260352577634272</v>
      </c>
      <c r="Q37">
        <f t="shared" si="15"/>
        <v>75.04879543627176</v>
      </c>
      <c r="R37">
        <f t="shared" si="15"/>
        <v>1.8238289583440979</v>
      </c>
      <c r="S37">
        <f t="shared" si="15"/>
        <v>3.6814088564738729</v>
      </c>
      <c r="T37">
        <f t="shared" si="15"/>
        <v>22.440328846181977</v>
      </c>
      <c r="U37">
        <f t="shared" si="15"/>
        <v>77.183602818040583</v>
      </c>
      <c r="V37">
        <f t="shared" si="15"/>
        <v>78.053683743919734</v>
      </c>
      <c r="W37">
        <f t="shared" si="15"/>
        <v>35.785512566863709</v>
      </c>
      <c r="X37">
        <f t="shared" si="15"/>
        <v>41.312298667678888</v>
      </c>
      <c r="Y37">
        <f t="shared" si="15"/>
        <v>3.0229407276906324</v>
      </c>
      <c r="Z37">
        <f t="shared" si="15"/>
        <v>688.03872686248747</v>
      </c>
      <c r="AA37">
        <f t="shared" si="15"/>
        <v>253.1070684457959</v>
      </c>
      <c r="AB37">
        <f t="shared" si="15"/>
        <v>39.582786614120558</v>
      </c>
      <c r="AC37">
        <f t="shared" si="15"/>
        <v>42.687732919566109</v>
      </c>
      <c r="AD37">
        <f t="shared" si="15"/>
        <v>3.577057001857876</v>
      </c>
      <c r="AE37">
        <f t="shared" si="15"/>
        <v>690.04255038184715</v>
      </c>
      <c r="AF37">
        <f t="shared" si="15"/>
        <v>6.5525327350412432</v>
      </c>
      <c r="AG37">
        <f t="shared" si="15"/>
        <v>446.59432707025996</v>
      </c>
      <c r="AH37">
        <f t="shared" si="15"/>
        <v>118.50684343895411</v>
      </c>
      <c r="AI37">
        <f t="shared" si="15"/>
        <v>664.49308435704199</v>
      </c>
      <c r="AJ37">
        <f t="shared" si="15"/>
        <v>148.85851684990934</v>
      </c>
      <c r="AK37">
        <f t="shared" si="15"/>
        <v>258.52971462305629</v>
      </c>
      <c r="AL37">
        <f t="shared" si="15"/>
        <v>5.3110150863145584</v>
      </c>
      <c r="AM37">
        <f t="shared" si="15"/>
        <v>200.4692817870361</v>
      </c>
      <c r="AN37">
        <f t="shared" si="15"/>
        <v>5.4379840449908103</v>
      </c>
      <c r="AO37">
        <f t="shared" si="15"/>
        <v>18.217106161812868</v>
      </c>
      <c r="AP37">
        <f t="shared" si="15"/>
        <v>146.64741056401596</v>
      </c>
      <c r="AQ37">
        <f t="shared" si="15"/>
        <v>182.80244298648722</v>
      </c>
      <c r="AR37">
        <f t="shared" si="15"/>
        <v>89.76902512629232</v>
      </c>
      <c r="AS37">
        <f t="shared" si="15"/>
        <v>36.463421576171051</v>
      </c>
      <c r="AT37">
        <f t="shared" si="15"/>
        <v>9.5511803982933063</v>
      </c>
      <c r="AU37">
        <f t="shared" si="15"/>
        <v>6.6312168692194069</v>
      </c>
      <c r="AV37">
        <f t="shared" si="15"/>
        <v>0.21239470829116294</v>
      </c>
      <c r="AW37">
        <f t="shared" si="15"/>
        <v>2.7772753174898126</v>
      </c>
      <c r="AX37">
        <f t="shared" si="15"/>
        <v>537.41307403841063</v>
      </c>
      <c r="AY37">
        <f t="shared" si="15"/>
        <v>0.1689317384468989</v>
      </c>
    </row>
    <row r="38" spans="2:52" x14ac:dyDescent="0.2">
      <c r="B38">
        <f t="shared" si="14"/>
        <v>34.882043534129878</v>
      </c>
      <c r="C38">
        <f t="shared" si="15"/>
        <v>7.7634801254477619</v>
      </c>
      <c r="D38">
        <f t="shared" si="15"/>
        <v>303.11764884723726</v>
      </c>
      <c r="E38">
        <f t="shared" si="15"/>
        <v>26.007373546657544</v>
      </c>
      <c r="F38">
        <f t="shared" si="15"/>
        <v>2025.0953727626331</v>
      </c>
      <c r="G38">
        <f t="shared" si="15"/>
        <v>248.74283237367155</v>
      </c>
      <c r="H38">
        <f t="shared" si="15"/>
        <v>61.910392835379007</v>
      </c>
      <c r="I38">
        <f t="shared" si="15"/>
        <v>25.349081238068685</v>
      </c>
      <c r="J38">
        <f t="shared" si="15"/>
        <v>217.37888804034097</v>
      </c>
      <c r="K38">
        <f t="shared" si="15"/>
        <v>0.5844318835372726</v>
      </c>
      <c r="L38">
        <f t="shared" si="15"/>
        <v>4.2292477266994943</v>
      </c>
      <c r="M38">
        <f t="shared" si="15"/>
        <v>197.59504609081719</v>
      </c>
      <c r="N38">
        <f t="shared" si="15"/>
        <v>767.5074873381343</v>
      </c>
      <c r="O38">
        <f t="shared" si="15"/>
        <v>214.64269865757853</v>
      </c>
      <c r="P38">
        <f t="shared" si="15"/>
        <v>146.74592739678471</v>
      </c>
      <c r="Q38">
        <f t="shared" si="15"/>
        <v>51.906635994525303</v>
      </c>
      <c r="R38">
        <f t="shared" si="15"/>
        <v>1.7312702609379373</v>
      </c>
      <c r="S38">
        <f t="shared" si="15"/>
        <v>83.125136941140838</v>
      </c>
      <c r="T38">
        <f t="shared" si="15"/>
        <v>2.2777386411640705</v>
      </c>
      <c r="U38">
        <f t="shared" si="15"/>
        <v>14.437273262278104</v>
      </c>
      <c r="V38">
        <f t="shared" si="15"/>
        <v>260.00818186834493</v>
      </c>
      <c r="W38">
        <f t="shared" si="15"/>
        <v>392.96636580799338</v>
      </c>
      <c r="X38">
        <f t="shared" si="15"/>
        <v>647.3223889002644</v>
      </c>
      <c r="Y38">
        <f t="shared" si="15"/>
        <v>5.279495630514826</v>
      </c>
      <c r="Z38">
        <f t="shared" si="15"/>
        <v>140.16444650436952</v>
      </c>
      <c r="AA38">
        <f t="shared" si="15"/>
        <v>381.82647020352459</v>
      </c>
      <c r="AB38">
        <f t="shared" si="15"/>
        <v>371.59366945949898</v>
      </c>
      <c r="AC38">
        <f t="shared" si="15"/>
        <v>2.0830874737444312</v>
      </c>
      <c r="AD38">
        <f t="shared" si="15"/>
        <v>29.01016991569826</v>
      </c>
      <c r="AE38">
        <f t="shared" si="15"/>
        <v>740.89553360974458</v>
      </c>
      <c r="AF38">
        <f t="shared" si="15"/>
        <v>201.44647372681553</v>
      </c>
      <c r="AG38">
        <f t="shared" si="15"/>
        <v>316.80827263320901</v>
      </c>
      <c r="AH38">
        <f t="shared" si="15"/>
        <v>3.8609206092999986</v>
      </c>
      <c r="AI38">
        <f t="shared" si="15"/>
        <v>827.84124038037373</v>
      </c>
      <c r="AJ38">
        <f t="shared" si="15"/>
        <v>34.753960661268309</v>
      </c>
      <c r="AK38">
        <f t="shared" si="15"/>
        <v>470.17505288619992</v>
      </c>
      <c r="AL38">
        <f t="shared" si="15"/>
        <v>17.452794710532839</v>
      </c>
      <c r="AM38">
        <f t="shared" si="15"/>
        <v>29.164049824949984</v>
      </c>
      <c r="AN38">
        <f t="shared" si="15"/>
        <v>1.1913231315668427E-2</v>
      </c>
      <c r="AO38">
        <f t="shared" si="15"/>
        <v>55.166318373562817</v>
      </c>
      <c r="AP38">
        <f t="shared" si="15"/>
        <v>831.92753363869303</v>
      </c>
      <c r="AQ38">
        <f t="shared" si="15"/>
        <v>123.775592413884</v>
      </c>
      <c r="AR38">
        <f t="shared" si="15"/>
        <v>294.21972727029788</v>
      </c>
      <c r="AS38">
        <f t="shared" si="15"/>
        <v>69.420427712968376</v>
      </c>
      <c r="AT38">
        <f t="shared" si="15"/>
        <v>0.44758778864276977</v>
      </c>
      <c r="AU38">
        <f t="shared" si="15"/>
        <v>157.02721086391068</v>
      </c>
      <c r="AV38">
        <f t="shared" si="15"/>
        <v>4.2494329663649575</v>
      </c>
      <c r="AW38">
        <f t="shared" si="15"/>
        <v>36.693563857671215</v>
      </c>
      <c r="AX38">
        <f t="shared" si="15"/>
        <v>1466.9812407850204</v>
      </c>
      <c r="AY38">
        <f t="shared" si="15"/>
        <v>137.805818769658</v>
      </c>
    </row>
    <row r="39" spans="2:52" x14ac:dyDescent="0.2">
      <c r="B39">
        <f t="shared" si="14"/>
        <v>80.471122220767384</v>
      </c>
      <c r="C39">
        <f t="shared" si="15"/>
        <v>30.847957413081879</v>
      </c>
      <c r="D39">
        <f t="shared" si="15"/>
        <v>21.150257192421073</v>
      </c>
      <c r="E39">
        <f t="shared" si="15"/>
        <v>143.24700120646796</v>
      </c>
      <c r="F39">
        <f t="shared" si="15"/>
        <v>452.98607990125356</v>
      </c>
      <c r="G39">
        <f t="shared" si="15"/>
        <v>795.54179093147161</v>
      </c>
      <c r="H39">
        <f t="shared" si="15"/>
        <v>43.175856030090443</v>
      </c>
      <c r="I39">
        <f t="shared" si="15"/>
        <v>27.976567782503732</v>
      </c>
      <c r="J39">
        <f t="shared" si="15"/>
        <v>834.10483008832762</v>
      </c>
      <c r="K39">
        <f t="shared" si="15"/>
        <v>706.14474351172487</v>
      </c>
      <c r="L39">
        <f t="shared" si="15"/>
        <v>8.5506684876616941</v>
      </c>
      <c r="M39">
        <f t="shared" si="15"/>
        <v>110.67696288731368</v>
      </c>
      <c r="N39">
        <f t="shared" si="15"/>
        <v>632.5287934537331</v>
      </c>
      <c r="O39">
        <f t="shared" si="15"/>
        <v>151.61712268110449</v>
      </c>
      <c r="P39">
        <f t="shared" si="15"/>
        <v>414.15370315210413</v>
      </c>
      <c r="Q39">
        <f t="shared" si="15"/>
        <v>451.27077880597597</v>
      </c>
      <c r="R39">
        <f t="shared" si="15"/>
        <v>62.542347563907924</v>
      </c>
      <c r="S39">
        <f t="shared" si="15"/>
        <v>142.25323852691756</v>
      </c>
      <c r="T39">
        <f t="shared" si="15"/>
        <v>7.3683678386685987</v>
      </c>
      <c r="U39">
        <f t="shared" si="15"/>
        <v>5.3223430083949887E-5</v>
      </c>
      <c r="V39">
        <f t="shared" si="15"/>
        <v>350.54778486716043</v>
      </c>
      <c r="W39">
        <f t="shared" si="15"/>
        <v>200.98426372165977</v>
      </c>
      <c r="X39">
        <f t="shared" si="15"/>
        <v>419.69991553470857</v>
      </c>
      <c r="Y39">
        <f t="shared" si="15"/>
        <v>4.9421979804136988</v>
      </c>
      <c r="Z39">
        <f t="shared" si="15"/>
        <v>49.655529799736307</v>
      </c>
      <c r="AA39">
        <f t="shared" si="15"/>
        <v>9.97961153229625</v>
      </c>
      <c r="AB39">
        <f t="shared" si="15"/>
        <v>204.04879904348434</v>
      </c>
      <c r="AC39">
        <f t="shared" si="15"/>
        <v>46.069243421891301</v>
      </c>
      <c r="AD39">
        <f t="shared" si="15"/>
        <v>9.6301436760120609</v>
      </c>
      <c r="AE39">
        <f t="shared" si="15"/>
        <v>685.9495209573729</v>
      </c>
      <c r="AF39">
        <f t="shared" si="15"/>
        <v>170.36064290850891</v>
      </c>
      <c r="AG39">
        <f t="shared" si="15"/>
        <v>9.2666756418728635</v>
      </c>
      <c r="AH39">
        <f t="shared" si="15"/>
        <v>74.031260224305598</v>
      </c>
      <c r="AI39">
        <f t="shared" si="15"/>
        <v>68.387389972478459</v>
      </c>
      <c r="AJ39">
        <f t="shared" si="15"/>
        <v>53.771010027646362</v>
      </c>
      <c r="AK39">
        <f t="shared" si="15"/>
        <v>303.27058336695535</v>
      </c>
      <c r="AL39">
        <f t="shared" si="15"/>
        <v>94.011555807380347</v>
      </c>
      <c r="AM39">
        <f t="shared" si="15"/>
        <v>920.82885879519642</v>
      </c>
      <c r="AN39">
        <f t="shared" si="15"/>
        <v>36.989571703214082</v>
      </c>
      <c r="AO39">
        <f t="shared" si="15"/>
        <v>38.976054523986171</v>
      </c>
      <c r="AP39">
        <f t="shared" si="15"/>
        <v>209.38477961298398</v>
      </c>
      <c r="AQ39">
        <f t="shared" si="15"/>
        <v>124.09615544672957</v>
      </c>
      <c r="AR39">
        <f t="shared" si="15"/>
        <v>4.1391321634314524</v>
      </c>
      <c r="AS39">
        <f t="shared" si="15"/>
        <v>14.443035189093873</v>
      </c>
      <c r="AT39">
        <f t="shared" si="15"/>
        <v>34.406313746996837</v>
      </c>
      <c r="AU39">
        <f t="shared" si="15"/>
        <v>190.53002358314546</v>
      </c>
      <c r="AV39">
        <f t="shared" si="15"/>
        <v>13.696015397181384</v>
      </c>
      <c r="AW39">
        <f t="shared" si="15"/>
        <v>96.702530147487437</v>
      </c>
      <c r="AX39">
        <f t="shared" si="15"/>
        <v>264.02812646054838</v>
      </c>
      <c r="AY39">
        <f t="shared" si="15"/>
        <v>98.822679872672083</v>
      </c>
    </row>
    <row r="40" spans="2:52" x14ac:dyDescent="0.2">
      <c r="B40">
        <f t="shared" si="14"/>
        <v>414.47919885242584</v>
      </c>
      <c r="C40">
        <f t="shared" si="15"/>
        <v>1.3105541492547178E-2</v>
      </c>
      <c r="D40">
        <f t="shared" si="15"/>
        <v>333.28375567392641</v>
      </c>
      <c r="E40">
        <f t="shared" si="15"/>
        <v>24.020881625803764</v>
      </c>
      <c r="F40">
        <f t="shared" si="15"/>
        <v>1802.1972397560144</v>
      </c>
      <c r="G40">
        <f t="shared" si="15"/>
        <v>101.21055391746954</v>
      </c>
      <c r="H40">
        <f t="shared" si="15"/>
        <v>64.15031279184474</v>
      </c>
      <c r="I40">
        <f t="shared" si="15"/>
        <v>44.048218520354439</v>
      </c>
      <c r="J40">
        <f t="shared" si="15"/>
        <v>192.55673943461974</v>
      </c>
      <c r="K40">
        <f t="shared" si="15"/>
        <v>9.1287294418227596</v>
      </c>
      <c r="L40">
        <f t="shared" si="15"/>
        <v>15.655186116604733</v>
      </c>
      <c r="M40">
        <f t="shared" si="15"/>
        <v>9.3254282202503038</v>
      </c>
      <c r="N40">
        <f t="shared" si="15"/>
        <v>326.40266169885172</v>
      </c>
      <c r="O40">
        <f t="shared" si="15"/>
        <v>238.52727798828656</v>
      </c>
      <c r="P40">
        <f t="shared" si="15"/>
        <v>1.5352304029529373</v>
      </c>
      <c r="Q40">
        <f t="shared" si="15"/>
        <v>1.371345746448039</v>
      </c>
      <c r="R40">
        <f t="shared" si="15"/>
        <v>1.881798570047829</v>
      </c>
      <c r="S40">
        <f t="shared" si="15"/>
        <v>80.384562478642039</v>
      </c>
      <c r="T40">
        <f t="shared" si="15"/>
        <v>117.02566895266916</v>
      </c>
      <c r="U40">
        <f t="shared" si="15"/>
        <v>56.300764640156466</v>
      </c>
      <c r="V40">
        <f t="shared" si="15"/>
        <v>283.05449483657458</v>
      </c>
      <c r="W40">
        <f t="shared" si="15"/>
        <v>100.34591622114927</v>
      </c>
      <c r="X40">
        <f t="shared" si="15"/>
        <v>111.41247292271356</v>
      </c>
      <c r="Y40">
        <f t="shared" si="15"/>
        <v>7.3294026541209159E-2</v>
      </c>
      <c r="Z40">
        <f t="shared" si="15"/>
        <v>74.849450993164197</v>
      </c>
      <c r="AA40">
        <f t="shared" si="15"/>
        <v>0.49928154979528816</v>
      </c>
      <c r="AB40">
        <f t="shared" si="15"/>
        <v>53.185402202682155</v>
      </c>
      <c r="AC40">
        <f t="shared" si="15"/>
        <v>33.391280543006751</v>
      </c>
      <c r="AD40">
        <f t="shared" si="15"/>
        <v>24.484956192019116</v>
      </c>
      <c r="AE40">
        <f t="shared" si="15"/>
        <v>969.42791326755582</v>
      </c>
      <c r="AF40">
        <f t="shared" si="15"/>
        <v>7.7343547610961574</v>
      </c>
      <c r="AG40">
        <f t="shared" si="15"/>
        <v>14.694172958203501</v>
      </c>
      <c r="AH40">
        <f t="shared" si="15"/>
        <v>65.371702289497762</v>
      </c>
      <c r="AI40">
        <f t="shared" si="15"/>
        <v>90.020898762844254</v>
      </c>
      <c r="AJ40">
        <f t="shared" si="15"/>
        <v>368.75125736941436</v>
      </c>
      <c r="AK40">
        <f t="shared" si="15"/>
        <v>80.878569273182592</v>
      </c>
      <c r="AL40">
        <f t="shared" si="15"/>
        <v>5.5436552618605868</v>
      </c>
      <c r="AM40">
        <f t="shared" si="15"/>
        <v>177.6627757117885</v>
      </c>
      <c r="AN40">
        <f t="shared" si="15"/>
        <v>6.4131558989853499</v>
      </c>
      <c r="AO40">
        <f t="shared" si="15"/>
        <v>102.57643424565426</v>
      </c>
      <c r="AP40">
        <f t="shared" si="15"/>
        <v>11.369701677233229</v>
      </c>
      <c r="AQ40">
        <f t="shared" si="15"/>
        <v>210.08349843301434</v>
      </c>
      <c r="AR40">
        <f t="shared" si="15"/>
        <v>119.14470428787439</v>
      </c>
      <c r="AS40">
        <f t="shared" si="15"/>
        <v>2.9756451203267545E-2</v>
      </c>
      <c r="AT40">
        <f t="shared" si="15"/>
        <v>6.8808482827556333E-3</v>
      </c>
      <c r="AU40">
        <f t="shared" si="15"/>
        <v>117.59653892658045</v>
      </c>
      <c r="AV40">
        <f t="shared" si="15"/>
        <v>3.7496888317856598</v>
      </c>
      <c r="AW40">
        <f t="shared" si="15"/>
        <v>64.471126036557223</v>
      </c>
      <c r="AX40">
        <f t="shared" si="15"/>
        <v>17.076712683143484</v>
      </c>
      <c r="AY40">
        <f t="shared" si="15"/>
        <v>7.1501035791634573</v>
      </c>
    </row>
    <row r="41" spans="2:52" x14ac:dyDescent="0.2">
      <c r="B41">
        <f t="shared" si="14"/>
        <v>572.11104058138767</v>
      </c>
      <c r="C41">
        <f t="shared" si="15"/>
        <v>0.1605605093837443</v>
      </c>
      <c r="D41">
        <f t="shared" si="15"/>
        <v>202.78208560851766</v>
      </c>
      <c r="E41">
        <f t="shared" si="15"/>
        <v>190.03012719204546</v>
      </c>
      <c r="F41">
        <f t="shared" si="15"/>
        <v>1936.6682061056651</v>
      </c>
      <c r="G41">
        <f t="shared" si="15"/>
        <v>281.71544621949647</v>
      </c>
      <c r="H41">
        <f t="shared" si="15"/>
        <v>225.70412283315292</v>
      </c>
      <c r="I41">
        <f t="shared" si="15"/>
        <v>73.332000070708887</v>
      </c>
      <c r="J41">
        <f t="shared" si="15"/>
        <v>4.5193601789055715E-4</v>
      </c>
      <c r="K41">
        <f t="shared" si="15"/>
        <v>191.42534372745311</v>
      </c>
      <c r="L41">
        <f t="shared" si="15"/>
        <v>15.465728748372056</v>
      </c>
      <c r="M41">
        <f t="shared" si="15"/>
        <v>57.399232234742598</v>
      </c>
      <c r="N41">
        <f t="shared" si="15"/>
        <v>786.6160384701343</v>
      </c>
      <c r="O41">
        <f t="shared" si="15"/>
        <v>515.03751333857053</v>
      </c>
      <c r="P41">
        <f t="shared" si="15"/>
        <v>41.563538278403172</v>
      </c>
      <c r="Q41">
        <f t="shared" si="15"/>
        <v>143.83710764584507</v>
      </c>
      <c r="R41">
        <f t="shared" si="15"/>
        <v>9.3528489149893606</v>
      </c>
      <c r="S41">
        <f t="shared" si="15"/>
        <v>246.45682760238012</v>
      </c>
      <c r="T41">
        <f t="shared" si="15"/>
        <v>1.089067251416562</v>
      </c>
      <c r="U41">
        <f t="shared" si="15"/>
        <v>116.66086029985782</v>
      </c>
      <c r="V41">
        <f t="shared" si="15"/>
        <v>214.56968211196505</v>
      </c>
      <c r="W41">
        <f t="shared" si="15"/>
        <v>652.8308771936895</v>
      </c>
      <c r="X41">
        <f t="shared" si="15"/>
        <v>415.94669954331056</v>
      </c>
      <c r="Y41">
        <f t="shared" si="15"/>
        <v>109.54682692534767</v>
      </c>
      <c r="Z41">
        <f t="shared" si="15"/>
        <v>7.140479575674151</v>
      </c>
      <c r="AA41">
        <f t="shared" si="15"/>
        <v>20.816091316107848</v>
      </c>
      <c r="AB41">
        <f t="shared" si="15"/>
        <v>48.816148606219684</v>
      </c>
      <c r="AC41">
        <f t="shared" si="15"/>
        <v>2.7871700306451197E-2</v>
      </c>
      <c r="AD41">
        <f t="shared" si="15"/>
        <v>15.147227722667136</v>
      </c>
      <c r="AE41">
        <f t="shared" si="15"/>
        <v>599.65222301667802</v>
      </c>
      <c r="AF41">
        <f t="shared" si="15"/>
        <v>10.866756298570632</v>
      </c>
      <c r="AG41">
        <f t="shared" si="15"/>
        <v>188.19362026627013</v>
      </c>
      <c r="AH41">
        <f t="shared" si="15"/>
        <v>76.366058403488708</v>
      </c>
      <c r="AI41">
        <f t="shared" si="15"/>
        <v>142.2498739666421</v>
      </c>
      <c r="AJ41">
        <f t="shared" si="15"/>
        <v>5780.2653625148223</v>
      </c>
      <c r="AK41">
        <f t="shared" si="15"/>
        <v>144.06392203016924</v>
      </c>
      <c r="AL41">
        <f t="shared" ref="C41:AY42" si="16">(AL12-AL27)^2/AL27</f>
        <v>8.7406638761353985</v>
      </c>
      <c r="AM41">
        <f t="shared" si="16"/>
        <v>247.98168228807771</v>
      </c>
      <c r="AN41">
        <f t="shared" si="16"/>
        <v>70.881505393269535</v>
      </c>
      <c r="AO41">
        <f t="shared" si="16"/>
        <v>28.018463131829126</v>
      </c>
      <c r="AP41">
        <f t="shared" si="16"/>
        <v>78.422970985845609</v>
      </c>
      <c r="AQ41">
        <f t="shared" si="16"/>
        <v>11.376855551608001</v>
      </c>
      <c r="AR41">
        <f t="shared" si="16"/>
        <v>242.75954777431295</v>
      </c>
      <c r="AS41">
        <f t="shared" si="16"/>
        <v>8.5941705042855473E-3</v>
      </c>
      <c r="AT41">
        <f t="shared" si="16"/>
        <v>0.2775218024183892</v>
      </c>
      <c r="AU41">
        <f t="shared" si="16"/>
        <v>921.45995301470668</v>
      </c>
      <c r="AV41">
        <f t="shared" si="16"/>
        <v>1.5796703500962427E-2</v>
      </c>
      <c r="AW41">
        <f t="shared" si="16"/>
        <v>15.919506250690935</v>
      </c>
      <c r="AX41">
        <f t="shared" si="16"/>
        <v>141.29718479380384</v>
      </c>
      <c r="AY41">
        <f t="shared" si="16"/>
        <v>2.6243432323933344</v>
      </c>
    </row>
    <row r="42" spans="2:52" x14ac:dyDescent="0.2">
      <c r="B42">
        <f t="shared" si="14"/>
        <v>1.2889926507777536</v>
      </c>
      <c r="C42">
        <f t="shared" si="16"/>
        <v>2.5227606075466502</v>
      </c>
      <c r="D42">
        <f t="shared" si="16"/>
        <v>2.3053638415909727</v>
      </c>
      <c r="E42">
        <f t="shared" si="16"/>
        <v>4.2415155473418036</v>
      </c>
      <c r="F42">
        <f t="shared" si="16"/>
        <v>1500.9133955680768</v>
      </c>
      <c r="G42">
        <f t="shared" si="16"/>
        <v>115.9862430189535</v>
      </c>
      <c r="H42">
        <f t="shared" si="16"/>
        <v>113.25634700348498</v>
      </c>
      <c r="I42">
        <f t="shared" si="16"/>
        <v>17.882945921091743</v>
      </c>
      <c r="J42">
        <f t="shared" si="16"/>
        <v>90.375699598043425</v>
      </c>
      <c r="K42">
        <f t="shared" si="16"/>
        <v>278.49127661606985</v>
      </c>
      <c r="L42">
        <f t="shared" si="16"/>
        <v>0.67010574243096144</v>
      </c>
      <c r="M42">
        <f t="shared" si="16"/>
        <v>5.0648709821317395</v>
      </c>
      <c r="N42">
        <f t="shared" si="16"/>
        <v>254.59398644437067</v>
      </c>
      <c r="O42">
        <f t="shared" si="16"/>
        <v>151.97716359451766</v>
      </c>
      <c r="P42">
        <f t="shared" si="16"/>
        <v>16.182441701377734</v>
      </c>
      <c r="Q42">
        <f t="shared" si="16"/>
        <v>59.213888069327247</v>
      </c>
      <c r="R42">
        <f t="shared" si="16"/>
        <v>3100.0675404581284</v>
      </c>
      <c r="S42">
        <f t="shared" si="16"/>
        <v>9.9408124284237189</v>
      </c>
      <c r="T42">
        <f t="shared" si="16"/>
        <v>0.45176492352812553</v>
      </c>
      <c r="U42">
        <f t="shared" si="16"/>
        <v>18.783551704760693</v>
      </c>
      <c r="V42">
        <f t="shared" si="16"/>
        <v>3.4377712730648179E-2</v>
      </c>
      <c r="W42">
        <f t="shared" si="16"/>
        <v>142.68971966333689</v>
      </c>
      <c r="X42">
        <f t="shared" si="16"/>
        <v>4.4364443814499595</v>
      </c>
      <c r="Y42">
        <f t="shared" si="16"/>
        <v>26.397408977247942</v>
      </c>
      <c r="Z42">
        <f t="shared" si="16"/>
        <v>3.8426095136485858</v>
      </c>
      <c r="AA42">
        <f t="shared" si="16"/>
        <v>0.64176628107869715</v>
      </c>
      <c r="AB42">
        <f t="shared" si="16"/>
        <v>10.458275226099541</v>
      </c>
      <c r="AC42">
        <f t="shared" si="16"/>
        <v>1.7498030678031067</v>
      </c>
      <c r="AD42">
        <f t="shared" si="16"/>
        <v>3.6600760584971886E-2</v>
      </c>
      <c r="AE42">
        <f t="shared" si="16"/>
        <v>21.498451048508862</v>
      </c>
      <c r="AF42">
        <f t="shared" si="16"/>
        <v>3.7468760412645818</v>
      </c>
      <c r="AG42">
        <f t="shared" si="16"/>
        <v>114.6793257703562</v>
      </c>
      <c r="AH42">
        <f t="shared" si="16"/>
        <v>23.513688241924385</v>
      </c>
      <c r="AI42">
        <f t="shared" si="16"/>
        <v>56.385237945185779</v>
      </c>
      <c r="AJ42">
        <f t="shared" si="16"/>
        <v>12.386366925602436</v>
      </c>
      <c r="AK42">
        <f t="shared" si="16"/>
        <v>215.68556099378219</v>
      </c>
      <c r="AL42">
        <f t="shared" si="16"/>
        <v>4.8946648728660911</v>
      </c>
      <c r="AM42">
        <f t="shared" si="16"/>
        <v>132.88360653110769</v>
      </c>
      <c r="AN42">
        <f t="shared" si="16"/>
        <v>44.264510778677419</v>
      </c>
      <c r="AO42">
        <f t="shared" si="16"/>
        <v>43.237640564404586</v>
      </c>
      <c r="AP42">
        <f t="shared" si="16"/>
        <v>40.5160646351802</v>
      </c>
      <c r="AQ42">
        <f t="shared" si="16"/>
        <v>78.883414927876274</v>
      </c>
      <c r="AR42">
        <f t="shared" si="16"/>
        <v>462.62333215827368</v>
      </c>
      <c r="AS42">
        <f t="shared" si="16"/>
        <v>22.398355798603756</v>
      </c>
      <c r="AT42">
        <f t="shared" si="16"/>
        <v>6.1627680186768448</v>
      </c>
      <c r="AU42">
        <f t="shared" si="16"/>
        <v>782.27910185589667</v>
      </c>
      <c r="AV42">
        <f t="shared" si="16"/>
        <v>0.92307526274394747</v>
      </c>
      <c r="AW42">
        <f t="shared" si="16"/>
        <v>285.20460059797199</v>
      </c>
      <c r="AX42">
        <f t="shared" si="16"/>
        <v>42.920830945686767</v>
      </c>
      <c r="AY42">
        <f t="shared" si="16"/>
        <v>4.694823245707668</v>
      </c>
    </row>
    <row r="43" spans="2:52" x14ac:dyDescent="0.2">
      <c r="B43" s="2">
        <f>MAX(B31:B42)</f>
        <v>572.11104058138767</v>
      </c>
      <c r="C43" s="2">
        <f t="shared" ref="C43:AY43" si="17">MAX(C31:C42)</f>
        <v>30.847957413081879</v>
      </c>
      <c r="D43" s="2">
        <f t="shared" si="17"/>
        <v>1317.3536464727706</v>
      </c>
      <c r="E43" s="2">
        <f t="shared" si="17"/>
        <v>463.58569672687082</v>
      </c>
      <c r="F43" s="2">
        <f t="shared" si="17"/>
        <v>2025.0953727626331</v>
      </c>
      <c r="G43" s="2">
        <f t="shared" si="17"/>
        <v>795.54179093147161</v>
      </c>
      <c r="H43" s="2">
        <f t="shared" si="17"/>
        <v>3937.6646974750875</v>
      </c>
      <c r="I43" s="2">
        <f t="shared" si="17"/>
        <v>92.42983499246526</v>
      </c>
      <c r="J43" s="2">
        <f t="shared" si="17"/>
        <v>3328.8075528856348</v>
      </c>
      <c r="K43" s="2">
        <f t="shared" si="17"/>
        <v>706.14474351172487</v>
      </c>
      <c r="L43" s="2">
        <f t="shared" si="17"/>
        <v>163.15437069480447</v>
      </c>
      <c r="M43" s="2">
        <f t="shared" si="17"/>
        <v>197.59504609081719</v>
      </c>
      <c r="N43" s="2">
        <f t="shared" si="17"/>
        <v>926.45055871629086</v>
      </c>
      <c r="O43" s="2">
        <f t="shared" si="17"/>
        <v>515.03751333857053</v>
      </c>
      <c r="P43" s="2">
        <f t="shared" si="17"/>
        <v>414.15370315210413</v>
      </c>
      <c r="Q43" s="2">
        <f t="shared" si="17"/>
        <v>451.27077880597597</v>
      </c>
      <c r="R43" s="2">
        <f t="shared" si="17"/>
        <v>3100.0675404581284</v>
      </c>
      <c r="S43" s="2">
        <f t="shared" si="17"/>
        <v>922.38854004293182</v>
      </c>
      <c r="T43" s="2">
        <f t="shared" si="17"/>
        <v>117.02566895266916</v>
      </c>
      <c r="U43" s="2">
        <f t="shared" si="17"/>
        <v>1077.4185083241587</v>
      </c>
      <c r="V43" s="2">
        <f t="shared" si="17"/>
        <v>3553.291498450335</v>
      </c>
      <c r="W43" s="2">
        <f t="shared" si="17"/>
        <v>3214.069250567597</v>
      </c>
      <c r="X43" s="2">
        <f t="shared" si="17"/>
        <v>647.3223889002644</v>
      </c>
      <c r="Y43" s="2">
        <f t="shared" si="17"/>
        <v>425.40554350484621</v>
      </c>
      <c r="Z43" s="2">
        <f t="shared" si="17"/>
        <v>688.03872686248747</v>
      </c>
      <c r="AA43" s="2">
        <f t="shared" si="17"/>
        <v>381.82647020352459</v>
      </c>
      <c r="AB43" s="2">
        <f t="shared" si="17"/>
        <v>371.59366945949898</v>
      </c>
      <c r="AC43" s="2">
        <f t="shared" si="17"/>
        <v>127.42816904100339</v>
      </c>
      <c r="AD43" s="2">
        <f t="shared" si="17"/>
        <v>107.91490855929193</v>
      </c>
      <c r="AE43" s="2">
        <f t="shared" si="17"/>
        <v>13177.954684785454</v>
      </c>
      <c r="AF43" s="2">
        <f t="shared" si="17"/>
        <v>201.44647372681553</v>
      </c>
      <c r="AG43" s="2">
        <f t="shared" si="17"/>
        <v>8477.1545970015577</v>
      </c>
      <c r="AH43" s="2">
        <f t="shared" si="17"/>
        <v>381.90479313302598</v>
      </c>
      <c r="AI43" s="2">
        <f t="shared" si="17"/>
        <v>827.84124038037373</v>
      </c>
      <c r="AJ43" s="2">
        <f t="shared" si="17"/>
        <v>5780.2653625148223</v>
      </c>
      <c r="AK43" s="2">
        <f t="shared" si="17"/>
        <v>470.17505288619992</v>
      </c>
      <c r="AL43" s="2">
        <f t="shared" si="17"/>
        <v>94.011555807380347</v>
      </c>
      <c r="AM43" s="2">
        <f t="shared" si="17"/>
        <v>1236.4920435909057</v>
      </c>
      <c r="AN43" s="2">
        <f t="shared" si="17"/>
        <v>369.20864573994157</v>
      </c>
      <c r="AO43" s="2">
        <f t="shared" si="17"/>
        <v>612.32220041732023</v>
      </c>
      <c r="AP43" s="2">
        <f t="shared" si="17"/>
        <v>831.92753363869303</v>
      </c>
      <c r="AQ43" s="2">
        <f t="shared" si="17"/>
        <v>662.96539282679271</v>
      </c>
      <c r="AR43" s="2">
        <f t="shared" si="17"/>
        <v>6697.3391159764724</v>
      </c>
      <c r="AS43" s="2">
        <f t="shared" si="17"/>
        <v>107.27649757207713</v>
      </c>
      <c r="AT43" s="2">
        <f t="shared" si="17"/>
        <v>34.406313746996837</v>
      </c>
      <c r="AU43" s="2">
        <f t="shared" si="17"/>
        <v>921.45995301470668</v>
      </c>
      <c r="AV43" s="2">
        <f t="shared" si="17"/>
        <v>60.883829577196146</v>
      </c>
      <c r="AW43" s="2">
        <f t="shared" si="17"/>
        <v>285.20460059797199</v>
      </c>
      <c r="AX43" s="2">
        <f t="shared" si="17"/>
        <v>1466.9812407850204</v>
      </c>
      <c r="AY43" s="2">
        <f t="shared" si="17"/>
        <v>137.805818769658</v>
      </c>
      <c r="AZ43">
        <f>MAX(B43:AY43)</f>
        <v>13177.954684785454</v>
      </c>
    </row>
    <row r="45" spans="2:52" x14ac:dyDescent="0.2">
      <c r="B45" t="s">
        <v>51</v>
      </c>
      <c r="C45" t="s">
        <v>52</v>
      </c>
      <c r="D45" t="s">
        <v>53</v>
      </c>
      <c r="E45" t="s">
        <v>54</v>
      </c>
    </row>
    <row r="46" spans="2:52" x14ac:dyDescent="0.2">
      <c r="B46">
        <f>SUM(B31:AY42)</f>
        <v>169442.00056801099</v>
      </c>
      <c r="C46">
        <v>0</v>
      </c>
      <c r="D46">
        <v>539</v>
      </c>
      <c r="E46">
        <f>MIN(B17:AY28)</f>
        <v>8.9224193062426504</v>
      </c>
      <c r="F46">
        <f>-MAX(B31:AY42)</f>
        <v>-13177.954684785454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monthly-state-death-total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Shea</dc:creator>
  <cp:lastModifiedBy>Tucker Shea</cp:lastModifiedBy>
  <dcterms:created xsi:type="dcterms:W3CDTF">2021-05-05T01:24:04Z</dcterms:created>
  <dcterms:modified xsi:type="dcterms:W3CDTF">2021-05-05T02:11:11Z</dcterms:modified>
</cp:coreProperties>
</file>