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 filterPrivacy="1"/>
  <xr:revisionPtr revIDLastSave="0" documentId="13_ncr:1_{9B49CD06-FF23-49D2-B1C7-A687EC9B8D9D}" xr6:coauthVersionLast="45" xr6:coauthVersionMax="45" xr10:uidLastSave="{00000000-0000-0000-0000-000000000000}"/>
  <bookViews>
    <workbookView xWindow="-120" yWindow="-120" windowWidth="20730" windowHeight="11160" activeTab="4" xr2:uid="{00000000-000D-0000-FFFF-FFFF00000000}"/>
  </bookViews>
  <sheets>
    <sheet name="ORCAMENTO" sheetId="1" r:id="rId1"/>
    <sheet name="RESUMO" sheetId="2" r:id="rId2"/>
    <sheet name="COMPOSICOES" sheetId="3" r:id="rId3"/>
    <sheet name="COMPOSICOES AUXILIARES" sheetId="4" r:id="rId4"/>
    <sheet name="CRONOGRAMA" sheetId="5" r:id="rId5"/>
    <sheet name="BDI" sheetId="6" r:id="rId6"/>
    <sheet name="ENCARGOS SOCIAIS" sheetId="7" r:id="rId7"/>
  </sheets>
  <definedNames>
    <definedName name="JR_PAGE_ANCHOR_0_1">ORCAMENTO!$A$1</definedName>
    <definedName name="JR_PAGE_ANCHOR_1_1">RESUMO!$A$1</definedName>
    <definedName name="JR_PAGE_ANCHOR_2_1">COMPOSICOES!$A$1</definedName>
    <definedName name="JR_PAGE_ANCHOR_3_1">'COMPOSICOES AUXILIARES'!$A$1</definedName>
    <definedName name="JR_PAGE_ANCHOR_4_1">CRONOGRAMA!$A$1</definedName>
    <definedName name="JR_PAGE_ANCHOR_5_1">BDI!$A$1</definedName>
    <definedName name="JR_PAGE_ANCHOR_6_1">'ENCARGOS SOCIAIS'!$A$1</definedName>
    <definedName name="_xlnm.Print_Titles" localSheetId="2">COMPOSICOES!$1:$1</definedName>
    <definedName name="_xlnm.Print_Titles" localSheetId="3">'COMPOSICOES AUXILIARES'!$1:$1</definedName>
    <definedName name="_xlnm.Print_Titles" localSheetId="0">ORCAMENTO!$1:$1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24" i="3" l="1"/>
  <c r="G623" i="3"/>
  <c r="G625" i="3" s="1"/>
  <c r="G619" i="3"/>
  <c r="G620" i="3"/>
  <c r="G621" i="3" l="1"/>
  <c r="G626" i="3" s="1"/>
  <c r="G628" i="3" s="1"/>
  <c r="C13" i="5"/>
  <c r="G14" i="5" s="1"/>
  <c r="G778" i="4"/>
  <c r="G780" i="4" s="1"/>
  <c r="G785" i="4" s="1"/>
  <c r="G787" i="4" s="1"/>
  <c r="H24" i="1"/>
  <c r="H22" i="1" s="1"/>
  <c r="G206" i="3"/>
  <c r="G207" i="3"/>
  <c r="G208" i="3"/>
  <c r="G209" i="3"/>
  <c r="G205" i="3"/>
  <c r="D4" i="2"/>
  <c r="H72" i="1"/>
  <c r="D6" i="2" s="1"/>
  <c r="H4" i="1"/>
  <c r="C3" i="5" s="1"/>
  <c r="D4" i="5" s="1"/>
  <c r="H61" i="1"/>
  <c r="C19" i="5" s="1"/>
  <c r="H42" i="1"/>
  <c r="C17" i="5" s="1"/>
  <c r="H39" i="1"/>
  <c r="C15" i="5" s="1"/>
  <c r="F16" i="5" s="1"/>
  <c r="H32" i="1"/>
  <c r="H28" i="1"/>
  <c r="C11" i="5" s="1"/>
  <c r="G12" i="5" s="1"/>
  <c r="H14" i="1"/>
  <c r="C7" i="5" s="1"/>
  <c r="F8" i="5" s="1"/>
  <c r="H10" i="1"/>
  <c r="C5" i="5" s="1"/>
  <c r="E6" i="5" s="1"/>
  <c r="G788" i="4" l="1"/>
  <c r="G789" i="4"/>
  <c r="E18" i="5"/>
  <c r="F18" i="5"/>
  <c r="E20" i="5"/>
  <c r="F20" i="5"/>
  <c r="G20" i="5"/>
  <c r="H9" i="1"/>
  <c r="D5" i="2" s="1"/>
  <c r="C9" i="5"/>
  <c r="F10" i="5" s="1"/>
  <c r="E14" i="5"/>
  <c r="C21" i="5"/>
  <c r="G22" i="5" s="1"/>
  <c r="F14" i="5"/>
  <c r="G629" i="3"/>
  <c r="G630" i="3" s="1"/>
  <c r="D6" i="5"/>
  <c r="F6" i="5" s="1"/>
  <c r="D8" i="5"/>
  <c r="G18" i="5"/>
  <c r="G23" i="5" s="1"/>
  <c r="E8" i="5"/>
  <c r="E23" i="5" s="1"/>
  <c r="G210" i="3"/>
  <c r="G211" i="3" s="1"/>
  <c r="G213" i="3" s="1"/>
  <c r="D7" i="2"/>
  <c r="E5" i="2" s="1"/>
  <c r="H75" i="1" l="1"/>
  <c r="F23" i="5"/>
  <c r="D23" i="5"/>
  <c r="G214" i="3"/>
  <c r="G215" i="3" s="1"/>
  <c r="H76" i="1"/>
  <c r="H77" i="1" s="1"/>
  <c r="E4" i="2"/>
  <c r="E6" i="2"/>
  <c r="D24" i="5" l="1"/>
  <c r="E24" i="5" s="1"/>
  <c r="F24" i="5" s="1"/>
  <c r="G24" i="5" s="1"/>
  <c r="E7" i="2"/>
  <c r="G25" i="5" l="1"/>
  <c r="E25" i="5"/>
  <c r="D25" i="5"/>
  <c r="D26" i="5" s="1"/>
  <c r="E26" i="5" s="1"/>
  <c r="F26" i="5" s="1"/>
  <c r="G26" i="5" s="1"/>
  <c r="F25" i="5"/>
</calcChain>
</file>

<file path=xl/sharedStrings.xml><?xml version="1.0" encoding="utf-8"?>
<sst xmlns="http://schemas.openxmlformats.org/spreadsheetml/2006/main" count="7174" uniqueCount="1171">
  <si>
    <r>
      <rPr>
        <b/>
        <sz val="8"/>
        <rFont val="Arial"/>
      </rPr>
      <t xml:space="preserve">
</t>
    </r>
  </si>
  <si>
    <r>
      <rPr>
        <sz val="7"/>
        <rFont val="Arial"/>
      </rPr>
      <t>UN</t>
    </r>
  </si>
  <si>
    <t/>
  </si>
  <si>
    <r>
      <rPr>
        <b/>
        <sz val="8"/>
        <rFont val="Arial"/>
      </rPr>
      <t>1.1. 97634 - DEMOLIÇÃO DE REVESTIMENTO CERÂMICO, DE FORMA MECANIZADA COM MARTELETE, SEM REAPROVEITAMENTO. AF_12/2017 (M2)</t>
    </r>
  </si>
  <si>
    <r>
      <rPr>
        <b/>
        <sz val="6"/>
        <rFont val="Calibri"/>
      </rPr>
      <t>SERVICO</t>
    </r>
  </si>
  <si>
    <r>
      <rPr>
        <b/>
        <sz val="6"/>
        <rFont val="Arial"/>
      </rPr>
      <t>FONTE</t>
    </r>
  </si>
  <si>
    <r>
      <rPr>
        <b/>
        <sz val="6"/>
        <rFont val="Arial"/>
      </rPr>
      <t>UNID</t>
    </r>
  </si>
  <si>
    <r>
      <rPr>
        <b/>
        <sz val="6"/>
        <rFont val="Arial"/>
      </rPr>
      <t>COEFICIENTE</t>
    </r>
  </si>
  <si>
    <r>
      <rPr>
        <b/>
        <sz val="6"/>
        <rFont val="Arial"/>
      </rPr>
      <t>PREÇO UNITÁRIO</t>
    </r>
  </si>
  <si>
    <r>
      <rPr>
        <b/>
        <sz val="6"/>
        <rFont val="Arial"/>
      </rPr>
      <t>TOTAL</t>
    </r>
  </si>
  <si>
    <r>
      <rPr>
        <sz val="7"/>
        <rFont val="Calibri"/>
      </rPr>
      <t>5795</t>
    </r>
  </si>
  <si>
    <r>
      <rPr>
        <sz val="7"/>
        <rFont val="Calibri"/>
      </rPr>
      <t>MARTELETE OU ROMPEDOR PNEUMÁTICO MANUAL, 28 KG, COM SILENCIADOR - CHP DIURNO. AF_07/2016</t>
    </r>
  </si>
  <si>
    <r>
      <rPr>
        <sz val="7"/>
        <rFont val="Calibri"/>
      </rPr>
      <t>SINAPI</t>
    </r>
  </si>
  <si>
    <r>
      <rPr>
        <sz val="7"/>
        <rFont val="Calibri"/>
      </rPr>
      <t>CHP</t>
    </r>
  </si>
  <si>
    <r>
      <rPr>
        <sz val="7"/>
        <rFont val="Calibri"/>
      </rPr>
      <t>5952</t>
    </r>
  </si>
  <si>
    <r>
      <rPr>
        <sz val="7"/>
        <rFont val="Calibri"/>
      </rPr>
      <t>MARTELETE OU ROMPEDOR PNEUMÁTICO MANUAL, 28 KG, COM SILENCIADOR - CHI DIURNO. AF_07/2016</t>
    </r>
  </si>
  <si>
    <r>
      <rPr>
        <sz val="7"/>
        <rFont val="Calibri"/>
      </rPr>
      <t>CHI</t>
    </r>
  </si>
  <si>
    <r>
      <rPr>
        <sz val="7"/>
        <rFont val="Calibri"/>
      </rPr>
      <t>88256</t>
    </r>
  </si>
  <si>
    <r>
      <rPr>
        <sz val="7"/>
        <rFont val="Calibri"/>
      </rPr>
      <t>AZULEJISTA OU LADRILHISTA COM ENCARGOS COMPLEMENTARES</t>
    </r>
  </si>
  <si>
    <r>
      <rPr>
        <sz val="7"/>
        <rFont val="Calibri"/>
      </rPr>
      <t>H</t>
    </r>
  </si>
  <si>
    <r>
      <rPr>
        <sz val="7"/>
        <rFont val="Calibri"/>
      </rPr>
      <t>88316</t>
    </r>
  </si>
  <si>
    <r>
      <rPr>
        <sz val="7"/>
        <rFont val="Calibri"/>
      </rPr>
      <t>SERVENTE COM ENCARGOS COMPLEMENTARES</t>
    </r>
  </si>
  <si>
    <r>
      <rPr>
        <b/>
        <sz val="6"/>
        <rFont val="Calibri"/>
      </rPr>
      <t>TOTAL SERVICO:</t>
    </r>
  </si>
  <si>
    <r>
      <rPr>
        <b/>
        <sz val="7"/>
        <rFont val="Arial"/>
      </rPr>
      <t>VALOR SEM ENCARGOS:</t>
    </r>
  </si>
  <si>
    <r>
      <rPr>
        <b/>
        <sz val="7"/>
        <rFont val="Arial"/>
      </rPr>
      <t>VALOR ENCARGOS (117.54%):</t>
    </r>
  </si>
  <si>
    <r>
      <rPr>
        <b/>
        <sz val="7"/>
        <rFont val="Arial"/>
      </rPr>
      <t>VALOR COM ENCARGOS:</t>
    </r>
  </si>
  <si>
    <r>
      <rPr>
        <b/>
        <sz val="7"/>
        <rFont val="Arial"/>
      </rPr>
      <t>VALOR BDI (20.09%):</t>
    </r>
  </si>
  <si>
    <r>
      <rPr>
        <b/>
        <sz val="7"/>
        <rFont val="Arial"/>
      </rPr>
      <t>VALOR COM BDI:</t>
    </r>
  </si>
  <si>
    <r>
      <rPr>
        <b/>
        <sz val="8"/>
        <rFont val="Arial"/>
      </rPr>
      <t>1.2. 97644 - REMOÇÃO DE PORTAS, DE FORMA MANUAL, SEM REAPROVEITAMENTO. AF_12/2017 (M2)</t>
    </r>
  </si>
  <si>
    <r>
      <rPr>
        <sz val="7"/>
        <rFont val="Calibri"/>
      </rPr>
      <t>88309</t>
    </r>
  </si>
  <si>
    <r>
      <rPr>
        <sz val="7"/>
        <rFont val="Calibri"/>
      </rPr>
      <t>PEDREIRO COM ENCARGOS COMPLEMENTARES</t>
    </r>
  </si>
  <si>
    <r>
      <rPr>
        <b/>
        <sz val="8"/>
        <rFont val="Arial"/>
      </rPr>
      <t>1.3. 97663 - REMOÇÃO DE LOUÇAS, DE FORMA MANUAL, SEM REAPROVEITAMENTO. AF_12/2017 (UN)</t>
    </r>
  </si>
  <si>
    <r>
      <rPr>
        <sz val="7"/>
        <rFont val="Calibri"/>
      </rPr>
      <t>88267</t>
    </r>
  </si>
  <si>
    <r>
      <rPr>
        <sz val="7"/>
        <rFont val="Calibri"/>
      </rPr>
      <t>ENCANADOR OU BOMBEIRO HIDRÁULICO COM ENCARGOS COMPLEMENTARES</t>
    </r>
  </si>
  <si>
    <r>
      <rPr>
        <b/>
        <sz val="8"/>
        <rFont val="Arial"/>
      </rPr>
      <t>1.4. 74209/001 - PLACA DE OBRA EM CHAPA DE ACO GALVANIZADO (M2)</t>
    </r>
  </si>
  <si>
    <r>
      <rPr>
        <b/>
        <sz val="6"/>
        <rFont val="Calibri"/>
      </rPr>
      <t>MATERIAL</t>
    </r>
  </si>
  <si>
    <r>
      <rPr>
        <sz val="7"/>
        <rFont val="Calibri"/>
      </rPr>
      <t>00004491</t>
    </r>
  </si>
  <si>
    <r>
      <rPr>
        <sz val="7"/>
        <rFont val="Calibri"/>
      </rPr>
      <t>PONTALETE DE MADEIRA NAO APARELHADA *7,5 X 7,5* CM (3 X 3 ") PINUS, MISTA OU EQUIVALENTE DA REGIAO</t>
    </r>
  </si>
  <si>
    <r>
      <rPr>
        <sz val="7"/>
        <rFont val="Calibri"/>
      </rPr>
      <t>M</t>
    </r>
  </si>
  <si>
    <r>
      <rPr>
        <sz val="7"/>
        <rFont val="Calibri"/>
      </rPr>
      <t>00004417</t>
    </r>
  </si>
  <si>
    <r>
      <rPr>
        <sz val="7"/>
        <rFont val="Calibri"/>
      </rPr>
      <t>SARRAFO DE MADEIRA NAO APARELHADA *2,5 X 7* CM, MACARANDUBA, ANGELIM OU EQUIVALENTE DA REGIAO</t>
    </r>
  </si>
  <si>
    <r>
      <rPr>
        <sz val="7"/>
        <rFont val="Calibri"/>
      </rPr>
      <t>00004813</t>
    </r>
  </si>
  <si>
    <r>
      <rPr>
        <sz val="7"/>
        <rFont val="Calibri"/>
      </rPr>
      <t>PLACA DE OBRA (PARA CONSTRUCAO CIVIL) EM CHAPA GALVANIZADA *N. 22*, ADESIVADA, DE *2,0 X 1,125* M</t>
    </r>
  </si>
  <si>
    <r>
      <rPr>
        <sz val="7"/>
        <rFont val="Calibri"/>
      </rPr>
      <t>M2</t>
    </r>
  </si>
  <si>
    <r>
      <rPr>
        <sz val="7"/>
        <rFont val="Calibri"/>
      </rPr>
      <t>00005075</t>
    </r>
  </si>
  <si>
    <r>
      <rPr>
        <sz val="7"/>
        <rFont val="Calibri"/>
      </rPr>
      <t>PREGO DE ACO POLIDO COM CABECA 18 X 30 (2 3/4 X 10)</t>
    </r>
  </si>
  <si>
    <r>
      <rPr>
        <sz val="7"/>
        <rFont val="Calibri"/>
      </rPr>
      <t>KG</t>
    </r>
  </si>
  <si>
    <r>
      <rPr>
        <b/>
        <sz val="6"/>
        <rFont val="Calibri"/>
      </rPr>
      <t>TOTAL MATERIAL:</t>
    </r>
  </si>
  <si>
    <r>
      <rPr>
        <sz val="7"/>
        <rFont val="Calibri"/>
      </rPr>
      <t>88262</t>
    </r>
  </si>
  <si>
    <r>
      <rPr>
        <sz val="7"/>
        <rFont val="Calibri"/>
      </rPr>
      <t>CARPINTEIRO DE FORMAS COM ENCARGOS COMPLEMENTARES</t>
    </r>
  </si>
  <si>
    <r>
      <rPr>
        <sz val="7"/>
        <rFont val="Calibri"/>
      </rPr>
      <t>94962</t>
    </r>
  </si>
  <si>
    <r>
      <rPr>
        <sz val="7"/>
        <rFont val="Calibri"/>
      </rPr>
      <t>CONCRETO MAGRO PARA LASTRO, TRAÇO 1:4,5:4,5 (CIMENTO/ AREIA MÉDIA/ BRITA 1)  - PREPARO MECÂNICO COM BETONEIRA 400 L. AF_07/2016</t>
    </r>
  </si>
  <si>
    <r>
      <rPr>
        <sz val="7"/>
        <rFont val="Calibri"/>
      </rPr>
      <t>M3</t>
    </r>
  </si>
  <si>
    <r>
      <rPr>
        <b/>
        <sz val="8"/>
        <rFont val="Arial"/>
      </rPr>
      <t>2.2. 94439 - (COMPOSIÇÃO REPRESENTATIVA) DO SERVIÇO DE CONTRAPISO EM ARGAMASSA TRAÇO 1:4 (CIM E AREIA), EM BETONEIRA 400 L, ESPESSURA 4 CM ÁREAS SECAS E AREAS MOLHADAS SOBRE LAJE E 3 CM ÁREAS MOLHADAS SOBRE IMPERMEABILIZAÇÃO, PARA EDIFICAÇÃO HABITACIONAL UNIFAMILIAR(CASA) E EDIFICAÇÃO PÚBLICA PADRÃO. AF_11/2014 (M2)</t>
    </r>
  </si>
  <si>
    <r>
      <rPr>
        <sz val="7"/>
        <rFont val="Calibri"/>
      </rPr>
      <t>87640</t>
    </r>
  </si>
  <si>
    <r>
      <rPr>
        <sz val="7"/>
        <rFont val="Calibri"/>
      </rPr>
      <t>CONTRAPISO EM ARGAMASSA TRAÇO 1:4 (CIMENTO E AREIA), PREPARO MECÂNICO COM BETONEIRA 400 L, APLICADO EM ÁREAS SECAS SOBRE LAJE, ADERIDO, ESPESSURA 4CM. AF_06/2014</t>
    </r>
  </si>
  <si>
    <r>
      <rPr>
        <sz val="7"/>
        <rFont val="Calibri"/>
      </rPr>
      <t>87745</t>
    </r>
  </si>
  <si>
    <r>
      <rPr>
        <sz val="7"/>
        <rFont val="Calibri"/>
      </rPr>
      <t>CONTRAPISO EM ARGAMASSA TRAÇO 1:4 (CIMENTO E AREIA), PREPARO MECÂNICO COM BETONEIRA 400 L, APLICADO EM ÁREAS MOLHADAS SOBRE LAJE, ADERIDO, ESPESSURA 3CM. AF_06/2014</t>
    </r>
  </si>
  <si>
    <r>
      <rPr>
        <sz val="7"/>
        <rFont val="Calibri"/>
      </rPr>
      <t>87765</t>
    </r>
  </si>
  <si>
    <r>
      <rPr>
        <sz val="7"/>
        <rFont val="Calibri"/>
      </rPr>
      <t>CONTRAPISO EM ARGAMASSA TRAÇO 1:4 (CIMENTO E AREIA), PREPARO MECÂNICO COM BETONEIRA 400 L, APLICADO EM ÁREAS MOLHADAS SOBRE IMPERMEABILIZAÇÃO, ESPESSURA 4CM. AF_06/2014</t>
    </r>
  </si>
  <si>
    <r>
      <rPr>
        <b/>
        <sz val="8"/>
        <rFont val="Arial"/>
      </rPr>
      <t>2.3. 89171 - (COMPOSIÇÃO REPRESENTATIVA) DO SERVIÇO DE REVESTIMENTO CERÂMICO PARA PISO COM PLACAS TIPO GRÉS DE DIMENSÕES 35X35 CM, PARA EDIFICAÇÃO HABITACIONAL UNIFAMILIAR (CASA) E EDIFICAÇÃO PÚBLICA PADRÃO. AF_11/2014 (M2)</t>
    </r>
  </si>
  <si>
    <r>
      <rPr>
        <sz val="7"/>
        <rFont val="Calibri"/>
      </rPr>
      <t>87246</t>
    </r>
  </si>
  <si>
    <r>
      <rPr>
        <sz val="7"/>
        <rFont val="Calibri"/>
      </rPr>
      <t>REVESTIMENTO CERÂMICO PARA PISO COM PLACAS TIPO ESMALTADA EXTRA DE DIMENSÕES 35X35 CM APLICADA EM AMBIENTES DE ÁREA MENOR QUE 5 M2. AF_06/2014</t>
    </r>
  </si>
  <si>
    <r>
      <rPr>
        <sz val="7"/>
        <rFont val="Calibri"/>
      </rPr>
      <t>87247</t>
    </r>
  </si>
  <si>
    <r>
      <rPr>
        <sz val="7"/>
        <rFont val="Calibri"/>
      </rPr>
      <t>REVESTIMENTO CERÂMICO PARA PISO COM PLACAS TIPO ESMALTADA EXTRA DE DIMENSÕES 35X35 CM APLICADA EM AMBIENTES DE ÁREA ENTRE 5 M2 E 10 M2. AF_06/2014</t>
    </r>
  </si>
  <si>
    <r>
      <rPr>
        <sz val="7"/>
        <rFont val="Calibri"/>
      </rPr>
      <t>87248</t>
    </r>
  </si>
  <si>
    <r>
      <rPr>
        <sz val="7"/>
        <rFont val="Calibri"/>
      </rPr>
      <t>REVESTIMENTO CERÂMICO PARA PISO COM PLACAS TIPO ESMALTADA EXTRA DE DIMENSÕES 35X35 CM APLICADA EM AMBIENTES DE ÁREA MAIOR QUE 10 M2. AF_06/2014</t>
    </r>
  </si>
  <si>
    <r>
      <rPr>
        <b/>
        <sz val="8"/>
        <rFont val="Arial"/>
      </rPr>
      <t>2.4. 96467 - RODAPÉ CERÂMICO DE 7CM DE ALTURA COM PLACAS TIPO ESMALTADA COMERCIAL DE DIMENSÕES 35X35CM (PADRAO POPULAR). AF_06/2017 (M)</t>
    </r>
  </si>
  <si>
    <r>
      <rPr>
        <sz val="7"/>
        <rFont val="Calibri"/>
      </rPr>
      <t>00001297</t>
    </r>
  </si>
  <si>
    <r>
      <rPr>
        <sz val="7"/>
        <rFont val="Calibri"/>
      </rPr>
      <t>PISO EM CERAMICA ESMALTADA, COMERCIAL (PADRAO POPULAR), PEI MAIOR OU IGUAL A 3, FORMATO MENOR OU IGUAL A  2025 CM2</t>
    </r>
  </si>
  <si>
    <r>
      <rPr>
        <sz val="7"/>
        <rFont val="Calibri"/>
      </rPr>
      <t>00001381</t>
    </r>
  </si>
  <si>
    <r>
      <rPr>
        <sz val="7"/>
        <rFont val="Calibri"/>
      </rPr>
      <t>ARGAMASSA COLANTE AC I PARA CERAMICAS</t>
    </r>
  </si>
  <si>
    <r>
      <rPr>
        <sz val="7"/>
        <rFont val="Calibri"/>
      </rPr>
      <t>00034357</t>
    </r>
  </si>
  <si>
    <r>
      <rPr>
        <sz val="7"/>
        <rFont val="Calibri"/>
      </rPr>
      <t>REJUNTE COLORIDO, CIMENTICIO</t>
    </r>
  </si>
  <si>
    <r>
      <rPr>
        <b/>
        <sz val="8"/>
        <rFont val="Arial"/>
      </rPr>
      <t>2.6. 87879 - CHAPISCO APLICADO EM ALVENARIAS E ESTRUTURAS DE CONCRETO INTERNAS, COM COLHER DE PEDREIRO. ARGAMASSA TRAÇO 1:3 COM PREPARO EM BETONEIRA 400L. AF_06/2014 (M2)</t>
    </r>
  </si>
  <si>
    <r>
      <rPr>
        <sz val="7"/>
        <rFont val="Calibri"/>
      </rPr>
      <t>87313</t>
    </r>
  </si>
  <si>
    <r>
      <rPr>
        <sz val="7"/>
        <rFont val="Calibri"/>
      </rPr>
      <t>ARGAMASSA TRAÇO 1:3 (EM VOLUME DE CIMENTO E AREIA GROSSA ÚMIDA) PARA CHAPISCO CONVENCIONAL, PREPARO MECÂNICO COM BETONEIRA 400 L. AF_08/2019</t>
    </r>
  </si>
  <si>
    <r>
      <rPr>
        <b/>
        <sz val="8"/>
        <rFont val="Arial"/>
      </rPr>
      <t>2.7. 87547 - MASSA ÚNICA, PARA RECEBIMENTO DE PINTURA, EM ARGAMASSA TRAÇO 1:2:8, PREPARO MECÂNICO COM BETONEIRA 400L, APLICADA MANUALMENTE EM FACES INTERNAS DE PAREDES, ESPESSURA DE 10MM, COM EXECUÇÃO DE TALISCAS. AF_06/2014 (M2)</t>
    </r>
  </si>
  <si>
    <r>
      <rPr>
        <sz val="7"/>
        <rFont val="Calibri"/>
      </rPr>
      <t>87292</t>
    </r>
  </si>
  <si>
    <r>
      <rPr>
        <sz val="7"/>
        <rFont val="Calibri"/>
      </rPr>
      <t>ARGAMASSA TRAÇO 1:2:8 (EM VOLUME DE CIMENTO, CAL E AREIA MÉDIA ÚMIDA) PARA EMBOÇO/MASSA ÚNICA/ASSENTAMENTO DE ALVENARIA DE VEDAÇÃO, PREPARO MECÂNICO COM BETONEIRA 400 L. AF_08/2019</t>
    </r>
  </si>
  <si>
    <r>
      <rPr>
        <b/>
        <sz val="8"/>
        <rFont val="Arial"/>
      </rPr>
      <t>2.8. 89170 - (COMPOSIÇÃO REPRESENTATIVA) DO SERVIÇO DE REVESTIMENTO CERÂMICO PARA PAREDES INTERNAS, MEIA PAREDE, OU PAREDE INTEIRA, PLACAS GRÊS OU SEMI-GRÊS DE 20X20 CM, PARA EDIFICAÇÕES HABITACIONAIS UNIFAMILIAR (CASAS) E EDIFICAÇÕES PÚBLICAS PADRÃO. AF_11/2014 (M2)</t>
    </r>
  </si>
  <si>
    <r>
      <rPr>
        <sz val="7"/>
        <rFont val="Calibri"/>
      </rPr>
      <t>87264</t>
    </r>
  </si>
  <si>
    <r>
      <rPr>
        <sz val="7"/>
        <rFont val="Calibri"/>
      </rPr>
      <t>REVESTIMENTO CERÂMICO PARA PAREDES INTERNAS COM PLACAS TIPO ESMALTADA EXTRA DE DIMENSÕES 20X20 CM APLICADAS EM AMBIENTES DE ÁREA MENOR QUE 5 M² NA ALTURA INTEIRA DAS PAREDES. AF_06/2014</t>
    </r>
  </si>
  <si>
    <r>
      <rPr>
        <sz val="7"/>
        <rFont val="Calibri"/>
      </rPr>
      <t>87265</t>
    </r>
  </si>
  <si>
    <r>
      <rPr>
        <sz val="7"/>
        <rFont val="Calibri"/>
      </rPr>
      <t>REVESTIMENTO CERÂMICO PARA PAREDES INTERNAS COM PLACAS TIPO ESMALTADA EXTRA DE DIMENSÕES 20X20 CM APLICADAS EM AMBIENTES DE ÁREA MAIOR QUE 5 M² NA ALTURA INTEIRA DAS PAREDES. AF_06/2014</t>
    </r>
  </si>
  <si>
    <r>
      <rPr>
        <sz val="7"/>
        <rFont val="Calibri"/>
      </rPr>
      <t>87266</t>
    </r>
  </si>
  <si>
    <r>
      <rPr>
        <sz val="7"/>
        <rFont val="Calibri"/>
      </rPr>
      <t>REVESTIMENTO CERÂMICO PARA PAREDES INTERNAS COM PLACAS TIPO ESMALTADA EXTRA DE DIMENSÕES 20X20 CM APLICADAS EM AMBIENTES DE ÁREA MENOR QUE 5 M² A MEIA ALTURA DAS PAREDES. AF_06/2014</t>
    </r>
  </si>
  <si>
    <r>
      <rPr>
        <sz val="7"/>
        <rFont val="Calibri"/>
      </rPr>
      <t>87267</t>
    </r>
  </si>
  <si>
    <r>
      <rPr>
        <sz val="7"/>
        <rFont val="Calibri"/>
      </rPr>
      <t>REVESTIMENTO CERÂMICO PARA PAREDES INTERNAS COM PLACAS TIPO ESMALTADA EXTRA DE DIMENSÕES 20X20 CM APLICADAS EM AMBIENTES DE ÁREA MAIOR QUE 5 M² A MEIA ALTURA DAS PAREDES. AF_06/2014</t>
    </r>
  </si>
  <si>
    <r>
      <rPr>
        <b/>
        <sz val="8"/>
        <rFont val="Arial"/>
      </rPr>
      <t>2.9. 88485 - APLICAÇÃO DE FUNDO SELADOR ACRÍLICO EM PAREDES, UMA DEMÃO. AF_06/2014 (M2)</t>
    </r>
  </si>
  <si>
    <r>
      <rPr>
        <sz val="7"/>
        <rFont val="Calibri"/>
      </rPr>
      <t>00006085</t>
    </r>
  </si>
  <si>
    <r>
      <rPr>
        <sz val="7"/>
        <rFont val="Calibri"/>
      </rPr>
      <t>SELADOR ACRILICO PAREDES INTERNAS/EXTERNAS</t>
    </r>
  </si>
  <si>
    <r>
      <rPr>
        <sz val="7"/>
        <rFont val="Calibri"/>
      </rPr>
      <t>L</t>
    </r>
  </si>
  <si>
    <r>
      <rPr>
        <sz val="7"/>
        <rFont val="Calibri"/>
      </rPr>
      <t>88310</t>
    </r>
  </si>
  <si>
    <r>
      <rPr>
        <sz val="7"/>
        <rFont val="Calibri"/>
      </rPr>
      <t>PINTOR COM ENCARGOS COMPLEMENTARES</t>
    </r>
  </si>
  <si>
    <r>
      <rPr>
        <b/>
        <sz val="8"/>
        <rFont val="Arial"/>
      </rPr>
      <t>2.10. 88497 - APLICAÇÃO E LIXAMENTO DE MASSA LÁTEX EM PAREDES, DUAS DEMÃOS. AF_06/2014 (M2)</t>
    </r>
  </si>
  <si>
    <r>
      <rPr>
        <sz val="7"/>
        <rFont val="Calibri"/>
      </rPr>
      <t>00003767</t>
    </r>
  </si>
  <si>
    <r>
      <rPr>
        <sz val="7"/>
        <rFont val="Calibri"/>
      </rPr>
      <t>LIXA EM FOLHA PARA PAREDE OU MADEIRA, NUMERO 120 (COR VERMELHA)</t>
    </r>
  </si>
  <si>
    <r>
      <rPr>
        <sz val="7"/>
        <rFont val="Calibri"/>
      </rPr>
      <t>UN</t>
    </r>
  </si>
  <si>
    <r>
      <rPr>
        <sz val="7"/>
        <rFont val="Calibri"/>
      </rPr>
      <t>00004051</t>
    </r>
  </si>
  <si>
    <r>
      <rPr>
        <sz val="7"/>
        <rFont val="Calibri"/>
      </rPr>
      <t>MASSA CORRIDA PVA PARA PAREDES INTERNAS</t>
    </r>
  </si>
  <si>
    <r>
      <rPr>
        <sz val="7"/>
        <rFont val="Calibri"/>
      </rPr>
      <t>18L</t>
    </r>
  </si>
  <si>
    <r>
      <rPr>
        <b/>
        <sz val="8"/>
        <rFont val="Arial"/>
      </rPr>
      <t>2.11. 88489 - APLICAÇÃO MANUAL DE PINTURA COM TINTA LÁTEX ACRÍLICA EM PAREDES, DUAS DEMÃOS. AF_06/2014 (M2)</t>
    </r>
  </si>
  <si>
    <r>
      <rPr>
        <sz val="7"/>
        <rFont val="Calibri"/>
      </rPr>
      <t>00007356</t>
    </r>
  </si>
  <si>
    <r>
      <rPr>
        <sz val="7"/>
        <rFont val="Calibri"/>
      </rPr>
      <t>TINTA ACRILICA PREMIUM, COR BRANCO FOSCO</t>
    </r>
  </si>
  <si>
    <r>
      <rPr>
        <b/>
        <sz val="8"/>
        <rFont val="Arial"/>
      </rPr>
      <t>2.12. 89168 - (COMPOSIÇÃO REPRESENTATIVA) DO SERVIÇO DE ALVENARIA DE VEDAÇÃO DE BLOCOS VAZADOS DE CERÂMICA DE 9X19X19CM (ESPESSURA 9CM), PARA EDIFICAÇÃO HABITACIONAL UNIFAMILIAR (CASA) E EDIFICAÇÃO PÚBLICA PADRÃO. AF_11/2014 (M2)</t>
    </r>
  </si>
  <si>
    <r>
      <rPr>
        <sz val="7"/>
        <rFont val="Calibri"/>
      </rPr>
      <t>87495</t>
    </r>
  </si>
  <si>
    <r>
      <rPr>
        <sz val="7"/>
        <rFont val="Calibri"/>
      </rPr>
      <t>ALVENARIA DE VEDAÇÃO DE BLOCOS CERÂMICOS FURADOS NA HORIZONTAL DE 9X19X19CM (ESPESSURA 9CM) DE PAREDES COM ÁREA LÍQUIDA MENOR QUE 6M² SEM VÃOS E ARGAMASSA DE ASSENTAMENTO COM PREPARO EM BETONEIRA. AF_06/2014</t>
    </r>
  </si>
  <si>
    <r>
      <rPr>
        <sz val="7"/>
        <rFont val="Calibri"/>
      </rPr>
      <t>87503</t>
    </r>
  </si>
  <si>
    <r>
      <rPr>
        <sz val="7"/>
        <rFont val="Calibri"/>
      </rPr>
      <t>ALVENARIA DE VEDAÇÃO DE BLOCOS CERÂMICOS FURADOS NA HORIZONTAL DE 9X19X19CM (ESPESSURA 9CM) DE PAREDES COM ÁREA LÍQUIDA MAIOR OU IGUAL A 6M² SEM VÃOS E ARGAMASSA DE ASSENTAMENTO COM PREPARO EM BETONEIRA. AF_06/2014</t>
    </r>
  </si>
  <si>
    <r>
      <rPr>
        <sz val="7"/>
        <rFont val="Calibri"/>
      </rPr>
      <t>87511</t>
    </r>
  </si>
  <si>
    <r>
      <rPr>
        <sz val="7"/>
        <rFont val="Calibri"/>
      </rPr>
      <t>ALVENARIA DE VEDAÇÃO DE BLOCOS CERÂMICOS FURADOS NA HORIZONTAL DE 9X19X19CM (ESPESSURA 9CM) DE PAREDES COM ÁREA LÍQUIDA MENOR QUE 6M² COM VÃOS E ARGAMASSA DE ASSENTAMENTO COM PREPARO EM BETONEIRA. AF_06/2014</t>
    </r>
  </si>
  <si>
    <r>
      <rPr>
        <sz val="7"/>
        <rFont val="Calibri"/>
      </rPr>
      <t>87519</t>
    </r>
  </si>
  <si>
    <r>
      <rPr>
        <sz val="7"/>
        <rFont val="Calibri"/>
      </rPr>
      <t>ALVENARIA DE VEDAÇÃO DE BLOCOS CERÂMICOS FURADOS NA HORIZONTAL DE 9X19X19CM (ESPESSURA 9CM) DE PAREDES COM ÁREA LÍQUIDA MAIOR OU IGUAL A 6M² COM VÃOS E ARGAMASSA DE ASSENTAMENTO COM PREPARO EM BETONEIRA. AF_06/2014</t>
    </r>
  </si>
  <si>
    <r>
      <rPr>
        <b/>
        <sz val="8"/>
        <rFont val="Arial"/>
      </rPr>
      <t>2.14. 90844 - KIT DE PORTA DE MADEIRA PARA PINTURA, SEMI-OCA (LEVE OU MÉDIA), PADRÃO MÉDIO, 90X210CM, ESPESSURA DE 3,5CM, ITENS INCLUSOS: DOBRADIÇAS, MONTAGEM E INSTALAÇÃO DO BATENTE, FECHADURA COM EXECUÇÃO DO FURO - FORNECIMENTO E INSTALAÇÃO. AF_08/2015 (UN)</t>
    </r>
  </si>
  <si>
    <r>
      <rPr>
        <sz val="7"/>
        <rFont val="Calibri"/>
      </rPr>
      <t>90828</t>
    </r>
  </si>
  <si>
    <r>
      <rPr>
        <sz val="7"/>
        <rFont val="Calibri"/>
      </rPr>
      <t>ALIZAR / GUARNIÇÃO DE 5X1,5CM PARA PORTA DE 80X210CM FIXADO COM PREGOS, PADRÃO MÉDIO - FORNECIMENTO E INSTALAÇÃO. AF_08/2015</t>
    </r>
  </si>
  <si>
    <r>
      <rPr>
        <sz val="7"/>
        <rFont val="Calibri"/>
      </rPr>
      <t>90802</t>
    </r>
  </si>
  <si>
    <r>
      <rPr>
        <sz val="7"/>
        <rFont val="Calibri"/>
      </rPr>
      <t>ADUELA / MARCO / BATENTE PARA PORTA DE 80X210CM, PADRÃO MÉDIO - FORNECIMENTO E MONTAGEM. AF_08/2015</t>
    </r>
  </si>
  <si>
    <r>
      <rPr>
        <sz val="7"/>
        <rFont val="Calibri"/>
      </rPr>
      <t>90817</t>
    </r>
  </si>
  <si>
    <r>
      <rPr>
        <sz val="7"/>
        <rFont val="Calibri"/>
      </rPr>
      <t>ADUELA / MARCO / BATENTE PARA PORTA DE 80X210CM, FIXAÇÃO COM ARGAMASSA - SOMENTE INSTALAÇÃO. AF_08/2015_P</t>
    </r>
  </si>
  <si>
    <r>
      <rPr>
        <sz val="7"/>
        <rFont val="Calibri"/>
      </rPr>
      <t>90822</t>
    </r>
  </si>
  <si>
    <r>
      <rPr>
        <sz val="7"/>
        <rFont val="Calibri"/>
      </rPr>
      <t>PORTA DE MADEIRA PARA PINTURA, SEMI-OCA (LEVE OU MÉDIA), 80X210CM, ESPESSURA DE 3,5CM, INCLUSO DOBRADIÇAS - FORNECIMENTO E INSTALAÇÃO. AF_08/2015</t>
    </r>
  </si>
  <si>
    <r>
      <rPr>
        <sz val="7"/>
        <rFont val="Calibri"/>
      </rPr>
      <t>90830</t>
    </r>
  </si>
  <si>
    <r>
      <rPr>
        <sz val="7"/>
        <rFont val="Calibri"/>
      </rPr>
      <t>FECHADURA DE EMBUTIR COM CILINDRO, EXTERNA, COMPLETA, ACABAMENTO PADRÃO MÉDIO, INCLUSO EXECUÇÃO DE FURO - FORNECIMENTO E INSTALAÇÃO. AF_08/2015</t>
    </r>
  </si>
  <si>
    <r>
      <rPr>
        <b/>
        <sz val="8"/>
        <rFont val="Arial"/>
      </rPr>
      <t>2.15. 90843 - KIT DE PORTA DE MADEIRA PARA PINTURA, SEMI-OCA (LEVE OU MÉDIA), PADRÃO MÉDIO, 80X210CM, ESPESSURA DE 3,5CM, ITENS INCLUSOS: DOBRADIÇAS, MONTAGEM E INSTALAÇÃO DO BATENTE, FECHADURA COM EXECUÇÃO DO FURO - FORNECIMENTO E INSTALAÇÃO. AF_08/2015 (UN)</t>
    </r>
  </si>
  <si>
    <r>
      <rPr>
        <b/>
        <sz val="8"/>
        <rFont val="Arial"/>
      </rPr>
      <t>2.16. 90841 - KIT DE PORTA DE MADEIRA PARA PINTURA, SEMI-OCA (LEVE OU MÉDIA), PADRÃO MÉDIO, 60X210CM, ESPESSURA DE 3,5CM, ITENS INCLUSOS: DOBRADIÇAS, MONTAGEM E INSTALAÇÃO DO BATENTE, FECHADURA COM EXECUÇÃO DO FURO - FORNECIMENTO E INSTALAÇÃO. AF_08/2015 (UN)</t>
    </r>
  </si>
  <si>
    <r>
      <rPr>
        <sz val="7"/>
        <rFont val="Calibri"/>
      </rPr>
      <t>90800</t>
    </r>
  </si>
  <si>
    <r>
      <rPr>
        <sz val="7"/>
        <rFont val="Calibri"/>
      </rPr>
      <t>ADUELA / MARCO / BATENTE PARA PORTA DE 60X210CM, PADRÃO MÉDIO - FORNECIMENTO E MONTAGEM. AF_08/2015</t>
    </r>
  </si>
  <si>
    <r>
      <rPr>
        <sz val="7"/>
        <rFont val="Calibri"/>
      </rPr>
      <t>90805</t>
    </r>
  </si>
  <si>
    <r>
      <rPr>
        <sz val="7"/>
        <rFont val="Calibri"/>
      </rPr>
      <t>ADUELA / MARCO / BATENTE PARA PORTA DE 60X210CM, FIXAÇÃO COM ARGAMASSA - SOMENTE INSTALAÇÃO. AF_08/2015_P</t>
    </r>
  </si>
  <si>
    <r>
      <rPr>
        <sz val="7"/>
        <rFont val="Calibri"/>
      </rPr>
      <t>90820</t>
    </r>
  </si>
  <si>
    <r>
      <rPr>
        <sz val="7"/>
        <rFont val="Calibri"/>
      </rPr>
      <t>PORTA DE MADEIRA PARA PINTURA, SEMI-OCA (LEVE OU MÉDIA), 60X210CM, ESPESSURA DE 3,5CM, INCLUSO DOBRADIÇAS - FORNECIMENTO E INSTALAÇÃO. AF_08/2015</t>
    </r>
  </si>
  <si>
    <r>
      <rPr>
        <sz val="7"/>
        <rFont val="Calibri"/>
      </rPr>
      <t>90826</t>
    </r>
  </si>
  <si>
    <r>
      <rPr>
        <sz val="7"/>
        <rFont val="Calibri"/>
      </rPr>
      <t>ALIZAR / GUARNIÇÃO DE 5X1,5CM PARA PORTA DE 60X210CM FIXADO COM PREGOS, PADRÃO MÉDIO - FORNECIMENTO E INSTALAÇÃO. AF_08/2015</t>
    </r>
  </si>
  <si>
    <r>
      <rPr>
        <sz val="7"/>
        <rFont val="Calibri"/>
      </rPr>
      <t>90831</t>
    </r>
  </si>
  <si>
    <r>
      <rPr>
        <sz val="7"/>
        <rFont val="Calibri"/>
      </rPr>
      <t>FECHADURA DE EMBUTIR PARA PORTA DE BANHEIRO, COMPLETA, ACABAMENTO PADRÃO MÉDIO, INCLUSO EXECUÇÃO DE FURO - FORNECIMENTO E INSTALAÇÃO. AF_08/2015</t>
    </r>
  </si>
  <si>
    <r>
      <rPr>
        <b/>
        <sz val="8"/>
        <rFont val="Arial"/>
      </rPr>
      <t>2.17. 94581 - JANELA DE ALUMÍNIO MAXIM-AR, FIXAÇÃO COM ARGAMASSA, COM VIDROS, PADRONIZADA. AF_07/2016 (M2)</t>
    </r>
  </si>
  <si>
    <r>
      <rPr>
        <sz val="7"/>
        <rFont val="Calibri"/>
      </rPr>
      <t>00000601</t>
    </r>
  </si>
  <si>
    <r>
      <rPr>
        <sz val="7"/>
        <rFont val="Calibri"/>
      </rPr>
      <t>JANELA MAXIM AR EM ALUMINIO, 80 X 60 CM (A X L), BATENTE/REQUADRO DE 4 A 14 CM, COM VIDRO, SEM GUARNICAO/ALIZAR</t>
    </r>
  </si>
  <si>
    <r>
      <rPr>
        <sz val="7"/>
        <rFont val="Calibri"/>
      </rPr>
      <t>88629</t>
    </r>
  </si>
  <si>
    <r>
      <rPr>
        <sz val="7"/>
        <rFont val="Calibri"/>
      </rPr>
      <t>ARGAMASSA TRAÇO 1:3 (EM VOLUME DE CIMENTO E AREIA MÉDIA ÚMIDA), PREPARO MANUAL. AF_08/2019</t>
    </r>
  </si>
  <si>
    <r>
      <rPr>
        <b/>
        <sz val="8"/>
        <rFont val="Arial"/>
      </rPr>
      <t>2.18. 73739/001 - PINTURA ESMALTE ACETINADO EM MADEIRA, DUAS DEMAOS (M2)</t>
    </r>
  </si>
  <si>
    <r>
      <rPr>
        <sz val="7"/>
        <rFont val="Calibri"/>
      </rPr>
      <t>00005318</t>
    </r>
  </si>
  <si>
    <r>
      <rPr>
        <sz val="7"/>
        <rFont val="Calibri"/>
      </rPr>
      <t>SOLVENTE DILUENTE A BASE DE AGUARRAS</t>
    </r>
  </si>
  <si>
    <r>
      <rPr>
        <sz val="7"/>
        <rFont val="Calibri"/>
      </rPr>
      <t>00007311</t>
    </r>
  </si>
  <si>
    <r>
      <rPr>
        <sz val="7"/>
        <rFont val="Calibri"/>
      </rPr>
      <t>TINTA ESMALTE SINTETICO PREMIUM ACETINADO</t>
    </r>
  </si>
  <si>
    <r>
      <rPr>
        <b/>
        <sz val="8"/>
        <rFont val="Arial"/>
      </rPr>
      <t>2.20. 86931 - VASO SANITÁRIO SIFONADO COM CAIXA ACOPLADA LOUÇA BRANCA, INCLUSO ENGATE FLEXÍVEL EM PLÁSTICO BRANCO, 1/2 X 40CM - FORNECIMENTO E INSTALAÇÃO. AF_12/2013 (UN)</t>
    </r>
  </si>
  <si>
    <r>
      <rPr>
        <sz val="7"/>
        <rFont val="Calibri"/>
      </rPr>
      <t>86885</t>
    </r>
  </si>
  <si>
    <r>
      <rPr>
        <sz val="7"/>
        <rFont val="Calibri"/>
      </rPr>
      <t>ENGATE FLEXÍVEL EM PLÁSTICO BRANCO, 1/2" X 40CM - FORNECIMENTO E INSTALAÇÃO. AF_12/2013</t>
    </r>
  </si>
  <si>
    <r>
      <rPr>
        <sz val="7"/>
        <rFont val="Calibri"/>
      </rPr>
      <t>86888</t>
    </r>
  </si>
  <si>
    <r>
      <rPr>
        <sz val="7"/>
        <rFont val="Calibri"/>
      </rPr>
      <t>VASO SANITÁRIO SIFONADO COM CAIXA ACOPLADA LOUÇA BRANCA - FORNECIMENTO E INSTALAÇÃO. AF_12/2013</t>
    </r>
  </si>
  <si>
    <r>
      <rPr>
        <b/>
        <sz val="8"/>
        <rFont val="Arial"/>
      </rPr>
      <t>2.21. 86943 - LAVATÓRIO LOUÇA BRANCA SUSPENSO, 29,5 X 39CM OU EQUIVALENTE, PADRÃO POPULAR, INCLUSO SIFÃO FLEXÍVEL EM PVC, VÁLVULA E ENGATE FLEXÍVEL 30CM EM PLÁSTICO E TORNEIRA CROMADA DE MESA, PADRÃO POPULAR - FORNECIMENTO E INSTALAÇÃO. AF_12/2013 (UN)</t>
    </r>
  </si>
  <si>
    <r>
      <rPr>
        <sz val="7"/>
        <rFont val="Calibri"/>
      </rPr>
      <t>86879</t>
    </r>
  </si>
  <si>
    <r>
      <rPr>
        <sz val="7"/>
        <rFont val="Calibri"/>
      </rPr>
      <t>VÁLVULA EM PLÁSTICO 1" PARA PIA, TANQUE OU LAVATÓRIO, COM OU SEM LADRÃO - FORNECIMENTO E INSTALAÇÃO. AF_12/2013</t>
    </r>
  </si>
  <si>
    <r>
      <rPr>
        <sz val="7"/>
        <rFont val="Calibri"/>
      </rPr>
      <t>86883</t>
    </r>
  </si>
  <si>
    <r>
      <rPr>
        <sz val="7"/>
        <rFont val="Calibri"/>
      </rPr>
      <t>SIFÃO DO TIPO FLEXÍVEL EM PVC 1? X 1.1/2? - FORNECIMENTO E INSTALAÇÃO. AF_12/2013</t>
    </r>
  </si>
  <si>
    <r>
      <rPr>
        <sz val="7"/>
        <rFont val="Calibri"/>
      </rPr>
      <t>86884</t>
    </r>
  </si>
  <si>
    <r>
      <rPr>
        <sz val="7"/>
        <rFont val="Calibri"/>
      </rPr>
      <t>ENGATE FLEXÍVEL EM PLÁSTICO BRANCO, 1/2" X 30CM - FORNECIMENTO E INSTALAÇÃO. AF_12/2013</t>
    </r>
  </si>
  <si>
    <r>
      <rPr>
        <sz val="7"/>
        <rFont val="Calibri"/>
      </rPr>
      <t>86904</t>
    </r>
  </si>
  <si>
    <r>
      <rPr>
        <sz val="7"/>
        <rFont val="Calibri"/>
      </rPr>
      <t>LAVATÓRIO LOUÇA BRANCA SUSPENSO, 29,5 X 39CM OU EQUIVALENTE, PADRÃO POPULAR - FORNECIMENTO E INSTALAÇÃO. AF_12/2013</t>
    </r>
  </si>
  <si>
    <r>
      <rPr>
        <sz val="7"/>
        <rFont val="Calibri"/>
      </rPr>
      <t>86906</t>
    </r>
  </si>
  <si>
    <r>
      <rPr>
        <sz val="7"/>
        <rFont val="Calibri"/>
      </rPr>
      <t>TORNEIRA CROMADA DE MESA, 1/2" OU 3/4", PARA LAVATÓRIO, PADRÃO POPULAR - FORNECIMENTO E INSTALAÇÃO. AF_12/2013</t>
    </r>
  </si>
  <si>
    <r>
      <rPr>
        <b/>
        <sz val="8"/>
        <rFont val="Arial"/>
      </rPr>
      <t>2.22. 92364 - TUBO DE AÇO GALVANIZADO COM COSTURA, CLASSE MÉDIA, DN 32 (1 1/4"), CONEXÃO ROSQUEADA, INSTALADO EM REDE DE ALIMENTAÇÃO PARA HIDRANTE - FORNECIMENTO E INSTALAÇÃO. AF_12/2015 (M)</t>
    </r>
  </si>
  <si>
    <r>
      <rPr>
        <sz val="7"/>
        <rFont val="Calibri"/>
      </rPr>
      <t>00007698</t>
    </r>
  </si>
  <si>
    <r>
      <rPr>
        <sz val="7"/>
        <rFont val="Calibri"/>
      </rPr>
      <t>TUBO ACO GALVANIZADO COM COSTURA, CLASSE MEDIA, DN 1.1/4", E = *3,25* MM, PESO *3,14* KG/M (NBR 5580)</t>
    </r>
  </si>
  <si>
    <r>
      <rPr>
        <sz val="7"/>
        <rFont val="Calibri"/>
      </rPr>
      <t>88248</t>
    </r>
  </si>
  <si>
    <r>
      <rPr>
        <sz val="7"/>
        <rFont val="Calibri"/>
      </rPr>
      <t>AUXILIAR DE ENCANADOR OU BOMBEIRO HIDRÁULICO COM ENCARGOS COMPLEMENTARES</t>
    </r>
  </si>
  <si>
    <r>
      <rPr>
        <b/>
        <sz val="8"/>
        <rFont val="Arial"/>
      </rPr>
      <t>2.24. 96113 - FORRO EM PLACAS DE GESSO, PARA AMBIENTES COMERCIAIS. AF_05/2017_P (M2)</t>
    </r>
  </si>
  <si>
    <r>
      <rPr>
        <sz val="7"/>
        <rFont val="Calibri"/>
      </rPr>
      <t>00004812</t>
    </r>
  </si>
  <si>
    <r>
      <rPr>
        <sz val="7"/>
        <rFont val="Calibri"/>
      </rPr>
      <t>PLACA DE GESSO PARA FORRO, DE  *60 X 60* CM E ESPESSURA DE 12 MM (30 MM NAS BORDAS) SEM COLOCACAO</t>
    </r>
  </si>
  <si>
    <r>
      <rPr>
        <sz val="7"/>
        <rFont val="Calibri"/>
      </rPr>
      <t>00003315</t>
    </r>
  </si>
  <si>
    <r>
      <rPr>
        <sz val="7"/>
        <rFont val="Calibri"/>
      </rPr>
      <t>GESSO EM PO PARA REVESTIMENTOS/MOLDURAS/SANCAS</t>
    </r>
  </si>
  <si>
    <r>
      <rPr>
        <sz val="7"/>
        <rFont val="Calibri"/>
      </rPr>
      <t>00040547</t>
    </r>
  </si>
  <si>
    <r>
      <rPr>
        <sz val="7"/>
        <rFont val="Calibri"/>
      </rPr>
      <t>PARAFUSO ZINCADO, AUTOBROCANTE, FLANGEADO, 4,2 MM X 19 MM</t>
    </r>
  </si>
  <si>
    <r>
      <rPr>
        <sz val="7"/>
        <rFont val="Calibri"/>
      </rPr>
      <t>CENTO</t>
    </r>
  </si>
  <si>
    <r>
      <rPr>
        <sz val="7"/>
        <rFont val="Calibri"/>
      </rPr>
      <t>00000345</t>
    </r>
  </si>
  <si>
    <r>
      <rPr>
        <sz val="7"/>
        <rFont val="Calibri"/>
      </rPr>
      <t>ARAME GALVANIZADO 18 BWG, 1,24MM (0,009 KG/M)</t>
    </r>
  </si>
  <si>
    <r>
      <rPr>
        <sz val="7"/>
        <rFont val="Calibri"/>
      </rPr>
      <t>00020250</t>
    </r>
  </si>
  <si>
    <r>
      <rPr>
        <sz val="7"/>
        <rFont val="Calibri"/>
      </rPr>
      <t>SISAL EM FIBRA</t>
    </r>
  </si>
  <si>
    <r>
      <rPr>
        <sz val="7"/>
        <rFont val="Calibri"/>
      </rPr>
      <t>88269</t>
    </r>
  </si>
  <si>
    <r>
      <rPr>
        <sz val="7"/>
        <rFont val="Calibri"/>
      </rPr>
      <t>GESSEIRO COM ENCARGOS COMPLEMENTARES</t>
    </r>
  </si>
  <si>
    <r>
      <rPr>
        <b/>
        <sz val="8"/>
        <rFont val="Arial"/>
      </rPr>
      <t>2.25. 88482 - APLICAÇÃO DE FUNDO SELADOR LÁTEX PVA EM TETO, UMA DEMÃO. AF_06/2014 (M2)</t>
    </r>
  </si>
  <si>
    <r>
      <rPr>
        <sz val="7"/>
        <rFont val="Calibri"/>
      </rPr>
      <t>00006090</t>
    </r>
  </si>
  <si>
    <r>
      <rPr>
        <sz val="7"/>
        <rFont val="Calibri"/>
      </rPr>
      <t>SELADOR PVA PAREDES INTERNAS</t>
    </r>
  </si>
  <si>
    <r>
      <rPr>
        <b/>
        <sz val="8"/>
        <rFont val="Arial"/>
      </rPr>
      <t>2.26. 88486 - APLICAÇÃO MANUAL DE PINTURA COM TINTA LÁTEX PVA EM TETO, DUAS DEMÃOS. AF_06/2014 (M2)</t>
    </r>
  </si>
  <si>
    <r>
      <rPr>
        <sz val="7"/>
        <rFont val="Calibri"/>
      </rPr>
      <t>00007345</t>
    </r>
  </si>
  <si>
    <r>
      <rPr>
        <sz val="7"/>
        <rFont val="Calibri"/>
      </rPr>
      <t>TINTA LATEX PVA PREMIUM, COR BRANCA</t>
    </r>
  </si>
  <si>
    <r>
      <rPr>
        <b/>
        <sz val="8"/>
        <rFont val="Arial"/>
      </rPr>
      <t>2.27. 94446 - TELHAMENTO COM TELHA CERÂMICA CAPA-CANAL, TIPO PLAN, COM MAIS DE 2 ÁGUAS, INCLUSO TRANSPORTE VERTICAL. AF_07/2019 (M2)</t>
    </r>
  </si>
  <si>
    <r>
      <rPr>
        <sz val="7"/>
        <rFont val="Calibri"/>
      </rPr>
      <t>00007173</t>
    </r>
  </si>
  <si>
    <r>
      <rPr>
        <sz val="7"/>
        <rFont val="Calibri"/>
      </rPr>
      <t>TELHA DE BARRO / CERAMICA, NAO ESMALTADA, TIPO COLONIAL, CANAL, PLAN, PAULISTA, COMPRIMENTO DE *44 A 50* CM, RENDIMENTO DE COBERTURA DE *26* TELHAS/M2</t>
    </r>
  </si>
  <si>
    <r>
      <rPr>
        <sz val="7"/>
        <rFont val="Calibri"/>
      </rPr>
      <t>MIL</t>
    </r>
  </si>
  <si>
    <r>
      <rPr>
        <sz val="7"/>
        <rFont val="Calibri"/>
      </rPr>
      <t>88323</t>
    </r>
  </si>
  <si>
    <r>
      <rPr>
        <sz val="7"/>
        <rFont val="Calibri"/>
      </rPr>
      <t>TELHADISTA COM ENCARGOS COMPLEMENTARES</t>
    </r>
  </si>
  <si>
    <r>
      <rPr>
        <sz val="7"/>
        <rFont val="Calibri"/>
      </rPr>
      <t>93281</t>
    </r>
  </si>
  <si>
    <r>
      <rPr>
        <sz val="7"/>
        <rFont val="Calibri"/>
      </rPr>
      <t>GUINCHO ELÉTRICO DE COLUNA, CAPACIDADE 400 KG, COM MOTO FREIO, MOTOR TRIFÁSICO DE 1,25 CV - CHP DIURNO. AF_03/2016</t>
    </r>
  </si>
  <si>
    <r>
      <rPr>
        <sz val="7"/>
        <rFont val="Calibri"/>
      </rPr>
      <t>93282</t>
    </r>
  </si>
  <si>
    <r>
      <rPr>
        <sz val="7"/>
        <rFont val="Calibri"/>
      </rPr>
      <t>GUINCHO ELÉTRICO DE COLUNA, CAPACIDADE 400 KG, COM MOTO FREIO, MOTOR TRIFÁSICO DE 1,25 CV - CHI DIURNO. AF_03/2016</t>
    </r>
  </si>
  <si>
    <r>
      <rPr>
        <b/>
        <sz val="8"/>
        <rFont val="Arial"/>
      </rPr>
      <t>2.28. 92542 - TRAMA DE MADEIRA COMPOSTA POR RIPAS, CAIBROS E TERÇAS PARA TELHADOS DE MAIS QUE 2 ÁGUAS PARA TELHA CERÂMICA CAPA-CANAL, INCLUSO TRANSPORTE VERTICAL. AF_07/2019 (M2)</t>
    </r>
  </si>
  <si>
    <r>
      <rPr>
        <sz val="7"/>
        <rFont val="Calibri"/>
      </rPr>
      <t>00004408</t>
    </r>
  </si>
  <si>
    <r>
      <rPr>
        <sz val="7"/>
        <rFont val="Calibri"/>
      </rPr>
      <t>RIPA DE MADEIRA NAO APARELHADA *1,5 X 5* CM, MACARANDUBA, ANGELIM OU EQUIVALENTE DA REGIAO</t>
    </r>
  </si>
  <si>
    <r>
      <rPr>
        <sz val="7"/>
        <rFont val="Calibri"/>
      </rPr>
      <t>00004425</t>
    </r>
  </si>
  <si>
    <r>
      <rPr>
        <sz val="7"/>
        <rFont val="Calibri"/>
      </rPr>
      <t>VIGA DE MADEIRA NAO APARELHADA 6 X 12 CM, MACARANDUBA, ANGELIM OU EQUIVALENTE DA REGIAO</t>
    </r>
  </si>
  <si>
    <r>
      <rPr>
        <sz val="7"/>
        <rFont val="Calibri"/>
      </rPr>
      <t>00004430</t>
    </r>
  </si>
  <si>
    <r>
      <rPr>
        <sz val="7"/>
        <rFont val="Calibri"/>
      </rPr>
      <t>CAIBRO DE MADEIRA NAO APARELHADA *5 X 6* CM, MACARANDUBA, ANGELIM OU EQUIVALENTE DA REGIAO</t>
    </r>
  </si>
  <si>
    <r>
      <rPr>
        <sz val="7"/>
        <rFont val="Calibri"/>
      </rPr>
      <t>00020247</t>
    </r>
  </si>
  <si>
    <r>
      <rPr>
        <sz val="7"/>
        <rFont val="Calibri"/>
      </rPr>
      <t>PREGO DE ACO POLIDO COM CABECA 15 X 15 (1 1/4 X 13)</t>
    </r>
  </si>
  <si>
    <r>
      <rPr>
        <sz val="7"/>
        <rFont val="Calibri"/>
      </rPr>
      <t>00039027</t>
    </r>
  </si>
  <si>
    <r>
      <rPr>
        <sz val="7"/>
        <rFont val="Calibri"/>
      </rPr>
      <t>PREGO DE ACO POLIDO COM CABECA 19  X 36 (3 1/4  X  9)</t>
    </r>
  </si>
  <si>
    <r>
      <rPr>
        <sz val="7"/>
        <rFont val="Calibri"/>
      </rPr>
      <t>00040568</t>
    </r>
  </si>
  <si>
    <r>
      <rPr>
        <sz val="7"/>
        <rFont val="Calibri"/>
      </rPr>
      <t>PREGO DE ACO POLIDO COM CABECA 22 X 48 (4 1/4 X 5)</t>
    </r>
  </si>
  <si>
    <r>
      <rPr>
        <sz val="7"/>
        <rFont val="Calibri"/>
      </rPr>
      <t>88239</t>
    </r>
  </si>
  <si>
    <r>
      <rPr>
        <sz val="7"/>
        <rFont val="Calibri"/>
      </rPr>
      <t>AJUDANTE DE CARPINTEIRO COM ENCARGOS COMPLEMENTARES</t>
    </r>
  </si>
  <si>
    <r>
      <rPr>
        <b/>
        <sz val="8"/>
        <rFont val="Arial"/>
      </rPr>
      <t>2.29. CPU C001 - Rufo em fibrocimento para telha ondulada e = 6 mm, aba de 26 cm, incluso transporte vertical (m)</t>
    </r>
  </si>
  <si>
    <r>
      <rPr>
        <b/>
        <sz val="7"/>
        <rFont val="Arial"/>
      </rPr>
      <t>MATERIAIS</t>
    </r>
  </si>
  <si>
    <r>
      <rPr>
        <b/>
        <sz val="7"/>
        <rFont val="Arial"/>
      </rPr>
      <t>UNID</t>
    </r>
  </si>
  <si>
    <r>
      <rPr>
        <b/>
        <sz val="7"/>
        <rFont val="Arial"/>
      </rPr>
      <t>CONSUMO</t>
    </r>
  </si>
  <si>
    <r>
      <rPr>
        <b/>
        <sz val="7"/>
        <rFont val="Arial"/>
      </rPr>
      <t>VALOR UNITÁRIO</t>
    </r>
  </si>
  <si>
    <r>
      <rPr>
        <b/>
        <sz val="7"/>
        <rFont val="Arial"/>
      </rPr>
      <t>CUSTO UNITÁRIO</t>
    </r>
  </si>
  <si>
    <r>
      <rPr>
        <sz val="7"/>
        <rFont val="Arial"/>
      </rPr>
      <t>00001607</t>
    </r>
  </si>
  <si>
    <r>
      <rPr>
        <sz val="7"/>
        <rFont val="Arial"/>
      </rPr>
      <t>CONJUNTO ARRUELAS DE VEDACAO 5/16" PARA TELHA FIBROCIMENTO (UMA ARRUELA METALICA E UMA ARRUELA PVC - CONICAS)</t>
    </r>
  </si>
  <si>
    <r>
      <rPr>
        <sz val="7"/>
        <rFont val="Arial"/>
      </rPr>
      <t>CJ</t>
    </r>
  </si>
  <si>
    <r>
      <rPr>
        <sz val="7"/>
        <rFont val="Arial"/>
      </rPr>
      <t>00004299</t>
    </r>
  </si>
  <si>
    <r>
      <rPr>
        <sz val="7"/>
        <rFont val="Arial"/>
      </rPr>
      <t>PARAFUSO ZINCADO ROSCA SOBERBA, CABECA SEXTAVADA, 5/16 " X 110 MM, PARA FIXACAO DE TELHA EM MADEIRA</t>
    </r>
  </si>
  <si>
    <r>
      <rPr>
        <sz val="7"/>
        <rFont val="Arial"/>
      </rPr>
      <t>00007237</t>
    </r>
  </si>
  <si>
    <r>
      <rPr>
        <sz val="7"/>
        <rFont val="Arial"/>
      </rPr>
      <t>RUFO PARA TELHA ONDULADA DE FIBROCIMENTO, E = 6 MM, ABA *260* MM, COMPRIMENTO 1100 MM (SEM AMIANTO)</t>
    </r>
  </si>
  <si>
    <r>
      <rPr>
        <sz val="7"/>
        <rFont val="Arial"/>
      </rPr>
      <t>00038123</t>
    </r>
  </si>
  <si>
    <r>
      <rPr>
        <sz val="7"/>
        <rFont val="Arial"/>
      </rPr>
      <t>SELANTE TIPO VEDA CALHA PARA METAL E FIBROCIMENTO</t>
    </r>
  </si>
  <si>
    <r>
      <rPr>
        <sz val="7"/>
        <rFont val="Arial"/>
      </rPr>
      <t>KG</t>
    </r>
  </si>
  <si>
    <r>
      <rPr>
        <b/>
        <sz val="6"/>
        <rFont val="Arial"/>
      </rPr>
      <t>TOTAL MATERIAIS:</t>
    </r>
  </si>
  <si>
    <r>
      <rPr>
        <b/>
        <sz val="7"/>
        <rFont val="Arial"/>
      </rPr>
      <t>SERVIÇOS</t>
    </r>
  </si>
  <si>
    <r>
      <rPr>
        <b/>
        <sz val="7"/>
        <rFont val="Arial"/>
      </rPr>
      <t>PREÇO UNITÁRIO</t>
    </r>
  </si>
  <si>
    <r>
      <rPr>
        <sz val="7"/>
        <rFont val="Arial"/>
      </rPr>
      <t>88316</t>
    </r>
  </si>
  <si>
    <r>
      <rPr>
        <sz val="7"/>
        <rFont val="Arial"/>
      </rPr>
      <t>SERVENTE COM ENCARGOS COMPLEMENTARES</t>
    </r>
  </si>
  <si>
    <r>
      <rPr>
        <sz val="7"/>
        <rFont val="Arial"/>
      </rPr>
      <t>H</t>
    </r>
  </si>
  <si>
    <r>
      <rPr>
        <sz val="7"/>
        <rFont val="Arial"/>
      </rPr>
      <t>88323</t>
    </r>
  </si>
  <si>
    <r>
      <rPr>
        <sz val="7"/>
        <rFont val="Arial"/>
      </rPr>
      <t>TELHADISTA COM ENCARGOS COMPLEMENTARES</t>
    </r>
  </si>
  <si>
    <r>
      <rPr>
        <sz val="7"/>
        <rFont val="Arial"/>
      </rPr>
      <t>93281</t>
    </r>
  </si>
  <si>
    <r>
      <rPr>
        <sz val="7"/>
        <rFont val="Arial"/>
      </rPr>
      <t>GUINCHO ELÉTRICO DE COLUNA, CAPACIDADE 400 KG, COM MOTO FREIO, MOTOR TRIFÁSICO DE 1,25 CV - CHP DIURNO. AF_03/2016</t>
    </r>
  </si>
  <si>
    <r>
      <rPr>
        <sz val="7"/>
        <rFont val="Arial"/>
      </rPr>
      <t>CHP</t>
    </r>
  </si>
  <si>
    <r>
      <rPr>
        <sz val="7"/>
        <rFont val="Arial"/>
      </rPr>
      <t>93282</t>
    </r>
  </si>
  <si>
    <r>
      <rPr>
        <sz val="7"/>
        <rFont val="Arial"/>
      </rPr>
      <t>GUINCHO ELÉTRICO DE COLUNA, CAPACIDADE 400 KG, COM MOTO FREIO, MOTOR TRIFÁSICO DE 1,25 CV - CHI DIURNO. AF_03/2016</t>
    </r>
  </si>
  <si>
    <r>
      <rPr>
        <sz val="7"/>
        <rFont val="Arial"/>
      </rPr>
      <t>CHI</t>
    </r>
  </si>
  <si>
    <r>
      <rPr>
        <b/>
        <sz val="6"/>
        <rFont val="Arial"/>
      </rPr>
      <t>TOTAL SERVIÇOS:</t>
    </r>
  </si>
  <si>
    <r>
      <rPr>
        <b/>
        <sz val="7"/>
        <rFont val="Arial"/>
      </rPr>
      <t>Custo Direto Total:</t>
    </r>
  </si>
  <si>
    <r>
      <rPr>
        <b/>
        <sz val="8"/>
        <rFont val="Arial"/>
      </rPr>
      <t>2.31. 89957 - PONTO DE CONSUMO TERMINAL DE ÁGUA FRIA (SUBRAMAL) COM TUBULAÇÃO DE PVC, DN 25 MM, INSTALADO EM RAMAL DE ÁGUA, INCLUSOS RASGO E CHUMBAMENTO EM ALVENARIA. AF_12/2014 (UN)</t>
    </r>
  </si>
  <si>
    <r>
      <rPr>
        <sz val="7"/>
        <rFont val="Calibri"/>
      </rPr>
      <t>89356</t>
    </r>
  </si>
  <si>
    <r>
      <rPr>
        <sz val="7"/>
        <rFont val="Calibri"/>
      </rPr>
      <t>TUBO, PVC, SOLDÁVEL, DN 25MM, INSTALADO EM RAMAL OU SUB-RAMAL DE ÁGUA - FORNECIMENTO E INSTALAÇÃO. AF_12/2014</t>
    </r>
  </si>
  <si>
    <r>
      <rPr>
        <sz val="7"/>
        <rFont val="Calibri"/>
      </rPr>
      <t>89362</t>
    </r>
  </si>
  <si>
    <r>
      <rPr>
        <sz val="7"/>
        <rFont val="Calibri"/>
      </rPr>
      <t>JOELHO 90 GRAUS, PVC, SOLDÁVEL, DN 25MM, INSTALADO EM RAMAL OU SUB-RAMAL DE ÁGUA - FORNECIMENTO E INSTALAÇÃO. AF_12/2014</t>
    </r>
  </si>
  <si>
    <r>
      <rPr>
        <sz val="7"/>
        <rFont val="Calibri"/>
      </rPr>
      <t>89366</t>
    </r>
  </si>
  <si>
    <r>
      <rPr>
        <sz val="7"/>
        <rFont val="Calibri"/>
      </rPr>
      <t>JOELHO 90 GRAUS COM BUCHA DE LATÃO, PVC, SOLDÁVEL, DN 25MM, X 3/4? INSTALADO EM RAMAL OU SUB-RAMAL DE ÁGUA - FORNECIMENTO E INSTALAÇÃO. AF_12/2014</t>
    </r>
  </si>
  <si>
    <r>
      <rPr>
        <sz val="7"/>
        <rFont val="Calibri"/>
      </rPr>
      <t>89395</t>
    </r>
  </si>
  <si>
    <r>
      <rPr>
        <sz val="7"/>
        <rFont val="Calibri"/>
      </rPr>
      <t>TE, PVC, SOLDÁVEL, DN 25MM, INSTALADO EM RAMAL OU SUB-RAMAL DE ÁGUA - FORNECIMENTO E INSTALAÇÃO. AF_12/2014</t>
    </r>
  </si>
  <si>
    <r>
      <rPr>
        <sz val="7"/>
        <rFont val="Calibri"/>
      </rPr>
      <t>90443</t>
    </r>
  </si>
  <si>
    <r>
      <rPr>
        <sz val="7"/>
        <rFont val="Calibri"/>
      </rPr>
      <t>RASGO EM ALVENARIA PARA RAMAIS/ DISTRIBUIÇÃO COM DIAMETROS MENORES OU IGUAIS A 40 MM. AF_05/2015</t>
    </r>
  </si>
  <si>
    <r>
      <rPr>
        <sz val="7"/>
        <rFont val="Calibri"/>
      </rPr>
      <t>90466</t>
    </r>
  </si>
  <si>
    <r>
      <rPr>
        <sz val="7"/>
        <rFont val="Calibri"/>
      </rPr>
      <t>CHUMBAMENTO LINEAR EM ALVENARIA PARA RAMAIS/DISTRIBUIÇÃO COM DIÂMETROS MENORES OU IGUAIS A 40 MM. AF_05/2015</t>
    </r>
  </si>
  <si>
    <r>
      <rPr>
        <b/>
        <sz val="8"/>
        <rFont val="Arial"/>
      </rPr>
      <t>2.32. 94489 - REGISTRO DE ESFERA, PVC, SOLDÁVEL, DN 25 MM, INSTALADO EM RESERVAÇÃO DE ÁGUA DE EDIFICAÇÃO QUE POSSUA RESERVATÓRIO DE FIBRA/FIBROCIMENTO FORNECIMENTO E INSTALAÇÃO. AF_06/2016 (UN)</t>
    </r>
  </si>
  <si>
    <r>
      <rPr>
        <sz val="7"/>
        <rFont val="Calibri"/>
      </rPr>
      <t>00011674</t>
    </r>
  </si>
  <si>
    <r>
      <rPr>
        <sz val="7"/>
        <rFont val="Calibri"/>
      </rPr>
      <t>REGISTRO DE ESFERA, PVC, COM VOLANTE, VS, SOLDAVEL, DN 25 MM, COM CORPO DIVIDIDO</t>
    </r>
  </si>
  <si>
    <r>
      <rPr>
        <sz val="7"/>
        <rFont val="Calibri"/>
      </rPr>
      <t>00020080</t>
    </r>
  </si>
  <si>
    <r>
      <rPr>
        <sz val="7"/>
        <rFont val="Calibri"/>
      </rPr>
      <t>ADESIVO PLASTICO PARA PVC, FRASCO COM 175 GR</t>
    </r>
  </si>
  <si>
    <r>
      <rPr>
        <sz val="7"/>
        <rFont val="Calibri"/>
      </rPr>
      <t>00020083</t>
    </r>
  </si>
  <si>
    <r>
      <rPr>
        <sz val="7"/>
        <rFont val="Calibri"/>
      </rPr>
      <t>SOLUCAO LIMPADORA PARA PVC, FRASCO COM 1000 CM3</t>
    </r>
  </si>
  <si>
    <r>
      <rPr>
        <sz val="7"/>
        <rFont val="Calibri"/>
      </rPr>
      <t>00038383</t>
    </r>
  </si>
  <si>
    <r>
      <rPr>
        <sz val="7"/>
        <rFont val="Calibri"/>
      </rPr>
      <t>LIXA D'AGUA EM FOLHA, GRAO 100</t>
    </r>
  </si>
  <si>
    <r>
      <rPr>
        <b/>
        <sz val="8"/>
        <rFont val="Arial"/>
      </rPr>
      <t>2.34. 89714 - TUBO PVC, SERIE NORMAL, ESGOTO PREDIAL, DN 100 MM, FORNECIDO E INSTALADO EM RAMAL DE DESCARGA OU RAMAL DE ESGOTO SANITÁRIO. AF_12/2014 (M)</t>
    </r>
  </si>
  <si>
    <r>
      <rPr>
        <sz val="7"/>
        <rFont val="Calibri"/>
      </rPr>
      <t>00009836</t>
    </r>
  </si>
  <si>
    <r>
      <rPr>
        <sz val="7"/>
        <rFont val="Calibri"/>
      </rPr>
      <t>TUBO PVC  SERIE NORMAL, DN 100 MM, PARA ESGOTO  PREDIAL (NBR 5688)</t>
    </r>
  </si>
  <si>
    <r>
      <rPr>
        <sz val="7"/>
        <rFont val="Calibri"/>
      </rPr>
      <t>00000122</t>
    </r>
  </si>
  <si>
    <r>
      <rPr>
        <sz val="7"/>
        <rFont val="Calibri"/>
      </rPr>
      <t>ADESIVO PLASTICO PARA PVC, FRASCO COM 850 GR</t>
    </r>
  </si>
  <si>
    <r>
      <rPr>
        <b/>
        <sz val="8"/>
        <rFont val="Arial"/>
      </rPr>
      <t>2.35. 89712 - TUBO PVC, SERIE NORMAL, ESGOTO PREDIAL, DN 50 MM, FORNECIDO E INSTALADO EM RAMAL DE DESCARGA OU RAMAL DE ESGOTO SANITÁRIO. AF_12/2014 (M)</t>
    </r>
  </si>
  <si>
    <r>
      <rPr>
        <sz val="7"/>
        <rFont val="Calibri"/>
      </rPr>
      <t>00009838</t>
    </r>
  </si>
  <si>
    <r>
      <rPr>
        <sz val="7"/>
        <rFont val="Calibri"/>
      </rPr>
      <t>TUBO PVC SERIE NORMAL, DN 50 MM, PARA ESGOTO PREDIAL (NBR 5688)</t>
    </r>
  </si>
  <si>
    <r>
      <rPr>
        <b/>
        <sz val="8"/>
        <rFont val="Arial"/>
      </rPr>
      <t>2.36. 89711 - TUBO PVC, SERIE NORMAL, ESGOTO PREDIAL, DN 40 MM, FORNECIDO E INSTALADO EM RAMAL DE DESCARGA OU RAMAL DE ESGOTO SANITÁRIO. AF_12/2014 (M)</t>
    </r>
  </si>
  <si>
    <r>
      <rPr>
        <sz val="7"/>
        <rFont val="Calibri"/>
      </rPr>
      <t>00009835</t>
    </r>
  </si>
  <si>
    <r>
      <rPr>
        <sz val="7"/>
        <rFont val="Calibri"/>
      </rPr>
      <t>TUBO PVC  SERIE NORMAL, DN 40 MM, PARA ESGOTO  PREDIAL (NBR 5688)</t>
    </r>
  </si>
  <si>
    <r>
      <rPr>
        <b/>
        <sz val="8"/>
        <rFont val="Arial"/>
      </rPr>
      <t>2.37. 89707 - CAIXA SIFONADA, PVC, DN 100 X 100 X 50 MM, JUNTA ELÁSTICA, FORNECIDA E INSTALADA EM RAMAL DE DESCARGA OU EM RAMAL DE ESGOTO SANITÁRIO. AF_12/2014 (UN)</t>
    </r>
  </si>
  <si>
    <r>
      <rPr>
        <sz val="7"/>
        <rFont val="Calibri"/>
      </rPr>
      <t>00000296</t>
    </r>
  </si>
  <si>
    <r>
      <rPr>
        <sz val="7"/>
        <rFont val="Calibri"/>
      </rPr>
      <t>ANEL BORRACHA PARA TUBO ESGOTO PREDIAL DN 50 MM (NBR 5688)</t>
    </r>
  </si>
  <si>
    <r>
      <rPr>
        <sz val="7"/>
        <rFont val="Calibri"/>
      </rPr>
      <t>00005103</t>
    </r>
  </si>
  <si>
    <r>
      <rPr>
        <sz val="7"/>
        <rFont val="Calibri"/>
      </rPr>
      <t>CAIXA SIFONADA PVC, 100 X 100 X 50 MM, COM GRELHA REDONDA BRANCA</t>
    </r>
  </si>
  <si>
    <r>
      <rPr>
        <sz val="7"/>
        <rFont val="Calibri"/>
      </rPr>
      <t>00020078</t>
    </r>
  </si>
  <si>
    <r>
      <rPr>
        <sz val="7"/>
        <rFont val="Calibri"/>
      </rPr>
      <t>PASTA LUBRIFICANTE PARA TUBOS E CONEXOES COM JUNTA ELASTICA (USO EM PVC, ACO, POLIETILENO E OUTROS) ( DE *400* G)</t>
    </r>
  </si>
  <si>
    <r>
      <rPr>
        <b/>
        <sz val="8"/>
        <rFont val="Arial"/>
      </rPr>
      <t>2.38. 89778 - LUVA SIMPLES, PVC, SERIE NORMAL, ESGOTO PREDIAL, DN 100 MM, JUNTA ELÁSTICA, FORNECIDO E INSTALADO EM RAMAL DE DESCARGA OU RAMAL DE ESGOTO SANITÁRIO. AF_12/2014 (UN)</t>
    </r>
  </si>
  <si>
    <r>
      <rPr>
        <sz val="7"/>
        <rFont val="Calibri"/>
      </rPr>
      <t>00000301</t>
    </r>
  </si>
  <si>
    <r>
      <rPr>
        <sz val="7"/>
        <rFont val="Calibri"/>
      </rPr>
      <t>ANEL BORRACHA PARA TUBO ESGOTO PREDIAL, DN 100 MM (NBR 5688)</t>
    </r>
  </si>
  <si>
    <r>
      <rPr>
        <sz val="7"/>
        <rFont val="Calibri"/>
      </rPr>
      <t>00003899</t>
    </r>
  </si>
  <si>
    <r>
      <rPr>
        <sz val="7"/>
        <rFont val="Calibri"/>
      </rPr>
      <t>LUVA SIMPLES, PVC, SOLDAVEL, DN 100 MM, SERIE NORMAL, PARA ESGOTO PREDIAL</t>
    </r>
  </si>
  <si>
    <r>
      <rPr>
        <b/>
        <sz val="8"/>
        <rFont val="Arial"/>
      </rPr>
      <t>2.39. 89813 - LUVA SIMPLES, PVC, SERIE NORMAL, ESGOTO PREDIAL, DN 50 MM, JUNTA ELÁSTICA, FORNECIDO E INSTALADO EM PRUMADA DE ESGOTO SANITÁRIO OU VENTILAÇÃO. AF_12/2014 (UN)</t>
    </r>
  </si>
  <si>
    <r>
      <rPr>
        <sz val="7"/>
        <rFont val="Calibri"/>
      </rPr>
      <t>00003875</t>
    </r>
  </si>
  <si>
    <r>
      <rPr>
        <sz val="7"/>
        <rFont val="Calibri"/>
      </rPr>
      <t>LUVA SIMPLES, PVC, SOLDAVEL, DN 50 MM, SERIE NORMAL, PARA ESGOTO PREDIAL</t>
    </r>
  </si>
  <si>
    <r>
      <rPr>
        <b/>
        <sz val="8"/>
        <rFont val="Arial"/>
      </rPr>
      <t>2.40. 89809 - JOELHO 90 GRAUS, PVC, SERIE NORMAL, ESGOTO PREDIAL, DN 100 MM, JUNTA ELÁSTICA, FORNECIDO E INSTALADO EM PRUMADA DE ESGOTO SANITÁRIO OU VENTILAÇÃO. AF_12/2014 (UN)</t>
    </r>
  </si>
  <si>
    <r>
      <rPr>
        <sz val="7"/>
        <rFont val="Calibri"/>
      </rPr>
      <t>00003520</t>
    </r>
  </si>
  <si>
    <r>
      <rPr>
        <sz val="7"/>
        <rFont val="Calibri"/>
      </rPr>
      <t>JOELHO PVC, SOLDAVEL, PB, 90 GRAUS, DN 100 MM, PARA ESGOTO PREDIAL</t>
    </r>
  </si>
  <si>
    <r>
      <rPr>
        <b/>
        <sz val="8"/>
        <rFont val="Arial"/>
      </rPr>
      <t>2.41. 89801 - JOELHO 90 GRAUS, PVC, SERIE NORMAL, ESGOTO PREDIAL, DN 50 MM, JUNTA ELÁSTICA, FORNECIDO E INSTALADO EM PRUMADA DE ESGOTO SANITÁRIO OU VENTILAÇÃO. AF_12/2014 (UN)</t>
    </r>
  </si>
  <si>
    <r>
      <rPr>
        <sz val="7"/>
        <rFont val="Calibri"/>
      </rPr>
      <t>00003526</t>
    </r>
  </si>
  <si>
    <r>
      <rPr>
        <sz val="7"/>
        <rFont val="Calibri"/>
      </rPr>
      <t>JOELHO PVC, SOLDAVEL, PB, 90 GRAUS, DN 50 MM, PARA ESGOTO PREDIAL</t>
    </r>
  </si>
  <si>
    <r>
      <rPr>
        <b/>
        <sz val="8"/>
        <rFont val="Arial"/>
      </rPr>
      <t>2.42. CPU C002 - Joelho 90 graus, pvc, serie normal, esgoto predial, dn 40 mm, junta elástica, fornecido e instalado em prumada de esgoto sanitário ou ventilação (UN)</t>
    </r>
  </si>
  <si>
    <r>
      <rPr>
        <sz val="7"/>
        <rFont val="Arial"/>
      </rPr>
      <t>00039641</t>
    </r>
  </si>
  <si>
    <r>
      <rPr>
        <sz val="7"/>
        <rFont val="Arial"/>
      </rPr>
      <t>ANEL DE BORRACHA PARA VEDACAO DE DUTO PEAD CORRUGADO PARA ELETRICA, DN 1 1/4"</t>
    </r>
  </si>
  <si>
    <r>
      <rPr>
        <sz val="7"/>
        <rFont val="Arial"/>
      </rPr>
      <t>00037949</t>
    </r>
  </si>
  <si>
    <r>
      <rPr>
        <sz val="7"/>
        <rFont val="Arial"/>
      </rPr>
      <t>JOELHO PVC, SOLDAVEL, PB, 90 GRAUS, DN 40 MM, PARA ESGOTO PREDIAL</t>
    </r>
  </si>
  <si>
    <r>
      <rPr>
        <sz val="7"/>
        <rFont val="Arial"/>
      </rPr>
      <t>00020078</t>
    </r>
  </si>
  <si>
    <r>
      <rPr>
        <sz val="7"/>
        <rFont val="Arial"/>
      </rPr>
      <t>PASTA LUBRIFICANTE PARA TUBOS E CONEXOES COM JUNTA ELASTICA (USO EM PVC, ACO, POLIETILENO E OUTROS) ( DE *400* G)</t>
    </r>
  </si>
  <si>
    <r>
      <rPr>
        <sz val="7"/>
        <rFont val="Arial"/>
      </rPr>
      <t>88248</t>
    </r>
  </si>
  <si>
    <r>
      <rPr>
        <sz val="7"/>
        <rFont val="Arial"/>
      </rPr>
      <t>AUXILIAR DE ENCANADOR OU BOMBEIRO HIDRÁULICO COM ENCARGOS COMPLEMENTARES</t>
    </r>
  </si>
  <si>
    <r>
      <rPr>
        <sz val="7"/>
        <rFont val="Arial"/>
      </rPr>
      <t>88267</t>
    </r>
  </si>
  <si>
    <r>
      <rPr>
        <sz val="7"/>
        <rFont val="Arial"/>
      </rPr>
      <t>ENCANADOR OU BOMBEIRO HIDRÁULICO COM ENCARGOS COMPLEMENTARES</t>
    </r>
  </si>
  <si>
    <r>
      <rPr>
        <b/>
        <sz val="8"/>
        <rFont val="Arial"/>
      </rPr>
      <t>2.43. 89810 - JOELHO 45 GRAUS, PVC, SERIE NORMAL, ESGOTO PREDIAL, DN 100 MM, JUNTA ELÁSTICA, FORNECIDO E INSTALADO EM PRUMADA DE ESGOTO SANITÁRIO OU VENTILAÇÃO. AF_12/2014 (UN)</t>
    </r>
  </si>
  <si>
    <r>
      <rPr>
        <sz val="7"/>
        <rFont val="Calibri"/>
      </rPr>
      <t>00003528</t>
    </r>
  </si>
  <si>
    <r>
      <rPr>
        <sz val="7"/>
        <rFont val="Calibri"/>
      </rPr>
      <t>JOELHO PVC, SOLDAVEL, PB, 45 GRAUS, DN 100 MM, PARA ESGOTO PREDIAL</t>
    </r>
  </si>
  <si>
    <r>
      <rPr>
        <b/>
        <sz val="8"/>
        <rFont val="Arial"/>
      </rPr>
      <t>2.44. 89802 - JOELHO 45 GRAUS, PVC, SERIE NORMAL, ESGOTO PREDIAL, DN 50 MM, JUNTA ELÁSTICA, FORNECIDO E INSTALADO EM PRUMADA DE ESGOTO SANITÁRIO OU VENTILAÇÃO. AF_12/2014 (UN)</t>
    </r>
  </si>
  <si>
    <r>
      <rPr>
        <sz val="7"/>
        <rFont val="Calibri"/>
      </rPr>
      <t>00003518</t>
    </r>
  </si>
  <si>
    <r>
      <rPr>
        <sz val="7"/>
        <rFont val="Calibri"/>
      </rPr>
      <t>JOELHO PVC, SOLDAVEL, PB, 45 GRAUS, DN 50 MM, PARA ESGOTO PREDIAL</t>
    </r>
  </si>
  <si>
    <r>
      <rPr>
        <b/>
        <sz val="7"/>
        <rFont val="Arial"/>
      </rPr>
      <t>VALOR ENCARGOS:</t>
    </r>
  </si>
  <si>
    <r>
      <rPr>
        <b/>
        <sz val="8"/>
        <rFont val="Arial"/>
      </rPr>
      <t>2.46. 89834 - JUNÇÃO SIMPLES, PVC, SERIE NORMAL, ESGOTO PREDIAL, DN 100 X 100 MM, JUNTA ELÁSTICA, FORNECIDO E INSTALADO EM PRUMADA DE ESGOTO SANITÁRIO OU VENTILAÇÃO. AF_12/2014 (UN)</t>
    </r>
  </si>
  <si>
    <r>
      <rPr>
        <sz val="7"/>
        <rFont val="Calibri"/>
      </rPr>
      <t>00003670</t>
    </r>
  </si>
  <si>
    <r>
      <rPr>
        <sz val="7"/>
        <rFont val="Calibri"/>
      </rPr>
      <t>JUNCAO SIMPLES, PVC, 45 GRAUS, DN 100 X 100 MM, SERIE NORMAL PARA ESGOTO PREDIAL</t>
    </r>
  </si>
  <si>
    <r>
      <rPr>
        <b/>
        <sz val="8"/>
        <rFont val="Arial"/>
      </rPr>
      <t>2.47. CPU C004 - Junção simples, pvc, serie normal, esgoto predial, dn 100 x 50 mm, junta elástica, fornecido e instalado em ramal de descarga ou ramal de esgoto sanitário.  (UN)</t>
    </r>
  </si>
  <si>
    <r>
      <rPr>
        <sz val="7"/>
        <rFont val="Calibri"/>
      </rPr>
      <t>00039642</t>
    </r>
  </si>
  <si>
    <r>
      <rPr>
        <sz val="7"/>
        <rFont val="Calibri"/>
      </rPr>
      <t>ANEL DE BORRACHA PARA VEDACAO DE DUTO PEAD CORRUGADO PARA ELETRICA, DN 1 1/2"</t>
    </r>
  </si>
  <si>
    <r>
      <rPr>
        <b/>
        <sz val="8"/>
        <rFont val="Arial"/>
      </rPr>
      <t>2.48. CPU 10075 - Tê de redução, pvc, serie normal, esgoto predial, dn 100 x 50 mm, junta elástica, fornecido e instalado em ramal de descarga ou ramal de esgoto sanitário (UN)</t>
    </r>
  </si>
  <si>
    <r>
      <rPr>
        <sz val="7"/>
        <rFont val="Calibri"/>
      </rPr>
      <t>89833</t>
    </r>
  </si>
  <si>
    <r>
      <rPr>
        <sz val="7"/>
        <rFont val="Calibri"/>
      </rPr>
      <t>TE, PVC, SERIE NORMAL, ESGOTO PREDIAL, DN 100 X 100 MM, JUNTA ELÁSTICA, FORNECIDO E INSTALADO EM PRUMADA DE ESGOTO SANITÁRIO OU VENTILAÇÃO. AF_12/2014</t>
    </r>
  </si>
  <si>
    <r>
      <rPr>
        <b/>
        <sz val="8"/>
        <rFont val="Arial"/>
      </rPr>
      <t>2.49. 98110 - CAIXA DE GORDURA PEQUENA (CAPACIDADE: 19 L), CIRCULAR, EM PVC, DIÂMETRO INTERNO= 0,3 M. AF_05/2018 (UN)</t>
    </r>
  </si>
  <si>
    <r>
      <rPr>
        <sz val="7"/>
        <rFont val="Calibri"/>
      </rPr>
      <t>00035277</t>
    </r>
  </si>
  <si>
    <r>
      <rPr>
        <sz val="7"/>
        <rFont val="Calibri"/>
      </rPr>
      <t>CAIXA DE GORDURA EM PVC, DIAMETRO MINIMO 300 MM, DIAMETRO DE SAIDA 100 MM, CAPACIDADE  APROXIMADA 18 LITROS, COM TAMPA</t>
    </r>
  </si>
  <si>
    <r>
      <rPr>
        <sz val="7"/>
        <rFont val="Calibri"/>
      </rPr>
      <t>94102</t>
    </r>
  </si>
  <si>
    <r>
      <rPr>
        <sz val="7"/>
        <rFont val="Calibri"/>
      </rPr>
      <t>LASTRO DE VALA COM PREPARO DE FUNDO, LARGURA MENOR QUE 1,5 M, COM CAMADA DE AREIA, LANÇAMENTO MANUAL, EM LOCAL COM NÍVEL BAIXO DE INTERFERÊNCIA. AF_06/2016</t>
    </r>
  </si>
  <si>
    <r>
      <rPr>
        <b/>
        <sz val="8"/>
        <rFont val="Arial"/>
      </rPr>
      <t>2.50. 00039319 - TERMINAL DE VENTILACAO, 50 MM, SERIE NORMAL, ESGOTO PREDIAL (UN)</t>
    </r>
  </si>
  <si>
    <r>
      <rPr>
        <b/>
        <sz val="8"/>
        <rFont val="Arial"/>
      </rPr>
      <t>2.51. 74166/001 - CAIXA DE INSPEÇÃO EM CONCRETO PRÉ-MOLDADO DN 60CM COM TAMPA H= 60CM - FORNECIMENTO E INSTALACAO (UN)</t>
    </r>
  </si>
  <si>
    <r>
      <rPr>
        <sz val="7"/>
        <rFont val="Calibri"/>
      </rPr>
      <t>00000370</t>
    </r>
  </si>
  <si>
    <r>
      <rPr>
        <sz val="7"/>
        <rFont val="Calibri"/>
      </rPr>
      <t>AREIA MEDIA - POSTO JAZIDA/FORNECEDOR (RETIRADO NA JAZIDA, SEM TRANSPORTE)</t>
    </r>
  </si>
  <si>
    <r>
      <rPr>
        <sz val="7"/>
        <rFont val="Calibri"/>
      </rPr>
      <t>00001379</t>
    </r>
  </si>
  <si>
    <r>
      <rPr>
        <sz val="7"/>
        <rFont val="Calibri"/>
      </rPr>
      <t>CIMENTO PORTLAND COMPOSTO CP II-32</t>
    </r>
  </si>
  <si>
    <r>
      <rPr>
        <sz val="7"/>
        <rFont val="Calibri"/>
      </rPr>
      <t>00003279</t>
    </r>
  </si>
  <si>
    <r>
      <rPr>
        <sz val="7"/>
        <rFont val="Calibri"/>
      </rPr>
      <t>CAIXA INSPECAO, CONCRETO PRE MOLDADO, CIRCULAR, COM TAMPA, D = 60* CM, H= 60* CM</t>
    </r>
  </si>
  <si>
    <r>
      <rPr>
        <b/>
        <sz val="8"/>
        <rFont val="Arial"/>
      </rPr>
      <t>2.53. 72315 - TERMINAL AEREO EM ACO GALVANIZADO COM BASE DE FIXACAO H = 30CM (UN)</t>
    </r>
  </si>
  <si>
    <r>
      <rPr>
        <sz val="7"/>
        <rFont val="Calibri"/>
      </rPr>
      <t>00007571</t>
    </r>
  </si>
  <si>
    <r>
      <rPr>
        <sz val="7"/>
        <rFont val="Calibri"/>
      </rPr>
      <t>TERMINAL AEREO EM ACO GALVANIZADO DN 5/16", COMPRIMENTO DE 350MM, COM BASE DE FIXACAO HORIZONTAL</t>
    </r>
  </si>
  <si>
    <r>
      <rPr>
        <sz val="7"/>
        <rFont val="Calibri"/>
      </rPr>
      <t>88247</t>
    </r>
  </si>
  <si>
    <r>
      <rPr>
        <sz val="7"/>
        <rFont val="Calibri"/>
      </rPr>
      <t>AUXILIAR DE ELETRICISTA COM ENCARGOS COMPLEMENTARES</t>
    </r>
  </si>
  <si>
    <r>
      <rPr>
        <sz val="7"/>
        <rFont val="Calibri"/>
      </rPr>
      <t>88264</t>
    </r>
  </si>
  <si>
    <r>
      <rPr>
        <sz val="7"/>
        <rFont val="Calibri"/>
      </rPr>
      <t>ELETRICISTA COM ENCARGOS COMPLEMENTARES</t>
    </r>
  </si>
  <si>
    <r>
      <rPr>
        <b/>
        <sz val="8"/>
        <rFont val="Arial"/>
      </rPr>
      <t>2.54. 93128 - PONTO DE ILUMINAÇÃO RESIDENCIAL INCLUINDO INTERRUPTOR SIMPLES, CAIXA ELÉTRICA, ELETRODUTO, CABO, RASGO, QUEBRA E CHUMBAMENTO (EXCLUINDO LUMINÁRIA E LÂMPADA). AF_01/2016 (UN)</t>
    </r>
  </si>
  <si>
    <r>
      <rPr>
        <sz val="7"/>
        <rFont val="Calibri"/>
      </rPr>
      <t>90447</t>
    </r>
  </si>
  <si>
    <r>
      <rPr>
        <sz val="7"/>
        <rFont val="Calibri"/>
      </rPr>
      <t>RASGO EM ALVENARIA PARA ELETRODUTOS COM DIAMETROS MENORES OU IGUAIS A 40 MM. AF_05/2015</t>
    </r>
  </si>
  <si>
    <r>
      <rPr>
        <sz val="7"/>
        <rFont val="Calibri"/>
      </rPr>
      <t>90456</t>
    </r>
  </si>
  <si>
    <r>
      <rPr>
        <sz val="7"/>
        <rFont val="Calibri"/>
      </rPr>
      <t>QUEBRA EM ALVENARIA PARA INSTALAÇÃO DE CAIXA DE TOMADA (4X4 OU 4X2). AF_05/2015</t>
    </r>
  </si>
  <si>
    <r>
      <rPr>
        <sz val="7"/>
        <rFont val="Calibri"/>
      </rPr>
      <t>91842</t>
    </r>
  </si>
  <si>
    <r>
      <rPr>
        <sz val="7"/>
        <rFont val="Calibri"/>
      </rPr>
      <t>ELETRODUTO FLEXÍVEL CORRUGADO, PVC, DN 20 MM (1/2"), PARA CIRCUITOS TERMINAIS, INSTALADO EM LAJE - FORNECIMENTO E INSTALAÇÃO. AF_12/2015</t>
    </r>
  </si>
  <si>
    <r>
      <rPr>
        <sz val="7"/>
        <rFont val="Calibri"/>
      </rPr>
      <t>91852</t>
    </r>
  </si>
  <si>
    <r>
      <rPr>
        <sz val="7"/>
        <rFont val="Calibri"/>
      </rPr>
      <t>ELETRODUTO FLEXÍVEL CORRUGADO, PVC, DN 20 MM (1/2"), PARA CIRCUITOS TERMINAIS, INSTALADO EM PAREDE - FORNECIMENTO E INSTALAÇÃO. AF_12/2015</t>
    </r>
  </si>
  <si>
    <r>
      <rPr>
        <sz val="7"/>
        <rFont val="Calibri"/>
      </rPr>
      <t>91924</t>
    </r>
  </si>
  <si>
    <r>
      <rPr>
        <sz val="7"/>
        <rFont val="Calibri"/>
      </rPr>
      <t>CABO DE COBRE FLEXÍVEL ISOLADO, 1,5 MM², ANTI-CHAMA 450/750 V, PARA CIRCUITOS TERMINAIS - FORNECIMENTO E INSTALAÇÃO. AF_12/2015</t>
    </r>
  </si>
  <si>
    <r>
      <rPr>
        <sz val="7"/>
        <rFont val="Calibri"/>
      </rPr>
      <t>91937</t>
    </r>
  </si>
  <si>
    <r>
      <rPr>
        <sz val="7"/>
        <rFont val="Calibri"/>
      </rPr>
      <t>CAIXA OCTOGONAL 3" X 3", PVC, INSTALADA EM LAJE - FORNECIMENTO E INSTALAÇÃO. AF_12/2015</t>
    </r>
  </si>
  <si>
    <r>
      <rPr>
        <sz val="7"/>
        <rFont val="Calibri"/>
      </rPr>
      <t>91940</t>
    </r>
  </si>
  <si>
    <r>
      <rPr>
        <sz val="7"/>
        <rFont val="Calibri"/>
      </rPr>
      <t>CAIXA RETANGULAR 4" X 2" MÉDIA (1,30 M DO PISO), PVC, INSTALADA EM PAREDE - FORNECIMENTO E INSTALAÇÃO. AF_12/2015</t>
    </r>
  </si>
  <si>
    <r>
      <rPr>
        <sz val="7"/>
        <rFont val="Calibri"/>
      </rPr>
      <t>91953</t>
    </r>
  </si>
  <si>
    <r>
      <rPr>
        <sz val="7"/>
        <rFont val="Calibri"/>
      </rPr>
      <t>INTERRUPTOR SIMPLES (1 MÓDULO), 10A/250V, INCLUINDO SUPORTE E PLACA - FORNECIMENTO E INSTALAÇÃO. AF_12/2015</t>
    </r>
  </si>
  <si>
    <r>
      <rPr>
        <b/>
        <sz val="8"/>
        <rFont val="Arial"/>
      </rPr>
      <t>2.55. 93137 - PONTO DE ILUMINAÇÃO RESIDENCIAL INCLUINDO INTERRUPTOR SIMPLES (2 MÓDULOS), CAIXA ELÉTRICA, ELETRODUTO, CABO, RASGO, QUEBRA E CHUMBAMENTO (EXCLUINDO LUMINÁRIA E LÂMPADA). AF_01/2016 (UN)</t>
    </r>
  </si>
  <si>
    <r>
      <rPr>
        <sz val="7"/>
        <rFont val="Calibri"/>
      </rPr>
      <t>91959</t>
    </r>
  </si>
  <si>
    <r>
      <rPr>
        <sz val="7"/>
        <rFont val="Calibri"/>
      </rPr>
      <t>INTERRUPTOR SIMPLES (2 MÓDULOS), 10A/250V, INCLUINDO SUPORTE E PLACA - FORNECIMENTO E INSTALAÇÃO. AF_12/2015</t>
    </r>
  </si>
  <si>
    <r>
      <rPr>
        <b/>
        <sz val="8"/>
        <rFont val="Arial"/>
      </rPr>
      <t>2.56. 93141 - PONTO DE TOMADA RESIDENCIAL INCLUINDO TOMADA 10A/250V, CAIXA ELÉTRICA, ELETRODUTO, CABO, RASGO, QUEBRA E CHUMBAMENTO. AF_01/2016 (UN)</t>
    </r>
  </si>
  <si>
    <r>
      <rPr>
        <sz val="7"/>
        <rFont val="Calibri"/>
      </rPr>
      <t>91926</t>
    </r>
  </si>
  <si>
    <r>
      <rPr>
        <sz val="7"/>
        <rFont val="Calibri"/>
      </rPr>
      <t>CABO DE COBRE FLEXÍVEL ISOLADO, 2,5 MM², ANTI-CHAMA 450/750 V, PARA CIRCUITOS TERMINAIS - FORNECIMENTO E INSTALAÇÃO. AF_12/2015</t>
    </r>
  </si>
  <si>
    <r>
      <rPr>
        <sz val="7"/>
        <rFont val="Calibri"/>
      </rPr>
      <t>91996</t>
    </r>
  </si>
  <si>
    <r>
      <rPr>
        <sz val="7"/>
        <rFont val="Calibri"/>
      </rPr>
      <t>TOMADA MÉDIA DE EMBUTIR (1 MÓDULO), 2P+T 10 A, INCLUINDO SUPORTE E PLACA - FORNECIMENTO E INSTALAÇÃO. AF_12/2015</t>
    </r>
  </si>
  <si>
    <r>
      <rPr>
        <b/>
        <sz val="8"/>
        <rFont val="Arial"/>
      </rPr>
      <t>2.57. 93142 - PONTO DE TOMADA RESIDENCIAL INCLUINDO TOMADA (2 MÓDULOS) 10A/250V, CAIXA ELÉTRICA, ELETRODUTO, CABO, RASGO, QUEBRA E CHUMBAMENTO. AF_01/2016 (UN)</t>
    </r>
  </si>
  <si>
    <r>
      <rPr>
        <sz val="7"/>
        <rFont val="Calibri"/>
      </rPr>
      <t>92004</t>
    </r>
  </si>
  <si>
    <r>
      <rPr>
        <sz val="7"/>
        <rFont val="Calibri"/>
      </rPr>
      <t>TOMADA MÉDIA DE EMBUTIR (2 MÓDULOS), 2P+T 10 A, INCLUINDO SUPORTE E PLACA - FORNECIMENTO E INSTALAÇÃO. AF_12/2015</t>
    </r>
  </si>
  <si>
    <r>
      <rPr>
        <b/>
        <sz val="8"/>
        <rFont val="Arial"/>
      </rPr>
      <t>2.58. 93143 - PONTO DE TOMADA RESIDENCIAL INCLUINDO TOMADA 20A/250V, CAIXA ELÉTRICA, ELETRODUTO, CABO, RASGO, QUEBRA E CHUMBAMENTO. AF_01/2016 (UN)</t>
    </r>
  </si>
  <si>
    <r>
      <rPr>
        <sz val="7"/>
        <rFont val="Calibri"/>
      </rPr>
      <t>91997</t>
    </r>
  </si>
  <si>
    <r>
      <rPr>
        <sz val="7"/>
        <rFont val="Calibri"/>
      </rPr>
      <t>TOMADA MÉDIA DE EMBUTIR (1 MÓDULO), 2P+T 20 A, INCLUINDO SUPORTE E PLACA - FORNECIMENTO E INSTALAÇÃO. AF_12/2015</t>
    </r>
  </si>
  <si>
    <r>
      <rPr>
        <b/>
        <sz val="8"/>
        <rFont val="Arial"/>
      </rPr>
      <t>2.59. 73953/008 - LUMINÁRIAS TIPO CALHA, DE SOBREPOR, COM REATORES DE PARTIDA RÁPIDA E LÂMPADAS FLUORESCENTES 2X2X36W, COMPLETAS, FORNECIMENTO E INSTALAÇÃO (UN)</t>
    </r>
  </si>
  <si>
    <r>
      <rPr>
        <sz val="7"/>
        <rFont val="Calibri"/>
      </rPr>
      <t>00003799</t>
    </r>
  </si>
  <si>
    <r>
      <rPr>
        <sz val="7"/>
        <rFont val="Calibri"/>
      </rPr>
      <t>LUMINARIA DE SOBREPOR EM CHAPA DE ACO PARA 2 LAMPADAS FLUORESCENTES DE *36* W, ALETADA, COMPLETA (LAMPADAS E REATOR INCLUSOS)</t>
    </r>
  </si>
  <si>
    <r>
      <rPr>
        <b/>
        <sz val="8"/>
        <rFont val="Arial"/>
      </rPr>
      <t>2.60. 68066 - CAIXA DE PROTECAO PARA MEDIDOR MONOFASICO, FORNECIMENTO E INSTALACAO (UN)</t>
    </r>
  </si>
  <si>
    <r>
      <rPr>
        <sz val="7"/>
        <rFont val="Calibri"/>
      </rPr>
      <t>00000367</t>
    </r>
  </si>
  <si>
    <r>
      <rPr>
        <sz val="7"/>
        <rFont val="Calibri"/>
      </rPr>
      <t>AREIA GROSSA - POSTO JAZIDA/FORNECEDOR (RETIRADO NA JAZIDA, SEM TRANSPORTE)</t>
    </r>
  </si>
  <si>
    <r>
      <rPr>
        <sz val="7"/>
        <rFont val="Calibri"/>
      </rPr>
      <t>00039680</t>
    </r>
  </si>
  <si>
    <r>
      <rPr>
        <sz val="7"/>
        <rFont val="Calibri"/>
      </rPr>
      <t>CAIXA DE PROTECAO PARA 1 MEDIDOR MONOFASICO, EM CHAPA DE ACO 20 USG (PADRAO DA CONCESSIONARIA LOCAL)</t>
    </r>
  </si>
  <si>
    <r>
      <rPr>
        <b/>
        <sz val="8"/>
        <rFont val="Arial"/>
      </rPr>
      <t>2.61. 83463 - QUADRO DE DISTRIBUICAO DE ENERGIA EM CHAPA DE ACO GALVANIZADO, PARA 12 DISJUNTORES TERMOMAGNETICOS MONOPOLARES, COM BARRAMENTO TRIFASICO E NEUTRO - FORNECIMENTO E INSTALACAO (UN)</t>
    </r>
  </si>
  <si>
    <r>
      <rPr>
        <sz val="7"/>
        <rFont val="Calibri"/>
      </rPr>
      <t>00013393</t>
    </r>
  </si>
  <si>
    <r>
      <rPr>
        <sz val="7"/>
        <rFont val="Calibri"/>
      </rPr>
      <t>QUADRO DE DISTRIBUICAO COM BARRAMENTO TRIFASICO, DE EMBUTIR, EM CHAPA DE ACO GALVANIZADO, PARA 12 DISJUNTORES DIN, 100 A</t>
    </r>
  </si>
  <si>
    <r>
      <rPr>
        <b/>
        <sz val="8"/>
        <rFont val="Arial"/>
      </rPr>
      <t>2.62. 74130/003 - DISJUNTOR TERMOMAGNETICO BIPOLAR PADRAO NEMA (AMERICANO) 10 A 50A 240V, FORNECIMENTO E INSTALACAO (UN)</t>
    </r>
  </si>
  <si>
    <r>
      <rPr>
        <sz val="7"/>
        <rFont val="Calibri"/>
      </rPr>
      <t>00002388</t>
    </r>
  </si>
  <si>
    <r>
      <rPr>
        <sz val="7"/>
        <rFont val="Calibri"/>
      </rPr>
      <t>DISJUNTOR TIPO NEMA, BIPOLAR 10  ATE  50 A, TENSAO MAXIMA 415 V</t>
    </r>
  </si>
  <si>
    <r>
      <rPr>
        <b/>
        <sz val="8"/>
        <rFont val="Arial"/>
      </rPr>
      <t>3.1. CPU C006 - Limpeza final da obra (m²)</t>
    </r>
  </si>
  <si>
    <r>
      <rPr>
        <sz val="7"/>
        <rFont val="Calibri"/>
      </rPr>
      <t>00000003</t>
    </r>
  </si>
  <si>
    <r>
      <rPr>
        <sz val="7"/>
        <rFont val="Calibri"/>
      </rPr>
      <t>ACIDO MURIATICO, DILUICAO 10% A 12% PARA USO EM LIMPEZA</t>
    </r>
  </si>
  <si>
    <r>
      <rPr>
        <b/>
        <sz val="8"/>
        <rFont val="Arial"/>
      </rPr>
      <t>3.2. PRÓPRIA C006 - Lixeira com capacidade de 60 litros, com suporte (UN)</t>
    </r>
  </si>
  <si>
    <r>
      <rPr>
        <sz val="7"/>
        <rFont val="Calibri"/>
      </rPr>
      <t>94969</t>
    </r>
  </si>
  <si>
    <r>
      <rPr>
        <sz val="7"/>
        <rFont val="Calibri"/>
      </rPr>
      <t>CONCRETO FCK = 15MPA, TRAÇO 1:3,4:3,5 (CIMENTO/ AREIA MÉDIA/ BRITA 1)  - PREPARO MECÂNICO COM BETONEIRA 600 L. AF_07/2016</t>
    </r>
  </si>
  <si>
    <r>
      <rPr>
        <sz val="7"/>
        <rFont val="Calibri"/>
      </rPr>
      <t>93358</t>
    </r>
  </si>
  <si>
    <r>
      <rPr>
        <sz val="7"/>
        <rFont val="Calibri"/>
      </rPr>
      <t>ESCAVAÇÃO MANUAL DE VALA COM PROFUNDIDADE MENOR OU IGUAL A 1,30 M. AF_03/2016</t>
    </r>
  </si>
  <si>
    <r>
      <rPr>
        <sz val="7"/>
        <rFont val="Calibri"/>
      </rPr>
      <t>INS-756026</t>
    </r>
  </si>
  <si>
    <r>
      <rPr>
        <sz val="7"/>
        <rFont val="Calibri"/>
      </rPr>
      <t>LIXEIRA EM AÇO INOX, COM PEDAL E SUPORTE, CAP. 60L.</t>
    </r>
  </si>
  <si>
    <r>
      <rPr>
        <sz val="7"/>
        <rFont val="Calibri"/>
      </rPr>
      <t>PRÓPRIA</t>
    </r>
  </si>
  <si>
    <r>
      <rPr>
        <b/>
        <sz val="8"/>
        <rFont val="Arial"/>
      </rPr>
      <t>5795 - MARTELETE OU ROMPEDOR PNEUMÁTICO MANUAL, 28 KG, COM SILENCIADOR - CHP DIURNO. AF_07/2016 (CHP)</t>
    </r>
  </si>
  <si>
    <r>
      <rPr>
        <sz val="7"/>
        <rFont val="Calibri"/>
      </rPr>
      <t>53863</t>
    </r>
  </si>
  <si>
    <r>
      <rPr>
        <sz val="7"/>
        <rFont val="Calibri"/>
      </rPr>
      <t>MARTELETE OU ROMPEDOR PNEUMÁTICO MANUAL, 28 KG, COM SILENCIADOR - MANUTENÇÃO. AF_07/2016</t>
    </r>
  </si>
  <si>
    <r>
      <rPr>
        <sz val="7"/>
        <rFont val="Calibri"/>
      </rPr>
      <t>88298</t>
    </r>
  </si>
  <si>
    <r>
      <rPr>
        <sz val="7"/>
        <rFont val="Calibri"/>
      </rPr>
      <t>OPERADOR DE MARTELETE OU MARTELETEIRO COM ENCARGOS COMPLEMENTARES</t>
    </r>
  </si>
  <si>
    <r>
      <rPr>
        <sz val="7"/>
        <rFont val="Calibri"/>
      </rPr>
      <t>95114</t>
    </r>
  </si>
  <si>
    <r>
      <rPr>
        <sz val="7"/>
        <rFont val="Calibri"/>
      </rPr>
      <t>MARTELETE OU ROMPEDOR PNEUMÁTICO MANUAL, 28 KG, COM SILENCIADOR - DEPRECIAÇÃO. AF_07/2016</t>
    </r>
  </si>
  <si>
    <r>
      <rPr>
        <sz val="7"/>
        <rFont val="Calibri"/>
      </rPr>
      <t>95115</t>
    </r>
  </si>
  <si>
    <r>
      <rPr>
        <sz val="7"/>
        <rFont val="Calibri"/>
      </rPr>
      <t>MARTELETE OU ROMPEDOR PNEUMÁTICO MANUAL, 28 KG, COM SILENCIADOR - JUROS. AF_07/2016</t>
    </r>
  </si>
  <si>
    <r>
      <rPr>
        <b/>
        <sz val="8"/>
        <rFont val="Arial"/>
      </rPr>
      <t>53863 - MARTELETE OU ROMPEDOR PNEUMÁTICO MANUAL, 28 KG, COM SILENCIADOR - MANUTENÇÃO. AF_07/2016 (H)</t>
    </r>
  </si>
  <si>
    <r>
      <rPr>
        <b/>
        <sz val="6"/>
        <rFont val="Calibri"/>
      </rPr>
      <t>EQUIPAMENTO</t>
    </r>
  </si>
  <si>
    <r>
      <rPr>
        <sz val="7"/>
        <rFont val="Calibri"/>
      </rPr>
      <t>00041898</t>
    </r>
  </si>
  <si>
    <r>
      <rPr>
        <sz val="7"/>
        <rFont val="Calibri"/>
      </rPr>
      <t>MARTELO DEMOLIDOR PNEUMATICO MANUAL, PESO  DE 28 KG, COM SILENCIADOR</t>
    </r>
  </si>
  <si>
    <r>
      <rPr>
        <b/>
        <sz val="6"/>
        <rFont val="Calibri"/>
      </rPr>
      <t>TOTAL EQUIPAMENTO:</t>
    </r>
  </si>
  <si>
    <r>
      <rPr>
        <b/>
        <sz val="8"/>
        <rFont val="Arial"/>
      </rPr>
      <t>88298 - OPERADOR DE MARTELETE OU MARTELETEIRO COM ENCARGOS COMPLEMENTARES (H)</t>
    </r>
  </si>
  <si>
    <r>
      <rPr>
        <b/>
        <sz val="6"/>
        <rFont val="Calibri"/>
      </rPr>
      <t>GERAL</t>
    </r>
  </si>
  <si>
    <r>
      <rPr>
        <sz val="7"/>
        <rFont val="Calibri"/>
      </rPr>
      <t>00037370</t>
    </r>
  </si>
  <si>
    <r>
      <rPr>
        <sz val="7"/>
        <rFont val="Calibri"/>
      </rPr>
      <t>ALIMENTACAO - HORISTA (COLETADO CAIXA)</t>
    </r>
  </si>
  <si>
    <r>
      <rPr>
        <sz val="7"/>
        <rFont val="Calibri"/>
      </rPr>
      <t>00037371</t>
    </r>
  </si>
  <si>
    <r>
      <rPr>
        <sz val="7"/>
        <rFont val="Calibri"/>
      </rPr>
      <t>TRANSPORTE - HORISTA (COLETADO CAIXA)</t>
    </r>
  </si>
  <si>
    <r>
      <rPr>
        <sz val="7"/>
        <rFont val="Calibri"/>
      </rPr>
      <t>00037372</t>
    </r>
  </si>
  <si>
    <r>
      <rPr>
        <sz val="7"/>
        <rFont val="Calibri"/>
      </rPr>
      <t>EXAMES - HORISTA (COLETADO CAIXA)</t>
    </r>
  </si>
  <si>
    <r>
      <rPr>
        <sz val="7"/>
        <rFont val="Calibri"/>
      </rPr>
      <t>00037373</t>
    </r>
  </si>
  <si>
    <r>
      <rPr>
        <sz val="7"/>
        <rFont val="Calibri"/>
      </rPr>
      <t>SEGURO - HORISTA (COLETADO CAIXA)</t>
    </r>
  </si>
  <si>
    <r>
      <rPr>
        <b/>
        <sz val="6"/>
        <rFont val="Calibri"/>
      </rPr>
      <t>TOTAL GERAL:</t>
    </r>
  </si>
  <si>
    <r>
      <rPr>
        <b/>
        <sz val="6"/>
        <rFont val="Calibri"/>
      </rPr>
      <t>MAO DE OBRA</t>
    </r>
  </si>
  <si>
    <r>
      <rPr>
        <sz val="7"/>
        <rFont val="Calibri"/>
      </rPr>
      <t>00004257</t>
    </r>
  </si>
  <si>
    <r>
      <rPr>
        <sz val="7"/>
        <rFont val="Calibri"/>
      </rPr>
      <t>OPERADOR DE MARTELETE OU MARTELETEIRO</t>
    </r>
  </si>
  <si>
    <r>
      <rPr>
        <b/>
        <sz val="6"/>
        <rFont val="Calibri"/>
      </rPr>
      <t>TOTAL MAO DE OBRA:</t>
    </r>
  </si>
  <si>
    <r>
      <rPr>
        <sz val="7"/>
        <rFont val="Calibri"/>
      </rPr>
      <t>00043464</t>
    </r>
  </si>
  <si>
    <r>
      <rPr>
        <sz val="7"/>
        <rFont val="Calibri"/>
      </rPr>
      <t>FERRAMENTAS - FAMILIA OPERADOR ESCAVADEIRA - HORISTA (ENCARGOS COMPLEMENTARES - COLETADO CAIXA)</t>
    </r>
  </si>
  <si>
    <r>
      <rPr>
        <sz val="7"/>
        <rFont val="Calibri"/>
      </rPr>
      <t>00043488</t>
    </r>
  </si>
  <si>
    <r>
      <rPr>
        <sz val="7"/>
        <rFont val="Calibri"/>
      </rPr>
      <t>EPI - FAMILIA OPERADOR ESCAVADEIRA - HORISTA (ENCARGOS COMPLEMENTARES - COLETADO CAIXA)</t>
    </r>
  </si>
  <si>
    <r>
      <rPr>
        <sz val="7"/>
        <rFont val="Calibri"/>
      </rPr>
      <t>95361</t>
    </r>
  </si>
  <si>
    <r>
      <rPr>
        <sz val="7"/>
        <rFont val="Calibri"/>
      </rPr>
      <t>CURSO DE CAPACITAÇÃO PARA OPERADOR DE MARTELETE OU MARTELETEIRO (ENCARGOS COMPLEMENTARES) - HORISTA</t>
    </r>
  </si>
  <si>
    <r>
      <rPr>
        <b/>
        <sz val="8"/>
        <rFont val="Arial"/>
      </rPr>
      <t>95361 - CURSO DE CAPACITAÇÃO PARA OPERADOR DE MARTELETE OU MARTELETEIRO (ENCARGOS COMPLEMENTARES) - HORISTA (H)</t>
    </r>
  </si>
  <si>
    <r>
      <rPr>
        <b/>
        <sz val="8"/>
        <rFont val="Arial"/>
      </rPr>
      <t>95114 - MARTELETE OU ROMPEDOR PNEUMÁTICO MANUAL, 28 KG, COM SILENCIADOR - DEPRECIAÇÃO. AF_07/2016 (H)</t>
    </r>
  </si>
  <si>
    <r>
      <rPr>
        <b/>
        <sz val="8"/>
        <rFont val="Arial"/>
      </rPr>
      <t>95115 - MARTELETE OU ROMPEDOR PNEUMÁTICO MANUAL, 28 KG, COM SILENCIADOR - JUROS. AF_07/2016 (H)</t>
    </r>
  </si>
  <si>
    <r>
      <rPr>
        <b/>
        <sz val="8"/>
        <rFont val="Arial"/>
      </rPr>
      <t>5952 - MARTELETE OU ROMPEDOR PNEUMÁTICO MANUAL, 28 KG, COM SILENCIADOR - CHI DIURNO. AF_07/2016 (CHI)</t>
    </r>
  </si>
  <si>
    <r>
      <rPr>
        <b/>
        <sz val="8"/>
        <rFont val="Arial"/>
      </rPr>
      <t>88256 - AZULEJISTA OU LADRILHISTA COM ENCARGOS COMPLEMENTARES (H)</t>
    </r>
  </si>
  <si>
    <r>
      <rPr>
        <sz val="7"/>
        <rFont val="Calibri"/>
      </rPr>
      <t>00004760</t>
    </r>
  </si>
  <si>
    <r>
      <rPr>
        <sz val="7"/>
        <rFont val="Calibri"/>
      </rPr>
      <t>AZULEJISTA OU LADRILHISTA</t>
    </r>
  </si>
  <si>
    <r>
      <rPr>
        <sz val="7"/>
        <rFont val="Calibri"/>
      </rPr>
      <t>00043465</t>
    </r>
  </si>
  <si>
    <r>
      <rPr>
        <sz val="7"/>
        <rFont val="Calibri"/>
      </rPr>
      <t>FERRAMENTAS - FAMILIA PEDREIRO - HORISTA (ENCARGOS COMPLEMENTARES - COLETADO CAIXA)</t>
    </r>
  </si>
  <si>
    <r>
      <rPr>
        <sz val="7"/>
        <rFont val="Calibri"/>
      </rPr>
      <t>00043489</t>
    </r>
  </si>
  <si>
    <r>
      <rPr>
        <sz val="7"/>
        <rFont val="Calibri"/>
      </rPr>
      <t>EPI - FAMILIA PEDREIRO - HORISTA (ENCARGOS COMPLEMENTARES - COLETADO CAIXA)</t>
    </r>
  </si>
  <si>
    <r>
      <rPr>
        <sz val="7"/>
        <rFont val="Calibri"/>
      </rPr>
      <t>95324</t>
    </r>
  </si>
  <si>
    <r>
      <rPr>
        <sz val="7"/>
        <rFont val="Calibri"/>
      </rPr>
      <t>CURSO DE CAPACITAÇÃO PARA AZULEJISTA OU LADRILHISTA (ENCARGOS COMPLEMENTARES) - HORISTA</t>
    </r>
  </si>
  <si>
    <r>
      <rPr>
        <b/>
        <sz val="8"/>
        <rFont val="Arial"/>
      </rPr>
      <t>95324 - CURSO DE CAPACITAÇÃO PARA AZULEJISTA OU LADRILHISTA (ENCARGOS COMPLEMENTARES) - HORISTA (H)</t>
    </r>
  </si>
  <si>
    <r>
      <rPr>
        <b/>
        <sz val="8"/>
        <rFont val="Arial"/>
      </rPr>
      <t>88316 - SERVENTE COM ENCARGOS COMPLEMENTARES (H)</t>
    </r>
  </si>
  <si>
    <r>
      <rPr>
        <sz val="7"/>
        <rFont val="Calibri"/>
      </rPr>
      <t>00006111</t>
    </r>
  </si>
  <si>
    <r>
      <rPr>
        <sz val="7"/>
        <rFont val="Calibri"/>
      </rPr>
      <t>SERVENTE DE OBRAS</t>
    </r>
  </si>
  <si>
    <r>
      <rPr>
        <sz val="7"/>
        <rFont val="Calibri"/>
      </rPr>
      <t>00043467</t>
    </r>
  </si>
  <si>
    <r>
      <rPr>
        <sz val="7"/>
        <rFont val="Calibri"/>
      </rPr>
      <t>FERRAMENTAS - FAMILIA SERVENTE - HORISTA (ENCARGOS COMPLEMENTARES - COLETADO CAIXA)</t>
    </r>
  </si>
  <si>
    <r>
      <rPr>
        <sz val="7"/>
        <rFont val="Calibri"/>
      </rPr>
      <t>00043491</t>
    </r>
  </si>
  <si>
    <r>
      <rPr>
        <sz val="7"/>
        <rFont val="Calibri"/>
      </rPr>
      <t>EPI - FAMILIA SERVENTE - HORISTA (ENCARGOS COMPLEMENTARES - COLETADO CAIXA)</t>
    </r>
  </si>
  <si>
    <r>
      <rPr>
        <sz val="7"/>
        <rFont val="Calibri"/>
      </rPr>
      <t>95378</t>
    </r>
  </si>
  <si>
    <r>
      <rPr>
        <sz val="7"/>
        <rFont val="Calibri"/>
      </rPr>
      <t>CURSO DE CAPACITAÇÃO PARA SERVENTE (ENCARGOS COMPLEMENTARES) - HORISTA</t>
    </r>
  </si>
  <si>
    <r>
      <rPr>
        <b/>
        <sz val="8"/>
        <rFont val="Arial"/>
      </rPr>
      <t>95378 - CURSO DE CAPACITAÇÃO PARA SERVENTE (ENCARGOS COMPLEMENTARES) - HORISTA (H)</t>
    </r>
  </si>
  <si>
    <r>
      <rPr>
        <b/>
        <sz val="8"/>
        <rFont val="Arial"/>
      </rPr>
      <t>88309 - PEDREIRO COM ENCARGOS COMPLEMENTARES (H)</t>
    </r>
  </si>
  <si>
    <r>
      <rPr>
        <sz val="7"/>
        <rFont val="Calibri"/>
      </rPr>
      <t>00004750</t>
    </r>
  </si>
  <si>
    <r>
      <rPr>
        <sz val="7"/>
        <rFont val="Calibri"/>
      </rPr>
      <t>PEDREIRO</t>
    </r>
  </si>
  <si>
    <r>
      <rPr>
        <sz val="7"/>
        <rFont val="Calibri"/>
      </rPr>
      <t>95371</t>
    </r>
  </si>
  <si>
    <r>
      <rPr>
        <sz val="7"/>
        <rFont val="Calibri"/>
      </rPr>
      <t>CURSO DE CAPACITAÇÃO PARA PEDREIRO (ENCARGOS COMPLEMENTARES) - HORISTA</t>
    </r>
  </si>
  <si>
    <r>
      <rPr>
        <b/>
        <sz val="8"/>
        <rFont val="Arial"/>
      </rPr>
      <t>95371 - CURSO DE CAPACITAÇÃO PARA PEDREIRO (ENCARGOS COMPLEMENTARES) - HORISTA (H)</t>
    </r>
  </si>
  <si>
    <r>
      <rPr>
        <b/>
        <sz val="8"/>
        <rFont val="Arial"/>
      </rPr>
      <t>88267 - ENCANADOR OU BOMBEIRO HIDRÁULICO COM ENCARGOS COMPLEMENTARES (H)</t>
    </r>
  </si>
  <si>
    <r>
      <rPr>
        <sz val="7"/>
        <rFont val="Calibri"/>
      </rPr>
      <t>00002696</t>
    </r>
  </si>
  <si>
    <r>
      <rPr>
        <sz val="7"/>
        <rFont val="Calibri"/>
      </rPr>
      <t>ENCANADOR OU BOMBEIRO HIDRAULICO</t>
    </r>
  </si>
  <si>
    <r>
      <rPr>
        <sz val="7"/>
        <rFont val="Calibri"/>
      </rPr>
      <t>00043461</t>
    </r>
  </si>
  <si>
    <r>
      <rPr>
        <sz val="7"/>
        <rFont val="Calibri"/>
      </rPr>
      <t>FERRAMENTAS - FAMILIA ENCANADOR - HORISTA (ENCARGOS COMPLEMENTARES - COLETADO CAIXA)</t>
    </r>
  </si>
  <si>
    <r>
      <rPr>
        <sz val="7"/>
        <rFont val="Calibri"/>
      </rPr>
      <t>00043485</t>
    </r>
  </si>
  <si>
    <r>
      <rPr>
        <sz val="7"/>
        <rFont val="Calibri"/>
      </rPr>
      <t>EPI - FAMILIA ENCANADOR - HORISTA (ENCARGOS COMPLEMENTARES - COLETADO CAIXA)</t>
    </r>
  </si>
  <si>
    <r>
      <rPr>
        <sz val="7"/>
        <rFont val="Calibri"/>
      </rPr>
      <t>95335</t>
    </r>
  </si>
  <si>
    <r>
      <rPr>
        <sz val="7"/>
        <rFont val="Calibri"/>
      </rPr>
      <t>CURSO DE CAPACITAÇÃO PARA ENCANADOR OU BOMBEIRO HIDRÁULICO (ENCARGOS COMPLEMENTARES) - HORISTA</t>
    </r>
  </si>
  <si>
    <r>
      <rPr>
        <b/>
        <sz val="8"/>
        <rFont val="Arial"/>
      </rPr>
      <t>95335 - CURSO DE CAPACITAÇÃO PARA ENCANADOR OU BOMBEIRO HIDRÁULICO (ENCARGOS COMPLEMENTARES) - HORISTA (H)</t>
    </r>
  </si>
  <si>
    <r>
      <rPr>
        <b/>
        <sz val="8"/>
        <rFont val="Arial"/>
      </rPr>
      <t>88262 - CARPINTEIRO DE FORMAS COM ENCARGOS COMPLEMENTARES (H)</t>
    </r>
  </si>
  <si>
    <r>
      <rPr>
        <sz val="7"/>
        <rFont val="Calibri"/>
      </rPr>
      <t>00001213</t>
    </r>
  </si>
  <si>
    <r>
      <rPr>
        <sz val="7"/>
        <rFont val="Calibri"/>
      </rPr>
      <t>CARPINTEIRO DE FORMAS</t>
    </r>
  </si>
  <si>
    <r>
      <rPr>
        <sz val="7"/>
        <rFont val="Calibri"/>
      </rPr>
      <t>00043459</t>
    </r>
  </si>
  <si>
    <r>
      <rPr>
        <sz val="7"/>
        <rFont val="Calibri"/>
      </rPr>
      <t>FERRAMENTAS - FAMILIA CARPINTEIRO DE FORMAS - HORISTA (ENCARGOS COMPLEMENTARES - COLETADO CAIXA)</t>
    </r>
  </si>
  <si>
    <r>
      <rPr>
        <sz val="7"/>
        <rFont val="Calibri"/>
      </rPr>
      <t>00043483</t>
    </r>
  </si>
  <si>
    <r>
      <rPr>
        <sz val="7"/>
        <rFont val="Calibri"/>
      </rPr>
      <t>EPI - FAMILIA CARPINTEIRO DE FORMAS - HORISTA (ENCARGOS COMPLEMENTARES - COLETADO CAIXA)</t>
    </r>
  </si>
  <si>
    <r>
      <rPr>
        <sz val="7"/>
        <rFont val="Calibri"/>
      </rPr>
      <t>95330</t>
    </r>
  </si>
  <si>
    <r>
      <rPr>
        <sz val="7"/>
        <rFont val="Calibri"/>
      </rPr>
      <t>CURSO DE CAPACITAÇÃO PARA CARPINTEIRO DE FÔRMAS (ENCARGOS COMPLEMENTARES) - HORISTA</t>
    </r>
  </si>
  <si>
    <r>
      <rPr>
        <b/>
        <sz val="8"/>
        <rFont val="Arial"/>
      </rPr>
      <t>95330 - CURSO DE CAPACITAÇÃO PARA CARPINTEIRO DE FÔRMAS (ENCARGOS COMPLEMENTARES) - HORISTA (H)</t>
    </r>
  </si>
  <si>
    <r>
      <rPr>
        <b/>
        <sz val="8"/>
        <rFont val="Arial"/>
      </rPr>
      <t>94962 - CONCRETO MAGRO PARA LASTRO, TRAÇO 1:4,5:4,5 (CIMENTO/ AREIA MÉDIA/ BRITA 1)  - PREPARO MECÂNICO COM BETONEIRA 400 L. AF_07/2016 (M3)</t>
    </r>
  </si>
  <si>
    <r>
      <rPr>
        <sz val="7"/>
        <rFont val="Calibri"/>
      </rPr>
      <t>00004721</t>
    </r>
  </si>
  <si>
    <r>
      <rPr>
        <sz val="7"/>
        <rFont val="Calibri"/>
      </rPr>
      <t>PEDRA BRITADA N. 1 (9,5 a 19 MM) POSTO PEDREIRA/FORNECEDOR, SEM FRETE</t>
    </r>
  </si>
  <si>
    <r>
      <rPr>
        <sz val="7"/>
        <rFont val="Calibri"/>
      </rPr>
      <t>88377</t>
    </r>
  </si>
  <si>
    <r>
      <rPr>
        <sz val="7"/>
        <rFont val="Calibri"/>
      </rPr>
      <t>OPERADOR DE BETONEIRA ESTACIONÁRIA/MISTURADOR COM ENCARGOS COMPLEMENTARES</t>
    </r>
  </si>
  <si>
    <r>
      <rPr>
        <sz val="7"/>
        <rFont val="Calibri"/>
      </rPr>
      <t>88830</t>
    </r>
  </si>
  <si>
    <r>
      <rPr>
        <sz val="7"/>
        <rFont val="Calibri"/>
      </rPr>
      <t>BETONEIRA CAPACIDADE NOMINAL DE 400 L, CAPACIDADE DE MISTURA 280 L, MOTOR ELÉTRICO TRIFÁSICO POTÊNCIA DE 2 CV, SEM CARREGADOR - CHP DIURNO. AF_10/2014</t>
    </r>
  </si>
  <si>
    <r>
      <rPr>
        <sz val="7"/>
        <rFont val="Calibri"/>
      </rPr>
      <t>88831</t>
    </r>
  </si>
  <si>
    <r>
      <rPr>
        <sz val="7"/>
        <rFont val="Calibri"/>
      </rPr>
      <t>BETONEIRA CAPACIDADE NOMINAL DE 400 L, CAPACIDADE DE MISTURA 280 L, MOTOR ELÉTRICO TRIFÁSICO POTÊNCIA DE 2 CV, SEM CARREGADOR - CHI DIURNO. AF_10/2014</t>
    </r>
  </si>
  <si>
    <r>
      <rPr>
        <b/>
        <sz val="8"/>
        <rFont val="Arial"/>
      </rPr>
      <t>88377 - OPERADOR DE BETONEIRA ESTACIONÁRIA/MISTURADOR COM ENCARGOS COMPLEMENTARES (H)</t>
    </r>
  </si>
  <si>
    <r>
      <rPr>
        <sz val="7"/>
        <rFont val="Calibri"/>
      </rPr>
      <t>00037666</t>
    </r>
  </si>
  <si>
    <r>
      <rPr>
        <sz val="7"/>
        <rFont val="Calibri"/>
      </rPr>
      <t>OPERADOR DE BETONEIRA ESTACIONARIA/MISTURADOR</t>
    </r>
  </si>
  <si>
    <r>
      <rPr>
        <sz val="7"/>
        <rFont val="Calibri"/>
      </rPr>
      <t>95389</t>
    </r>
  </si>
  <si>
    <r>
      <rPr>
        <sz val="7"/>
        <rFont val="Calibri"/>
      </rPr>
      <t>CURSO DE CAPACITAÇÃO PARA OPERADOR DE BETONEIRA ESTACIONÁRIA/MISTURADOR (ENCARGOS COMPLEMENTARES) - HORISTA</t>
    </r>
  </si>
  <si>
    <r>
      <rPr>
        <b/>
        <sz val="8"/>
        <rFont val="Arial"/>
      </rPr>
      <t>95389 - CURSO DE CAPACITAÇÃO PARA OPERADOR DE BETONEIRA ESTACIONÁRIA/MISTURADOR (ENCARGOS COMPLEMENTARES) - HORISTA (H)</t>
    </r>
  </si>
  <si>
    <r>
      <rPr>
        <b/>
        <sz val="8"/>
        <rFont val="Arial"/>
      </rPr>
      <t>88830 - BETONEIRA CAPACIDADE NOMINAL DE 400 L, CAPACIDADE DE MISTURA 280 L, MOTOR ELÉTRICO TRIFÁSICO POTÊNCIA DE 2 CV, SEM CARREGADOR - CHP DIURNO. AF_10/2014 (CHP)</t>
    </r>
  </si>
  <si>
    <r>
      <rPr>
        <sz val="7"/>
        <rFont val="Calibri"/>
      </rPr>
      <t>88826</t>
    </r>
  </si>
  <si>
    <r>
      <rPr>
        <sz val="7"/>
        <rFont val="Calibri"/>
      </rPr>
      <t>BETONEIRA CAPACIDADE NOMINAL DE 400 L, CAPACIDADE DE MISTURA 280 L, MOTOR ELÉTRICO TRIFÁSICO POTÊNCIA DE 2 CV, SEM CARREGADOR - DEPRECIAÇÃO. AF_10/2014</t>
    </r>
  </si>
  <si>
    <r>
      <rPr>
        <sz val="7"/>
        <rFont val="Calibri"/>
      </rPr>
      <t>88827</t>
    </r>
  </si>
  <si>
    <r>
      <rPr>
        <sz val="7"/>
        <rFont val="Calibri"/>
      </rPr>
      <t>BETONEIRA CAPACIDADE NOMINAL DE 400 L, CAPACIDADE DE MISTURA 280 L, MOTOR ELÉTRICO TRIFÁSICO POTÊNCIA DE 2 CV, SEM CARREGADOR - JUROS. AF_10/2014</t>
    </r>
  </si>
  <si>
    <r>
      <rPr>
        <sz val="7"/>
        <rFont val="Calibri"/>
      </rPr>
      <t>88828</t>
    </r>
  </si>
  <si>
    <r>
      <rPr>
        <sz val="7"/>
        <rFont val="Calibri"/>
      </rPr>
      <t>BETONEIRA CAPACIDADE NOMINAL DE 400 L, CAPACIDADE DE MISTURA 280 L, MOTOR ELÉTRICO TRIFÁSICO POTÊNCIA DE 2 CV, SEM CARREGADOR - MANUTENÇÃO. AF_10/2014</t>
    </r>
  </si>
  <si>
    <r>
      <rPr>
        <sz val="7"/>
        <rFont val="Calibri"/>
      </rPr>
      <t>88829</t>
    </r>
  </si>
  <si>
    <r>
      <rPr>
        <sz val="7"/>
        <rFont val="Calibri"/>
      </rPr>
      <t>BETONEIRA CAPACIDADE NOMINAL DE 400 L, CAPACIDADE DE MISTURA 280 L, MOTOR ELÉTRICO TRIFÁSICO POTÊNCIA DE 2 CV, SEM CARREGADOR - MATERIAIS NA OPERAÇÃO. AF_10/2014</t>
    </r>
  </si>
  <si>
    <r>
      <rPr>
        <b/>
        <sz val="8"/>
        <rFont val="Arial"/>
      </rPr>
      <t>88826 - BETONEIRA CAPACIDADE NOMINAL DE 400 L, CAPACIDADE DE MISTURA 280 L, MOTOR ELÉTRICO TRIFÁSICO POTÊNCIA DE 2 CV, SEM CARREGADOR - DEPRECIAÇÃO. AF_10/2014 (H)</t>
    </r>
  </si>
  <si>
    <r>
      <rPr>
        <sz val="7"/>
        <rFont val="Calibri"/>
      </rPr>
      <t>00010535</t>
    </r>
  </si>
  <si>
    <r>
      <rPr>
        <sz val="7"/>
        <rFont val="Calibri"/>
      </rPr>
      <t>BETONEIRA CAPACIDADE NOMINAL 400 L, CAPACIDADE DE MISTURA  280 L, MOTOR ELETRICO TRIFASICO 220/380 V POTENCIA 2 CV, SEM CARREGADOR</t>
    </r>
  </si>
  <si>
    <r>
      <rPr>
        <b/>
        <sz val="8"/>
        <rFont val="Arial"/>
      </rPr>
      <t>88827 - BETONEIRA CAPACIDADE NOMINAL DE 400 L, CAPACIDADE DE MISTURA 280 L, MOTOR ELÉTRICO TRIFÁSICO POTÊNCIA DE 2 CV, SEM CARREGADOR - JUROS. AF_10/2014 (H)</t>
    </r>
  </si>
  <si>
    <r>
      <rPr>
        <b/>
        <sz val="8"/>
        <rFont val="Arial"/>
      </rPr>
      <t>88828 - BETONEIRA CAPACIDADE NOMINAL DE 400 L, CAPACIDADE DE MISTURA 280 L, MOTOR ELÉTRICO TRIFÁSICO POTÊNCIA DE 2 CV, SEM CARREGADOR - MANUTENÇÃO. AF_10/2014 (H)</t>
    </r>
  </si>
  <si>
    <r>
      <rPr>
        <b/>
        <sz val="8"/>
        <rFont val="Arial"/>
      </rPr>
      <t>88829 - BETONEIRA CAPACIDADE NOMINAL DE 400 L, CAPACIDADE DE MISTURA 280 L, MOTOR ELÉTRICO TRIFÁSICO POTÊNCIA DE 2 CV, SEM CARREGADOR - MATERIAIS NA OPERAÇÃO. AF_10/2014 (H)</t>
    </r>
  </si>
  <si>
    <r>
      <rPr>
        <sz val="7"/>
        <rFont val="Calibri"/>
      </rPr>
      <t>00002705</t>
    </r>
  </si>
  <si>
    <r>
      <rPr>
        <sz val="7"/>
        <rFont val="Calibri"/>
      </rPr>
      <t>ENERGIA ELETRICA ATE 2000 KWH INDUSTRIAL, SEM DEMANDA</t>
    </r>
  </si>
  <si>
    <r>
      <rPr>
        <sz val="7"/>
        <rFont val="Calibri"/>
      </rPr>
      <t>KW/H</t>
    </r>
  </si>
  <si>
    <r>
      <rPr>
        <b/>
        <sz val="8"/>
        <rFont val="Arial"/>
      </rPr>
      <t>88831 - BETONEIRA CAPACIDADE NOMINAL DE 400 L, CAPACIDADE DE MISTURA 280 L, MOTOR ELÉTRICO TRIFÁSICO POTÊNCIA DE 2 CV, SEM CARREGADOR - CHI DIURNO. AF_10/2014 (CHI)</t>
    </r>
  </si>
  <si>
    <r>
      <rPr>
        <b/>
        <sz val="8"/>
        <rFont val="Arial"/>
      </rPr>
      <t>87640 - CONTRAPISO EM ARGAMASSA TRAÇO 1:4 (CIMENTO E AREIA), PREPARO MECÂNICO COM BETONEIRA 400 L, APLICADO EM ÁREAS SECAS SOBRE LAJE, ADERIDO, ESPESSURA 4CM. AF_06/2014 (M2)</t>
    </r>
  </si>
  <si>
    <r>
      <rPr>
        <sz val="7"/>
        <rFont val="Calibri"/>
      </rPr>
      <t>00007334</t>
    </r>
  </si>
  <si>
    <r>
      <rPr>
        <sz val="7"/>
        <rFont val="Calibri"/>
      </rPr>
      <t>ADITIVO ADESIVO LIQUIDO PARA ARGAMASSAS DE REVESTIMENTOS CIMENTICIOS</t>
    </r>
  </si>
  <si>
    <r>
      <rPr>
        <sz val="7"/>
        <rFont val="Calibri"/>
      </rPr>
      <t>87301</t>
    </r>
  </si>
  <si>
    <r>
      <rPr>
        <sz val="7"/>
        <rFont val="Calibri"/>
      </rPr>
      <t>ARGAMASSA TRAÇO 1:4 (EM VOLUME DE CIMENTO E AREIA MÉDIA ÚMIDA) PARA CONTRAPISO, PREPARO MECÂNICO COM BETONEIRA 400 L. AF_08/2019</t>
    </r>
  </si>
  <si>
    <r>
      <rPr>
        <b/>
        <sz val="8"/>
        <rFont val="Arial"/>
      </rPr>
      <t>87301 - ARGAMASSA TRAÇO 1:4 (EM VOLUME DE CIMENTO E AREIA MÉDIA ÚMIDA) PARA CONTRAPISO, PREPARO MECÂNICO COM BETONEIRA 400 L. AF_08/2019 (M3)</t>
    </r>
  </si>
  <si>
    <r>
      <rPr>
        <b/>
        <sz val="8"/>
        <rFont val="Arial"/>
      </rPr>
      <t>87745 - CONTRAPISO EM ARGAMASSA TRAÇO 1:4 (CIMENTO E AREIA), PREPARO MECÂNICO COM BETONEIRA 400 L, APLICADO EM ÁREAS MOLHADAS SOBRE LAJE, ADERIDO, ESPESSURA 3CM. AF_06/2014 (M2)</t>
    </r>
  </si>
  <si>
    <r>
      <rPr>
        <b/>
        <sz val="8"/>
        <rFont val="Arial"/>
      </rPr>
      <t>87765 - CONTRAPISO EM ARGAMASSA TRAÇO 1:4 (CIMENTO E AREIA), PREPARO MECÂNICO COM BETONEIRA 400 L, APLICADO EM ÁREAS MOLHADAS SOBRE IMPERMEABILIZAÇÃO, ESPESSURA 4CM. AF_06/2014 (M2)</t>
    </r>
  </si>
  <si>
    <r>
      <rPr>
        <b/>
        <sz val="8"/>
        <rFont val="Arial"/>
      </rPr>
      <t>87246 - REVESTIMENTO CERÂMICO PARA PISO COM PLACAS TIPO ESMALTADA EXTRA DE DIMENSÕES 35X35 CM APLICADA EM AMBIENTES DE ÁREA MENOR QUE 5 M2. AF_06/2014 (M2)</t>
    </r>
  </si>
  <si>
    <r>
      <rPr>
        <sz val="7"/>
        <rFont val="Calibri"/>
      </rPr>
      <t>00001287</t>
    </r>
  </si>
  <si>
    <r>
      <rPr>
        <sz val="7"/>
        <rFont val="Calibri"/>
      </rPr>
      <t>PISO EM CERAMICA ESMALTADA EXTRA, PEI MAIOR OU IGUAL A 4, FORMATO MENOR OU IGUAL A 2025 CM2</t>
    </r>
  </si>
  <si>
    <r>
      <rPr>
        <b/>
        <sz val="8"/>
        <rFont val="Arial"/>
      </rPr>
      <t>87247 - REVESTIMENTO CERÂMICO PARA PISO COM PLACAS TIPO ESMALTADA EXTRA DE DIMENSÕES 35X35 CM APLICADA EM AMBIENTES DE ÁREA ENTRE 5 M2 E 10 M2. AF_06/2014 (M2)</t>
    </r>
  </si>
  <si>
    <r>
      <rPr>
        <b/>
        <sz val="8"/>
        <rFont val="Arial"/>
      </rPr>
      <t>87248 - REVESTIMENTO CERÂMICO PARA PISO COM PLACAS TIPO ESMALTADA EXTRA DE DIMENSÕES 35X35 CM APLICADA EM AMBIENTES DE ÁREA MAIOR QUE 10 M2. AF_06/2014 (M2)</t>
    </r>
  </si>
  <si>
    <r>
      <rPr>
        <b/>
        <sz val="8"/>
        <rFont val="Arial"/>
      </rPr>
      <t>87313 - ARGAMASSA TRAÇO 1:3 (EM VOLUME DE CIMENTO E AREIA GROSSA ÚMIDA) PARA CHAPISCO CONVENCIONAL, PREPARO MECÂNICO COM BETONEIRA 400 L. AF_08/2019 (M3)</t>
    </r>
  </si>
  <si>
    <r>
      <rPr>
        <b/>
        <sz val="8"/>
        <rFont val="Arial"/>
      </rPr>
      <t>87292 - ARGAMASSA TRAÇO 1:2:8 (EM VOLUME DE CIMENTO, CAL E AREIA MÉDIA ÚMIDA) PARA EMBOÇO/MASSA ÚNICA/ASSENTAMENTO DE ALVENARIA DE VEDAÇÃO, PREPARO MECÂNICO COM BETONEIRA 400 L. AF_08/2019 (M3)</t>
    </r>
  </si>
  <si>
    <r>
      <rPr>
        <sz val="7"/>
        <rFont val="Calibri"/>
      </rPr>
      <t>00001106</t>
    </r>
  </si>
  <si>
    <r>
      <rPr>
        <sz val="7"/>
        <rFont val="Calibri"/>
      </rPr>
      <t>CAL HIDRATADA CH-I PARA ARGAMASSAS</t>
    </r>
  </si>
  <si>
    <r>
      <rPr>
        <b/>
        <sz val="8"/>
        <rFont val="Arial"/>
      </rPr>
      <t>87264 - REVESTIMENTO CERÂMICO PARA PAREDES INTERNAS COM PLACAS TIPO ESMALTADA EXTRA DE DIMENSÕES 20X20 CM APLICADAS EM AMBIENTES DE ÁREA MENOR QUE 5 M² NA ALTURA INTEIRA DAS PAREDES. AF_06/2014 (M2)</t>
    </r>
  </si>
  <si>
    <r>
      <rPr>
        <sz val="7"/>
        <rFont val="Calibri"/>
      </rPr>
      <t>00000536</t>
    </r>
  </si>
  <si>
    <r>
      <rPr>
        <sz val="7"/>
        <rFont val="Calibri"/>
      </rPr>
      <t>REVESTIMENTO EM CERAMICA ESMALTADA EXTRA, PEI MENOR OU IGUAL A 3, FORMATO MENOR OU IGUAL A 2025 CM2</t>
    </r>
  </si>
  <si>
    <r>
      <rPr>
        <b/>
        <sz val="8"/>
        <rFont val="Arial"/>
      </rPr>
      <t>87265 - REVESTIMENTO CERÂMICO PARA PAREDES INTERNAS COM PLACAS TIPO ESMALTADA EXTRA DE DIMENSÕES 20X20 CM APLICADAS EM AMBIENTES DE ÁREA MAIOR QUE 5 M² NA ALTURA INTEIRA DAS PAREDES. AF_06/2014 (M2)</t>
    </r>
  </si>
  <si>
    <r>
      <rPr>
        <b/>
        <sz val="8"/>
        <rFont val="Arial"/>
      </rPr>
      <t>87266 - REVESTIMENTO CERÂMICO PARA PAREDES INTERNAS COM PLACAS TIPO ESMALTADA EXTRA DE DIMENSÕES 20X20 CM APLICADAS EM AMBIENTES DE ÁREA MENOR QUE 5 M² A MEIA ALTURA DAS PAREDES. AF_06/2014 (M2)</t>
    </r>
  </si>
  <si>
    <r>
      <rPr>
        <b/>
        <sz val="8"/>
        <rFont val="Arial"/>
      </rPr>
      <t>87267 - REVESTIMENTO CERÂMICO PARA PAREDES INTERNAS COM PLACAS TIPO ESMALTADA EXTRA DE DIMENSÕES 20X20 CM APLICADAS EM AMBIENTES DE ÁREA MAIOR QUE 5 M² A MEIA ALTURA DAS PAREDES. AF_06/2014 (M2)</t>
    </r>
  </si>
  <si>
    <r>
      <rPr>
        <b/>
        <sz val="8"/>
        <rFont val="Arial"/>
      </rPr>
      <t>88310 - PINTOR COM ENCARGOS COMPLEMENTARES (H)</t>
    </r>
  </si>
  <si>
    <r>
      <rPr>
        <sz val="7"/>
        <rFont val="Calibri"/>
      </rPr>
      <t>00004783</t>
    </r>
  </si>
  <si>
    <r>
      <rPr>
        <sz val="7"/>
        <rFont val="Calibri"/>
      </rPr>
      <t>PINTOR</t>
    </r>
  </si>
  <si>
    <r>
      <rPr>
        <sz val="7"/>
        <rFont val="Calibri"/>
      </rPr>
      <t>00043466</t>
    </r>
  </si>
  <si>
    <r>
      <rPr>
        <sz val="7"/>
        <rFont val="Calibri"/>
      </rPr>
      <t>FERRAMENTAS - FAMILIA PINTOR - HORISTA (ENCARGOS COMPLEMENTARES - COLETADO CAIXA)</t>
    </r>
  </si>
  <si>
    <r>
      <rPr>
        <sz val="7"/>
        <rFont val="Calibri"/>
      </rPr>
      <t>00043490</t>
    </r>
  </si>
  <si>
    <r>
      <rPr>
        <sz val="7"/>
        <rFont val="Calibri"/>
      </rPr>
      <t>EPI - FAMILIA PINTOR - HORISTA (ENCARGOS COMPLEMENTARES - COLETADO CAIXA)</t>
    </r>
  </si>
  <si>
    <r>
      <rPr>
        <sz val="7"/>
        <rFont val="Calibri"/>
      </rPr>
      <t>95372</t>
    </r>
  </si>
  <si>
    <r>
      <rPr>
        <sz val="7"/>
        <rFont val="Calibri"/>
      </rPr>
      <t>CURSO DE CAPACITAÇÃO PARA PINTOR (ENCARGOS COMPLEMENTARES) - HORISTA</t>
    </r>
  </si>
  <si>
    <r>
      <rPr>
        <b/>
        <sz val="8"/>
        <rFont val="Arial"/>
      </rPr>
      <t>95372 - CURSO DE CAPACITAÇÃO PARA PINTOR (ENCARGOS COMPLEMENTARES) - HORISTA (H)</t>
    </r>
  </si>
  <si>
    <r>
      <rPr>
        <b/>
        <sz val="8"/>
        <rFont val="Arial"/>
      </rPr>
      <t>87495 - ALVENARIA DE VEDAÇÃO DE BLOCOS CERÂMICOS FURADOS NA HORIZONTAL DE 9X19X19CM (ESPESSURA 9CM) DE PAREDES COM ÁREA LÍQUIDA MENOR QUE 6M² SEM VÃOS E ARGAMASSA DE ASSENTAMENTO COM PREPARO EM BETONEIRA. AF_06/2014 (M2)</t>
    </r>
  </si>
  <si>
    <r>
      <rPr>
        <sz val="7"/>
        <rFont val="Calibri"/>
      </rPr>
      <t>00007266</t>
    </r>
  </si>
  <si>
    <r>
      <rPr>
        <sz val="7"/>
        <rFont val="Calibri"/>
      </rPr>
      <t>BLOCO CERAMICO (ALVENARIA DE VEDACAO), DE 9 X 19 X 19 CM</t>
    </r>
  </si>
  <si>
    <r>
      <rPr>
        <sz val="7"/>
        <rFont val="Calibri"/>
      </rPr>
      <t>00034557</t>
    </r>
  </si>
  <si>
    <r>
      <rPr>
        <sz val="7"/>
        <rFont val="Calibri"/>
      </rPr>
      <t>TELA DE ACO SOLDADA GALVANIZADA/ZINCADA PARA ALVENARIA, FIO D = *1,20 A 1,70* MM, MALHA 15 X 15 MM, (C X L) *50 X 7,5* CM</t>
    </r>
  </si>
  <si>
    <r>
      <rPr>
        <sz val="7"/>
        <rFont val="Calibri"/>
      </rPr>
      <t>00037395</t>
    </r>
  </si>
  <si>
    <r>
      <rPr>
        <sz val="7"/>
        <rFont val="Calibri"/>
      </rPr>
      <t>PINO DE ACO COM FURO, HASTE = 27 MM (ACAO DIRETA)</t>
    </r>
  </si>
  <si>
    <r>
      <rPr>
        <b/>
        <sz val="8"/>
        <rFont val="Arial"/>
      </rPr>
      <t>87503 - ALVENARIA DE VEDAÇÃO DE BLOCOS CERÂMICOS FURADOS NA HORIZONTAL DE 9X19X19CM (ESPESSURA 9CM) DE PAREDES COM ÁREA LÍQUIDA MAIOR OU IGUAL A 6M² SEM VÃOS E ARGAMASSA DE ASSENTAMENTO COM PREPARO EM BETONEIRA. AF_06/2014 (M2)</t>
    </r>
  </si>
  <si>
    <r>
      <rPr>
        <b/>
        <sz val="8"/>
        <rFont val="Arial"/>
      </rPr>
      <t>87511 - ALVENARIA DE VEDAÇÃO DE BLOCOS CERÂMICOS FURADOS NA HORIZONTAL DE 9X19X19CM (ESPESSURA 9CM) DE PAREDES COM ÁREA LÍQUIDA MENOR QUE 6M² COM VÃOS E ARGAMASSA DE ASSENTAMENTO COM PREPARO EM BETONEIRA. AF_06/2014 (M2)</t>
    </r>
  </si>
  <si>
    <r>
      <rPr>
        <b/>
        <sz val="8"/>
        <rFont val="Arial"/>
      </rPr>
      <t>87519 - ALVENARIA DE VEDAÇÃO DE BLOCOS CERÂMICOS FURADOS NA HORIZONTAL DE 9X19X19CM (ESPESSURA 9CM) DE PAREDES COM ÁREA LÍQUIDA MAIOR OU IGUAL A 6M² COM VÃOS E ARGAMASSA DE ASSENTAMENTO COM PREPARO EM BETONEIRA. AF_06/2014 (M2)</t>
    </r>
  </si>
  <si>
    <r>
      <rPr>
        <b/>
        <sz val="8"/>
        <rFont val="Arial"/>
      </rPr>
      <t>90828 - ALIZAR / GUARNIÇÃO DE 5X1,5CM PARA PORTA DE 80X210CM FIXADO COM PREGOS, PADRÃO MÉDIO - FORNECIMENTO E INSTALAÇÃO. AF_08/2015 (UN)</t>
    </r>
  </si>
  <si>
    <r>
      <rPr>
        <sz val="7"/>
        <rFont val="Calibri"/>
      </rPr>
      <t>00020017</t>
    </r>
  </si>
  <si>
    <r>
      <rPr>
        <sz val="7"/>
        <rFont val="Calibri"/>
      </rPr>
      <t>GUARNICAO/ ALIZAR/ VISTA MACICA, E= *1* CM, L= *4,5* CM, EM CEDRINHO/ ANGELIM COMERCIAL/  EUCALIPTO/ CURUPIXA/ PEROBA/ CUMARU OU EQUIVALENTE DA REGIAO</t>
    </r>
  </si>
  <si>
    <r>
      <rPr>
        <sz val="7"/>
        <rFont val="Calibri"/>
      </rPr>
      <t>00039026</t>
    </r>
  </si>
  <si>
    <r>
      <rPr>
        <sz val="7"/>
        <rFont val="Calibri"/>
      </rPr>
      <t>PREGO DE ACO POLIDO SEM CABECA 15 X 15 (1 1/4 X 13)</t>
    </r>
  </si>
  <si>
    <r>
      <rPr>
        <sz val="7"/>
        <rFont val="Calibri"/>
      </rPr>
      <t>88261</t>
    </r>
  </si>
  <si>
    <r>
      <rPr>
        <sz val="7"/>
        <rFont val="Calibri"/>
      </rPr>
      <t>CARPINTEIRO DE ESQUADRIA COM ENCARGOS COMPLEMENTARES</t>
    </r>
  </si>
  <si>
    <r>
      <rPr>
        <b/>
        <sz val="8"/>
        <rFont val="Arial"/>
      </rPr>
      <t>88261 - CARPINTEIRO DE ESQUADRIA COM ENCARGOS COMPLEMENTARES (H)</t>
    </r>
  </si>
  <si>
    <r>
      <rPr>
        <sz val="7"/>
        <rFont val="Calibri"/>
      </rPr>
      <t>00001214</t>
    </r>
  </si>
  <si>
    <r>
      <rPr>
        <sz val="7"/>
        <rFont val="Calibri"/>
      </rPr>
      <t>CARPINTEIRO DE ESQUADRIAS</t>
    </r>
  </si>
  <si>
    <r>
      <rPr>
        <sz val="7"/>
        <rFont val="Calibri"/>
      </rPr>
      <t>95329</t>
    </r>
  </si>
  <si>
    <r>
      <rPr>
        <sz val="7"/>
        <rFont val="Calibri"/>
      </rPr>
      <t>CURSO DE CAPACITAÇÃO PARA CARPINTEIRO DE ESQUADRIA (ENCARGOS COMPLEMENTARES) - HORISTA</t>
    </r>
  </si>
  <si>
    <r>
      <rPr>
        <b/>
        <sz val="8"/>
        <rFont val="Arial"/>
      </rPr>
      <t>95329 - CURSO DE CAPACITAÇÃO PARA CARPINTEIRO DE ESQUADRIA (ENCARGOS COMPLEMENTARES) - HORISTA (H)</t>
    </r>
  </si>
  <si>
    <r>
      <rPr>
        <b/>
        <sz val="8"/>
        <rFont val="Arial"/>
      </rPr>
      <t>90802 - ADUELA / MARCO / BATENTE PARA PORTA DE 80X210CM, PADRÃO MÉDIO - FORNECIMENTO E MONTAGEM. AF_08/2015 (UN)</t>
    </r>
  </si>
  <si>
    <r>
      <rPr>
        <sz val="7"/>
        <rFont val="Calibri"/>
      </rPr>
      <t>00000183</t>
    </r>
  </si>
  <si>
    <r>
      <rPr>
        <sz val="7"/>
        <rFont val="Calibri"/>
      </rPr>
      <t>BATENTE/ PORTAL/ ADUELA/ MARCO MACICO, E= *3 CM, L= *13 CM, *60 CM A 120* CM X *210 CM,  EM CEDRINHO/ ANGELIM COMERCIAL/ EUCALIPTO/ CURUPIXA/ PEROBA/ CUMARU OU EQUIVALENTE DA REGIAO (NAO INCLUI ALIZARES)</t>
    </r>
  </si>
  <si>
    <r>
      <rPr>
        <sz val="7"/>
        <rFont val="Calibri"/>
      </rPr>
      <t>JG</t>
    </r>
  </si>
  <si>
    <r>
      <rPr>
        <sz val="7"/>
        <rFont val="Calibri"/>
      </rPr>
      <t>00005066</t>
    </r>
  </si>
  <si>
    <r>
      <rPr>
        <sz val="7"/>
        <rFont val="Calibri"/>
      </rPr>
      <t>PREGO DE ACO POLIDO COM CABECA 12 X 12</t>
    </r>
  </si>
  <si>
    <r>
      <rPr>
        <b/>
        <sz val="8"/>
        <rFont val="Arial"/>
      </rPr>
      <t>90817 - ADUELA / MARCO / BATENTE PARA PORTA DE 80X210CM, FIXAÇÃO COM ARGAMASSA - SOMENTE INSTALAÇÃO. AF_08/2015_P (UN)</t>
    </r>
  </si>
  <si>
    <r>
      <rPr>
        <sz val="7"/>
        <rFont val="Calibri"/>
      </rPr>
      <t>00005061</t>
    </r>
  </si>
  <si>
    <r>
      <rPr>
        <sz val="7"/>
        <rFont val="Calibri"/>
      </rPr>
      <t>PREGO DE ACO POLIDO COM CABECA 18 X 27 (2 1/2 X 10)</t>
    </r>
  </si>
  <si>
    <r>
      <rPr>
        <sz val="7"/>
        <rFont val="Calibri"/>
      </rPr>
      <t>00007319</t>
    </r>
  </si>
  <si>
    <r>
      <rPr>
        <sz val="7"/>
        <rFont val="Calibri"/>
      </rPr>
      <t>TINTA ASFALTICA IMPERMEABILIZANTE DISPERSA EM AGUA, PARA MATERIAIS CIMENTICIOS</t>
    </r>
  </si>
  <si>
    <r>
      <rPr>
        <b/>
        <sz val="8"/>
        <rFont val="Arial"/>
      </rPr>
      <t>88629 - ARGAMASSA TRAÇO 1:3 (EM VOLUME DE CIMENTO E AREIA MÉDIA ÚMIDA), PREPARO MANUAL. AF_08/2019 (M3)</t>
    </r>
  </si>
  <si>
    <r>
      <rPr>
        <b/>
        <sz val="8"/>
        <rFont val="Arial"/>
      </rPr>
      <t>90822 - PORTA DE MADEIRA PARA PINTURA, SEMI-OCA (LEVE OU MÉDIA), 80X210CM, ESPESSURA DE 3,5CM, INCLUSO DOBRADIÇAS - FORNECIMENTO E INSTALAÇÃO. AF_08/2015 (UN)</t>
    </r>
  </si>
  <si>
    <r>
      <rPr>
        <sz val="7"/>
        <rFont val="Calibri"/>
      </rPr>
      <t>00002432</t>
    </r>
  </si>
  <si>
    <r>
      <rPr>
        <sz val="7"/>
        <rFont val="Calibri"/>
      </rPr>
      <t>DOBRADICA EM ACO/FERRO, 3 1/2" X  3", E= 1,9  A 2 MM, COM ANEL,  CROMADO OU ZINCADO, TAMPA BOLA, COM PARAFUSOS</t>
    </r>
  </si>
  <si>
    <r>
      <rPr>
        <sz val="7"/>
        <rFont val="Calibri"/>
      </rPr>
      <t>00010555</t>
    </r>
  </si>
  <si>
    <r>
      <rPr>
        <sz val="7"/>
        <rFont val="Calibri"/>
      </rPr>
      <t>PORTA DE MADEIRA, FOLHA MEDIA (NBR 15930) DE 80 X 210 CM, E = 35 MM, NUCLEO SARRAFEADO, CAPA LISA EM HDF, ACABAMENTO EM PRIMER PARA PINTURA</t>
    </r>
  </si>
  <si>
    <r>
      <rPr>
        <sz val="7"/>
        <rFont val="Calibri"/>
      </rPr>
      <t>00011055</t>
    </r>
  </si>
  <si>
    <r>
      <rPr>
        <sz val="7"/>
        <rFont val="Calibri"/>
      </rPr>
      <t>PARAFUSO ROSCA SOBERBA ZINCADO CABECA CHATA FENDA SIMPLES 3,5 X 25 MM (1 ")</t>
    </r>
  </si>
  <si>
    <r>
      <rPr>
        <b/>
        <sz val="8"/>
        <rFont val="Arial"/>
      </rPr>
      <t>90830 - FECHADURA DE EMBUTIR COM CILINDRO, EXTERNA, COMPLETA, ACABAMENTO PADRÃO MÉDIO, INCLUSO EXECUÇÃO DE FURO - FORNECIMENTO E INSTALAÇÃO. AF_08/2015 (UN)</t>
    </r>
  </si>
  <si>
    <r>
      <rPr>
        <sz val="7"/>
        <rFont val="Calibri"/>
      </rPr>
      <t>00003081</t>
    </r>
  </si>
  <si>
    <r>
      <rPr>
        <sz val="7"/>
        <rFont val="Calibri"/>
      </rPr>
      <t>FECHADURA DE EMBUTIR PARA PORTA EXTERNA / ENTRADA, MAQUINA 55 MM, COM CILINDRO, MACANETA ALAVANCA E ESPELHO EM METAL CROMADO - NIVEL SEGURANCA MEDIO - COMPLETA</t>
    </r>
  </si>
  <si>
    <r>
      <rPr>
        <sz val="7"/>
        <rFont val="Calibri"/>
      </rPr>
      <t>CJ</t>
    </r>
  </si>
  <si>
    <r>
      <rPr>
        <b/>
        <sz val="8"/>
        <rFont val="Arial"/>
      </rPr>
      <t>90800 - ADUELA / MARCO / BATENTE PARA PORTA DE 60X210CM, PADRÃO MÉDIO - FORNECIMENTO E MONTAGEM. AF_08/2015 (UN)</t>
    </r>
  </si>
  <si>
    <r>
      <rPr>
        <b/>
        <sz val="8"/>
        <rFont val="Arial"/>
      </rPr>
      <t>90805 - ADUELA / MARCO / BATENTE PARA PORTA DE 60X210CM, FIXAÇÃO COM ARGAMASSA - SOMENTE INSTALAÇÃO. AF_08/2015_P (UN)</t>
    </r>
  </si>
  <si>
    <r>
      <rPr>
        <b/>
        <sz val="8"/>
        <rFont val="Arial"/>
      </rPr>
      <t>90820 - PORTA DE MADEIRA PARA PINTURA, SEMI-OCA (LEVE OU MÉDIA), 60X210CM, ESPESSURA DE 3,5CM, INCLUSO DOBRADIÇAS - FORNECIMENTO E INSTALAÇÃO. AF_08/2015 (UN)</t>
    </r>
  </si>
  <si>
    <r>
      <rPr>
        <sz val="7"/>
        <rFont val="Calibri"/>
      </rPr>
      <t>00010553</t>
    </r>
  </si>
  <si>
    <r>
      <rPr>
        <sz val="7"/>
        <rFont val="Calibri"/>
      </rPr>
      <t>PORTA DE MADEIRA, FOLHA MEDIA (NBR 15930) DE 60 X 210 CM, E = 35 MM, NUCLEO SARRAFEADO, CAPA LISA EM HDF, ACABAMENTO EM PRIMER PARA PINTURA</t>
    </r>
  </si>
  <si>
    <r>
      <rPr>
        <b/>
        <sz val="8"/>
        <rFont val="Arial"/>
      </rPr>
      <t>90826 - ALIZAR / GUARNIÇÃO DE 5X1,5CM PARA PORTA DE 60X210CM FIXADO COM PREGOS, PADRÃO MÉDIO - FORNECIMENTO E INSTALAÇÃO. AF_08/2015 (UN)</t>
    </r>
  </si>
  <si>
    <r>
      <rPr>
        <b/>
        <sz val="8"/>
        <rFont val="Arial"/>
      </rPr>
      <t>90831 - FECHADURA DE EMBUTIR PARA PORTA DE BANHEIRO, COMPLETA, ACABAMENTO PADRÃO MÉDIO, INCLUSO EXECUÇÃO DE FURO - FORNECIMENTO E INSTALAÇÃO. AF_08/2015 (UN)</t>
    </r>
  </si>
  <si>
    <r>
      <rPr>
        <sz val="7"/>
        <rFont val="Calibri"/>
      </rPr>
      <t>00003099</t>
    </r>
  </si>
  <si>
    <r>
      <rPr>
        <sz val="7"/>
        <rFont val="Calibri"/>
      </rPr>
      <t>FECHADURA DE EMBUTIR PARA PORTA DE BANHEIRO, TIPO TRANQUETA, MAQUINA 55 MM, MACANETAS ALAVANCA E ROSETAS REDONDAS EM METAL CROMADO - NIVEL SEGURANCA MEDIO - COMPLETA</t>
    </r>
  </si>
  <si>
    <r>
      <rPr>
        <b/>
        <sz val="8"/>
        <rFont val="Arial"/>
      </rPr>
      <t>86885 - ENGATE FLEXÍVEL EM PLÁSTICO BRANCO, 1/2" X 40CM - FORNECIMENTO E INSTALAÇÃO. AF_12/2013 (UN)</t>
    </r>
  </si>
  <si>
    <r>
      <rPr>
        <sz val="7"/>
        <rFont val="Calibri"/>
      </rPr>
      <t>00003146</t>
    </r>
  </si>
  <si>
    <r>
      <rPr>
        <sz val="7"/>
        <rFont val="Calibri"/>
      </rPr>
      <t>FITA VEDA ROSCA EM ROLOS DE 18 MM X 10 M (L X C)</t>
    </r>
  </si>
  <si>
    <r>
      <rPr>
        <sz val="7"/>
        <rFont val="Calibri"/>
      </rPr>
      <t>00011681</t>
    </r>
  </si>
  <si>
    <r>
      <rPr>
        <sz val="7"/>
        <rFont val="Calibri"/>
      </rPr>
      <t>ENGATE/RABICHO FLEXIVEL PLASTICO (PVC OU ABS) BRANCO 1/2 " X 40 CM</t>
    </r>
  </si>
  <si>
    <r>
      <rPr>
        <b/>
        <sz val="8"/>
        <rFont val="Arial"/>
      </rPr>
      <t>86888 - VASO SANITÁRIO SIFONADO COM CAIXA ACOPLADA LOUÇA BRANCA - FORNECIMENTO E INSTALAÇÃO. AF_12/2013 (UN)</t>
    </r>
  </si>
  <si>
    <r>
      <rPr>
        <sz val="7"/>
        <rFont val="Calibri"/>
      </rPr>
      <t>00004384</t>
    </r>
  </si>
  <si>
    <r>
      <rPr>
        <sz val="7"/>
        <rFont val="Calibri"/>
      </rPr>
      <t>PARAFUSO NIQUELADO COM ACABAMENTO CROMADO PARA FIXAR PECA SANITARIA, INCLUI PORCA CEGA, ARRUELA E BUCHA DE NYLON TAMANHO S-10</t>
    </r>
  </si>
  <si>
    <r>
      <rPr>
        <sz val="7"/>
        <rFont val="Calibri"/>
      </rPr>
      <t>00006138</t>
    </r>
  </si>
  <si>
    <r>
      <rPr>
        <sz val="7"/>
        <rFont val="Calibri"/>
      </rPr>
      <t>VEDACAO PVC, 100 MM, PARA SAIDA VASO SANITARIO</t>
    </r>
  </si>
  <si>
    <r>
      <rPr>
        <sz val="7"/>
        <rFont val="Calibri"/>
      </rPr>
      <t>00010422</t>
    </r>
  </si>
  <si>
    <r>
      <rPr>
        <sz val="7"/>
        <rFont val="Calibri"/>
      </rPr>
      <t>BACIA SANITARIA (VASO) COM CAIXA ACOPLADA, DE LOUCA BRANCA</t>
    </r>
  </si>
  <si>
    <r>
      <rPr>
        <sz val="7"/>
        <rFont val="Calibri"/>
      </rPr>
      <t>00037329</t>
    </r>
  </si>
  <si>
    <r>
      <rPr>
        <sz val="7"/>
        <rFont val="Calibri"/>
      </rPr>
      <t>REJUNTE EPOXI BRANCO</t>
    </r>
  </si>
  <si>
    <r>
      <rPr>
        <b/>
        <sz val="8"/>
        <rFont val="Arial"/>
      </rPr>
      <t>86879 - VÁLVULA EM PLÁSTICO 1" PARA PIA, TANQUE OU LAVATÓRIO, COM OU SEM LADRÃO - FORNECIMENTO E INSTALAÇÃO. AF_12/2013 (UN)</t>
    </r>
  </si>
  <si>
    <r>
      <rPr>
        <sz val="7"/>
        <rFont val="Calibri"/>
      </rPr>
      <t>00006153</t>
    </r>
  </si>
  <si>
    <r>
      <rPr>
        <sz val="7"/>
        <rFont val="Calibri"/>
      </rPr>
      <t>VALVULA EM PLASTICO BRANCO PARA TANQUE OU LAVATORIO 1 ", SEM UNHO E SEM LADRAO</t>
    </r>
  </si>
  <si>
    <r>
      <rPr>
        <b/>
        <sz val="8"/>
        <rFont val="Arial"/>
      </rPr>
      <t>86883 - SIFÃO DO TIPO FLEXÍVEL EM PVC 1? X 1.1/2? - FORNECIMENTO E INSTALAÇÃO. AF_12/2013 (UN)</t>
    </r>
  </si>
  <si>
    <r>
      <rPr>
        <sz val="7"/>
        <rFont val="Calibri"/>
      </rPr>
      <t>00006148</t>
    </r>
  </si>
  <si>
    <r>
      <rPr>
        <sz val="7"/>
        <rFont val="Calibri"/>
      </rPr>
      <t>SIFAO PLASTICO FLEXIVEL SAIDA VERTICAL PARA COLUNA LAVATORIO, 1 X 1.1/2 "</t>
    </r>
  </si>
  <si>
    <r>
      <rPr>
        <b/>
        <sz val="8"/>
        <rFont val="Arial"/>
      </rPr>
      <t>86884 - ENGATE FLEXÍVEL EM PLÁSTICO BRANCO, 1/2" X 30CM - FORNECIMENTO E INSTALAÇÃO. AF_12/2013 (UN)</t>
    </r>
  </si>
  <si>
    <r>
      <rPr>
        <sz val="7"/>
        <rFont val="Calibri"/>
      </rPr>
      <t>00006141</t>
    </r>
  </si>
  <si>
    <r>
      <rPr>
        <sz val="7"/>
        <rFont val="Calibri"/>
      </rPr>
      <t>ENGATE/RABICHO FLEXIVEL PLASTICO (PVC OU ABS) BRANCO 1/2 " X 30 CM</t>
    </r>
  </si>
  <si>
    <r>
      <rPr>
        <b/>
        <sz val="8"/>
        <rFont val="Arial"/>
      </rPr>
      <t>86904 - LAVATÓRIO LOUÇA BRANCA SUSPENSO, 29,5 X 39CM OU EQUIVALENTE, PADRÃO POPULAR - FORNECIMENTO E INSTALAÇÃO. AF_12/2013 (UN)</t>
    </r>
  </si>
  <si>
    <r>
      <rPr>
        <sz val="7"/>
        <rFont val="Calibri"/>
      </rPr>
      <t>00004351</t>
    </r>
  </si>
  <si>
    <r>
      <rPr>
        <sz val="7"/>
        <rFont val="Calibri"/>
      </rPr>
      <t>PARAFUSO NIQUELADO 3 1/2" COM ACABAMENTO CROMADO PARA FIXAR PECA SANITARIA, INCLUI PORCA CEGA, ARRUELA E BUCHA DE NYLON TAMANHO S-8</t>
    </r>
  </si>
  <si>
    <r>
      <rPr>
        <sz val="7"/>
        <rFont val="Calibri"/>
      </rPr>
      <t>00010425</t>
    </r>
  </si>
  <si>
    <r>
      <rPr>
        <sz val="7"/>
        <rFont val="Calibri"/>
      </rPr>
      <t>LAVATORIO LOUCA BRANCA SUSPENSO *40 X 30* CM</t>
    </r>
  </si>
  <si>
    <r>
      <rPr>
        <b/>
        <sz val="8"/>
        <rFont val="Arial"/>
      </rPr>
      <t>86906 - TORNEIRA CROMADA DE MESA, 1/2" OU 3/4", PARA LAVATÓRIO, PADRÃO POPULAR - FORNECIMENTO E INSTALAÇÃO. AF_12/2013 (UN)</t>
    </r>
  </si>
  <si>
    <r>
      <rPr>
        <sz val="7"/>
        <rFont val="Calibri"/>
      </rPr>
      <t>00013415</t>
    </r>
  </si>
  <si>
    <r>
      <rPr>
        <sz val="7"/>
        <rFont val="Calibri"/>
      </rPr>
      <t>TORNEIRA CROMADA DE MESA PARA LAVATORIO, PADRAO POPULAR, 1/2 " OU 3/4 " (REF 1193)</t>
    </r>
  </si>
  <si>
    <r>
      <rPr>
        <b/>
        <sz val="8"/>
        <rFont val="Arial"/>
      </rPr>
      <t>88248 - AUXILIAR DE ENCANADOR OU BOMBEIRO HIDRÁULICO COM ENCARGOS COMPLEMENTARES (H)</t>
    </r>
  </si>
  <si>
    <r>
      <rPr>
        <sz val="7"/>
        <rFont val="Calibri"/>
      </rPr>
      <t>00000246</t>
    </r>
  </si>
  <si>
    <r>
      <rPr>
        <sz val="7"/>
        <rFont val="Calibri"/>
      </rPr>
      <t>AUXILIAR DE ENCANADOR OU BOMBEIRO HIDRAULICO</t>
    </r>
  </si>
  <si>
    <r>
      <rPr>
        <sz val="7"/>
        <rFont val="Calibri"/>
      </rPr>
      <t>95317</t>
    </r>
  </si>
  <si>
    <r>
      <rPr>
        <sz val="7"/>
        <rFont val="Calibri"/>
      </rPr>
      <t>CURSO DE CAPACITAÇÃO PARA AUXILIAR DE ENCANADOR OU BOMBEIRO HIDRÁULICO (ENCARGOS COMPLEMENTARES) - HORISTA</t>
    </r>
  </si>
  <si>
    <r>
      <rPr>
        <b/>
        <sz val="8"/>
        <rFont val="Arial"/>
      </rPr>
      <t>95317 - CURSO DE CAPACITAÇÃO PARA AUXILIAR DE ENCANADOR OU BOMBEIRO HIDRÁULICO (ENCARGOS COMPLEMENTARES) - HORISTA (H)</t>
    </r>
  </si>
  <si>
    <r>
      <rPr>
        <b/>
        <sz val="8"/>
        <rFont val="Arial"/>
      </rPr>
      <t>88269 - GESSEIRO COM ENCARGOS COMPLEMENTARES (H)</t>
    </r>
  </si>
  <si>
    <r>
      <rPr>
        <sz val="7"/>
        <rFont val="Calibri"/>
      </rPr>
      <t>00012872</t>
    </r>
  </si>
  <si>
    <r>
      <rPr>
        <sz val="7"/>
        <rFont val="Calibri"/>
      </rPr>
      <t>GESSEIRO</t>
    </r>
  </si>
  <si>
    <r>
      <rPr>
        <sz val="7"/>
        <rFont val="Calibri"/>
      </rPr>
      <t>95337</t>
    </r>
  </si>
  <si>
    <r>
      <rPr>
        <sz val="7"/>
        <rFont val="Calibri"/>
      </rPr>
      <t>CURSO DE CAPACITAÇÃO PARA GESSEIRO (ENCARGOS COMPLEMENTARES) - HORISTA</t>
    </r>
  </si>
  <si>
    <r>
      <rPr>
        <b/>
        <sz val="8"/>
        <rFont val="Arial"/>
      </rPr>
      <t>95337 - CURSO DE CAPACITAÇÃO PARA GESSEIRO (ENCARGOS COMPLEMENTARES) - HORISTA (H)</t>
    </r>
  </si>
  <si>
    <r>
      <rPr>
        <b/>
        <sz val="8"/>
        <rFont val="Arial"/>
      </rPr>
      <t>88323 - TELHADISTA COM ENCARGOS COMPLEMENTARES (H)</t>
    </r>
  </si>
  <si>
    <r>
      <rPr>
        <sz val="7"/>
        <rFont val="Calibri"/>
      </rPr>
      <t>00012869</t>
    </r>
  </si>
  <si>
    <r>
      <rPr>
        <sz val="7"/>
        <rFont val="Calibri"/>
      </rPr>
      <t>TELHADOR</t>
    </r>
  </si>
  <si>
    <r>
      <rPr>
        <sz val="7"/>
        <rFont val="Calibri"/>
      </rPr>
      <t>95385</t>
    </r>
  </si>
  <si>
    <r>
      <rPr>
        <sz val="7"/>
        <rFont val="Calibri"/>
      </rPr>
      <t>CURSO DE CAPACITAÇÃO PARA TELHADISTA (ENCARGOS COMPLEMENTARES) - HORISTA</t>
    </r>
  </si>
  <si>
    <r>
      <rPr>
        <b/>
        <sz val="8"/>
        <rFont val="Arial"/>
      </rPr>
      <t>95385 - CURSO DE CAPACITAÇÃO PARA TELHADISTA (ENCARGOS COMPLEMENTARES) - HORISTA (H)</t>
    </r>
  </si>
  <si>
    <r>
      <rPr>
        <b/>
        <sz val="8"/>
        <rFont val="Arial"/>
      </rPr>
      <t>93281 - GUINCHO ELÉTRICO DE COLUNA, CAPACIDADE 400 KG, COM MOTO FREIO, MOTOR TRIFÁSICO DE 1,25 CV - CHP DIURNO. AF_03/2016 (CHP)</t>
    </r>
  </si>
  <si>
    <r>
      <rPr>
        <sz val="7"/>
        <rFont val="Calibri"/>
      </rPr>
      <t>88295</t>
    </r>
  </si>
  <si>
    <r>
      <rPr>
        <sz val="7"/>
        <rFont val="Calibri"/>
      </rPr>
      <t>OPERADOR DE GUINCHO COM ENCARGOS COMPLEMENTARES</t>
    </r>
  </si>
  <si>
    <r>
      <rPr>
        <sz val="7"/>
        <rFont val="Calibri"/>
      </rPr>
      <t>93277</t>
    </r>
  </si>
  <si>
    <r>
      <rPr>
        <sz val="7"/>
        <rFont val="Calibri"/>
      </rPr>
      <t>GUINCHO ELÉTRICO DE COLUNA, CAPACIDADE 400 KG, COM MOTO FREIO, MOTOR TRIFÁSICO DE 1,25 CV - DEPRECIAÇÃO. AF_03/2016</t>
    </r>
  </si>
  <si>
    <r>
      <rPr>
        <sz val="7"/>
        <rFont val="Calibri"/>
      </rPr>
      <t>93278</t>
    </r>
  </si>
  <si>
    <r>
      <rPr>
        <sz val="7"/>
        <rFont val="Calibri"/>
      </rPr>
      <t>GUINCHO ELÉTRICO DE COLUNA, CAPACIDADE 400 KG, COM MOTO FREIO, MOTOR TRIFÁSICO DE 1,25 CV - JUROS. AF_03/2016</t>
    </r>
  </si>
  <si>
    <r>
      <rPr>
        <sz val="7"/>
        <rFont val="Calibri"/>
      </rPr>
      <t>93279</t>
    </r>
  </si>
  <si>
    <r>
      <rPr>
        <sz val="7"/>
        <rFont val="Calibri"/>
      </rPr>
      <t>GUINCHO ELÉTRICO DE COLUNA, CAPACIDADE 400 KG, COM MOTO FREIO, MOTOR TRIFÁSICO DE 1,25 CV - MANUTENÇÃO. AF_03/2016</t>
    </r>
  </si>
  <si>
    <r>
      <rPr>
        <sz val="7"/>
        <rFont val="Calibri"/>
      </rPr>
      <t>93280</t>
    </r>
  </si>
  <si>
    <r>
      <rPr>
        <sz val="7"/>
        <rFont val="Calibri"/>
      </rPr>
      <t>GUINCHO ELÉTRICO DE COLUNA, CAPACIDADE 400 KG, COM MOTO FREIO, MOTOR TRIFÁSICO DE 1,25 CV - MATERIAIS NA OPERAÇÃO. AF_03/2016</t>
    </r>
  </si>
  <si>
    <r>
      <rPr>
        <b/>
        <sz val="8"/>
        <rFont val="Arial"/>
      </rPr>
      <t>88295 - OPERADOR DE GUINCHO COM ENCARGOS COMPLEMENTARES (H)</t>
    </r>
  </si>
  <si>
    <r>
      <rPr>
        <sz val="7"/>
        <rFont val="Calibri"/>
      </rPr>
      <t>00004253</t>
    </r>
  </si>
  <si>
    <r>
      <rPr>
        <sz val="7"/>
        <rFont val="Calibri"/>
      </rPr>
      <t>OPERADOR DE GUINCHO</t>
    </r>
  </si>
  <si>
    <r>
      <rPr>
        <sz val="7"/>
        <rFont val="Calibri"/>
      </rPr>
      <t>95358</t>
    </r>
  </si>
  <si>
    <r>
      <rPr>
        <sz val="7"/>
        <rFont val="Calibri"/>
      </rPr>
      <t>CURSO DE CAPACITAÇÃO PARA OPERADOR DE GUINCHO (ENCARGOS COMPLEMENTARES) - HORISTA</t>
    </r>
  </si>
  <si>
    <r>
      <rPr>
        <b/>
        <sz val="8"/>
        <rFont val="Arial"/>
      </rPr>
      <t>95358 - CURSO DE CAPACITAÇÃO PARA OPERADOR DE GUINCHO (ENCARGOS COMPLEMENTARES) - HORISTA (H)</t>
    </r>
  </si>
  <si>
    <r>
      <rPr>
        <b/>
        <sz val="8"/>
        <rFont val="Arial"/>
      </rPr>
      <t>93277 - GUINCHO ELÉTRICO DE COLUNA, CAPACIDADE 400 KG, COM MOTO FREIO, MOTOR TRIFÁSICO DE 1,25 CV - DEPRECIAÇÃO. AF_03/2016 (H)</t>
    </r>
  </si>
  <si>
    <r>
      <rPr>
        <sz val="7"/>
        <rFont val="Calibri"/>
      </rPr>
      <t>00036487</t>
    </r>
  </si>
  <si>
    <r>
      <rPr>
        <sz val="7"/>
        <rFont val="Calibri"/>
      </rPr>
      <t>GUINCHO ELETRICO DE COLUNA, CAPACIDADE 400 KG, COM MOTO FREIO, MOTOR TRIFASICO DE 1,25 CV</t>
    </r>
  </si>
  <si>
    <r>
      <rPr>
        <b/>
        <sz val="8"/>
        <rFont val="Arial"/>
      </rPr>
      <t>93278 - GUINCHO ELÉTRICO DE COLUNA, CAPACIDADE 400 KG, COM MOTO FREIO, MOTOR TRIFÁSICO DE 1,25 CV - JUROS. AF_03/2016 (H)</t>
    </r>
  </si>
  <si>
    <r>
      <rPr>
        <b/>
        <sz val="8"/>
        <rFont val="Arial"/>
      </rPr>
      <t>93279 - GUINCHO ELÉTRICO DE COLUNA, CAPACIDADE 400 KG, COM MOTO FREIO, MOTOR TRIFÁSICO DE 1,25 CV - MANUTENÇÃO. AF_03/2016 (H)</t>
    </r>
  </si>
  <si>
    <r>
      <rPr>
        <b/>
        <sz val="8"/>
        <rFont val="Arial"/>
      </rPr>
      <t>93280 - GUINCHO ELÉTRICO DE COLUNA, CAPACIDADE 400 KG, COM MOTO FREIO, MOTOR TRIFÁSICO DE 1,25 CV - MATERIAIS NA OPERAÇÃO. AF_03/2016 (H)</t>
    </r>
  </si>
  <si>
    <r>
      <rPr>
        <b/>
        <sz val="8"/>
        <rFont val="Arial"/>
      </rPr>
      <t>93282 - GUINCHO ELÉTRICO DE COLUNA, CAPACIDADE 400 KG, COM MOTO FREIO, MOTOR TRIFÁSICO DE 1,25 CV - CHI DIURNO. AF_03/2016 (CHI)</t>
    </r>
  </si>
  <si>
    <r>
      <rPr>
        <b/>
        <sz val="8"/>
        <rFont val="Arial"/>
      </rPr>
      <t>88239 - AJUDANTE DE CARPINTEIRO COM ENCARGOS COMPLEMENTARES (H)</t>
    </r>
  </si>
  <si>
    <r>
      <rPr>
        <sz val="7"/>
        <rFont val="Calibri"/>
      </rPr>
      <t>00006117</t>
    </r>
  </si>
  <si>
    <r>
      <rPr>
        <sz val="7"/>
        <rFont val="Calibri"/>
      </rPr>
      <t>CARPINTEIRO AUXILIAR</t>
    </r>
  </si>
  <si>
    <r>
      <rPr>
        <sz val="7"/>
        <rFont val="Calibri"/>
      </rPr>
      <t>95309</t>
    </r>
  </si>
  <si>
    <r>
      <rPr>
        <sz val="7"/>
        <rFont val="Calibri"/>
      </rPr>
      <t>CURSO DE CAPACITAÇÃO PARA AJUDANTE DE CARPINTEIRO (ENCARGOS COMPLEMENTARES) - HORISTA</t>
    </r>
  </si>
  <si>
    <r>
      <rPr>
        <b/>
        <sz val="8"/>
        <rFont val="Arial"/>
      </rPr>
      <t>95309 - CURSO DE CAPACITAÇÃO PARA AJUDANTE DE CARPINTEIRO (ENCARGOS COMPLEMENTARES) - HORISTA (H)</t>
    </r>
  </si>
  <si>
    <r>
      <rPr>
        <b/>
        <sz val="8"/>
        <rFont val="Arial"/>
      </rPr>
      <t>89356 - TUBO, PVC, SOLDÁVEL, DN 25MM, INSTALADO EM RAMAL OU SUB-RAMAL DE ÁGUA - FORNECIMENTO E INSTALAÇÃO. AF_12/2014 (M)</t>
    </r>
  </si>
  <si>
    <r>
      <rPr>
        <sz val="7"/>
        <rFont val="Calibri"/>
      </rPr>
      <t>00009868</t>
    </r>
  </si>
  <si>
    <r>
      <rPr>
        <sz val="7"/>
        <rFont val="Calibri"/>
      </rPr>
      <t>TUBO PVC, SOLDAVEL, DN 25 MM, AGUA FRIA (NBR-5648)</t>
    </r>
  </si>
  <si>
    <r>
      <rPr>
        <b/>
        <sz val="8"/>
        <rFont val="Arial"/>
      </rPr>
      <t>89362 - JOELHO 90 GRAUS, PVC, SOLDÁVEL, DN 25MM, INSTALADO EM RAMAL OU SUB-RAMAL DE ÁGUA - FORNECIMENTO E INSTALAÇÃO. AF_12/2014 (UN)</t>
    </r>
  </si>
  <si>
    <r>
      <rPr>
        <sz val="7"/>
        <rFont val="Calibri"/>
      </rPr>
      <t>00003529</t>
    </r>
  </si>
  <si>
    <r>
      <rPr>
        <sz val="7"/>
        <rFont val="Calibri"/>
      </rPr>
      <t>JOELHO PVC, SOLDAVEL, 90 GRAUS, 25 MM, PARA AGUA FRIA PREDIAL</t>
    </r>
  </si>
  <si>
    <r>
      <rPr>
        <b/>
        <sz val="8"/>
        <rFont val="Arial"/>
      </rPr>
      <t>89366 - JOELHO 90 GRAUS COM BUCHA DE LATÃO, PVC, SOLDÁVEL, DN 25MM, X 3/4? INSTALADO EM RAMAL OU SUB-RAMAL DE ÁGUA - FORNECIMENTO E INSTALAÇÃO. AF_12/2014 (UN)</t>
    </r>
  </si>
  <si>
    <r>
      <rPr>
        <sz val="7"/>
        <rFont val="Calibri"/>
      </rPr>
      <t>00003524</t>
    </r>
  </si>
  <si>
    <r>
      <rPr>
        <sz val="7"/>
        <rFont val="Calibri"/>
      </rPr>
      <t>JOELHO PVC, SOLDAVEL, COM BUCHA DE LATAO, 90 GRAUS, 25 MM X 3/4", PARA AGUA FRIA PREDIAL</t>
    </r>
  </si>
  <si>
    <r>
      <rPr>
        <b/>
        <sz val="8"/>
        <rFont val="Arial"/>
      </rPr>
      <t>89395 - TE, PVC, SOLDÁVEL, DN 25MM, INSTALADO EM RAMAL OU SUB-RAMAL DE ÁGUA - FORNECIMENTO E INSTALAÇÃO. AF_12/2014 (UN)</t>
    </r>
  </si>
  <si>
    <r>
      <rPr>
        <sz val="7"/>
        <rFont val="Calibri"/>
      </rPr>
      <t>00007139</t>
    </r>
  </si>
  <si>
    <r>
      <rPr>
        <sz val="7"/>
        <rFont val="Calibri"/>
      </rPr>
      <t>TE SOLDAVEL, PVC, 90 GRAUS, 25 MM, PARA AGUA FRIA PREDIAL (NBR 5648)</t>
    </r>
  </si>
  <si>
    <r>
      <rPr>
        <b/>
        <sz val="8"/>
        <rFont val="Arial"/>
      </rPr>
      <t>90443 - RASGO EM ALVENARIA PARA RAMAIS/ DISTRIBUIÇÃO COM DIAMETROS MENORES OU IGUAIS A 40 MM. AF_05/2015 (M)</t>
    </r>
  </si>
  <si>
    <r>
      <rPr>
        <b/>
        <sz val="8"/>
        <rFont val="Arial"/>
      </rPr>
      <t>90466 - CHUMBAMENTO LINEAR EM ALVENARIA PARA RAMAIS/DISTRIBUIÇÃO COM DIÂMETROS MENORES OU IGUAIS A 40 MM. AF_05/2015 (M)</t>
    </r>
  </si>
  <si>
    <r>
      <rPr>
        <b/>
        <sz val="8"/>
        <rFont val="Arial"/>
      </rPr>
      <t>89833 - TE, PVC, SERIE NORMAL, ESGOTO PREDIAL, DN 100 X 100 MM, JUNTA ELÁSTICA, FORNECIDO E INSTALADO EM PRUMADA DE ESGOTO SANITÁRIO OU VENTILAÇÃO. AF_12/2014 (UN)</t>
    </r>
  </si>
  <si>
    <r>
      <rPr>
        <sz val="7"/>
        <rFont val="Calibri"/>
      </rPr>
      <t>00007091</t>
    </r>
  </si>
  <si>
    <r>
      <rPr>
        <sz val="7"/>
        <rFont val="Calibri"/>
      </rPr>
      <t>TE SANITARIO, PVC, DN 100 X 100 MM, SERIE NORMAL, PARA ESGOTO PREDIAL</t>
    </r>
  </si>
  <si>
    <r>
      <rPr>
        <b/>
        <sz val="8"/>
        <rFont val="Arial"/>
      </rPr>
      <t>94102 - LASTRO DE VALA COM PREPARO DE FUNDO, LARGURA MENOR QUE 1,5 M, COM CAMADA DE AREIA, LANÇAMENTO MANUAL, EM LOCAL COM NÍVEL BAIXO DE INTERFERÊNCIA. AF_06/2016 (M3)</t>
    </r>
  </si>
  <si>
    <r>
      <rPr>
        <sz val="7"/>
        <rFont val="Calibri"/>
      </rPr>
      <t>91533</t>
    </r>
  </si>
  <si>
    <r>
      <rPr>
        <sz val="7"/>
        <rFont val="Calibri"/>
      </rPr>
      <t>COMPACTADOR DE SOLOS DE PERCUSSÃO (SOQUETE) COM MOTOR A GASOLINA 4 TEMPOS, POTÊNCIA 4 CV - CHP DIURNO. AF_08/2015</t>
    </r>
  </si>
  <si>
    <r>
      <rPr>
        <sz val="7"/>
        <rFont val="Calibri"/>
      </rPr>
      <t>91534</t>
    </r>
  </si>
  <si>
    <r>
      <rPr>
        <sz val="7"/>
        <rFont val="Calibri"/>
      </rPr>
      <t>COMPACTADOR DE SOLOS DE PERCUSSÃO (SOQUETE) COM MOTOR A GASOLINA 4 TEMPOS, POTÊNCIA 4 CV - CHI DIURNO. AF_08/2015</t>
    </r>
  </si>
  <si>
    <r>
      <rPr>
        <b/>
        <sz val="8"/>
        <rFont val="Arial"/>
      </rPr>
      <t>91533 - COMPACTADOR DE SOLOS DE PERCUSSÃO (SOQUETE) COM MOTOR A GASOLINA 4 TEMPOS, POTÊNCIA 4 CV - CHP DIURNO. AF_08/2015 (CHP)</t>
    </r>
  </si>
  <si>
    <r>
      <rPr>
        <sz val="7"/>
        <rFont val="Calibri"/>
      </rPr>
      <t>88297</t>
    </r>
  </si>
  <si>
    <r>
      <rPr>
        <sz val="7"/>
        <rFont val="Calibri"/>
      </rPr>
      <t>OPERADOR DE MÁQUINAS E EQUIPAMENTOS COM ENCARGOS COMPLEMENTARES</t>
    </r>
  </si>
  <si>
    <r>
      <rPr>
        <sz val="7"/>
        <rFont val="Calibri"/>
      </rPr>
      <t>91529</t>
    </r>
  </si>
  <si>
    <r>
      <rPr>
        <sz val="7"/>
        <rFont val="Calibri"/>
      </rPr>
      <t>COMPACTADOR DE SOLOS DE PERCUSSÃO (SOQUETE) COM MOTOR A GASOLINA 4 TEMPOS, POTÊNCIA 4 CV - DEPRECIAÇÃO. AF_08/2015</t>
    </r>
  </si>
  <si>
    <r>
      <rPr>
        <sz val="7"/>
        <rFont val="Calibri"/>
      </rPr>
      <t>91530</t>
    </r>
  </si>
  <si>
    <r>
      <rPr>
        <sz val="7"/>
        <rFont val="Calibri"/>
      </rPr>
      <t>COMPACTADOR DE SOLOS DE PERCUSSÃO (SOQUETE) COM MOTOR A GASOLINA 4 TEMPOS, POTÊNCIA 4 CV - JUROS. AF_08/2015</t>
    </r>
  </si>
  <si>
    <r>
      <rPr>
        <sz val="7"/>
        <rFont val="Calibri"/>
      </rPr>
      <t>91531</t>
    </r>
  </si>
  <si>
    <r>
      <rPr>
        <sz val="7"/>
        <rFont val="Calibri"/>
      </rPr>
      <t>COMPACTADOR DE SOLOS DE PERCUSSÃO (SOQUETE) COM MOTOR A GASOLINA 4 TEMPOS, POTÊNCIA 4 CV - MANUTENÇÃO. AF_08/2015</t>
    </r>
  </si>
  <si>
    <r>
      <rPr>
        <sz val="7"/>
        <rFont val="Calibri"/>
      </rPr>
      <t>91532</t>
    </r>
  </si>
  <si>
    <r>
      <rPr>
        <sz val="7"/>
        <rFont val="Calibri"/>
      </rPr>
      <t>COMPACTADOR DE SOLOS DE PERCUSSÃO (SOQUETE) COM MOTOR A GASOLINA 4 TEMPOS, POTÊNCIA 4 CV - MATERIAIS NA OPERAÇÃO. AF_08/2015</t>
    </r>
  </si>
  <si>
    <r>
      <rPr>
        <b/>
        <sz val="8"/>
        <rFont val="Arial"/>
      </rPr>
      <t>88297 - OPERADOR DE MÁQUINAS E EQUIPAMENTOS COM ENCARGOS COMPLEMENTARES (H)</t>
    </r>
  </si>
  <si>
    <r>
      <rPr>
        <sz val="7"/>
        <rFont val="Calibri"/>
      </rPr>
      <t>00004230</t>
    </r>
  </si>
  <si>
    <r>
      <rPr>
        <sz val="7"/>
        <rFont val="Calibri"/>
      </rPr>
      <t>OPERADOR DE MAQUINAS E TRATORES DIVERSOS (TERRAPLANAGEM)</t>
    </r>
  </si>
  <si>
    <r>
      <rPr>
        <sz val="7"/>
        <rFont val="Calibri"/>
      </rPr>
      <t>95360</t>
    </r>
  </si>
  <si>
    <r>
      <rPr>
        <sz val="7"/>
        <rFont val="Calibri"/>
      </rPr>
      <t>CURSO DE CAPACITAÇÃO PARA OPERADOR DE MÁQUINAS E EQUIPAMENTOS (ENCARGOS COMPLEMENTARES) - HORISTA</t>
    </r>
  </si>
  <si>
    <r>
      <rPr>
        <b/>
        <sz val="8"/>
        <rFont val="Arial"/>
      </rPr>
      <t>95360 - CURSO DE CAPACITAÇÃO PARA OPERADOR DE MÁQUINAS E EQUIPAMENTOS (ENCARGOS COMPLEMENTARES) - HORISTA (H)</t>
    </r>
  </si>
  <si>
    <r>
      <rPr>
        <b/>
        <sz val="8"/>
        <rFont val="Arial"/>
      </rPr>
      <t>91529 - COMPACTADOR DE SOLOS DE PERCUSSÃO (SOQUETE) COM MOTOR A GASOLINA 4 TEMPOS, POTÊNCIA 4 CV - DEPRECIAÇÃO. AF_08/2015 (H)</t>
    </r>
  </si>
  <si>
    <r>
      <rPr>
        <sz val="7"/>
        <rFont val="Calibri"/>
      </rPr>
      <t>00013458</t>
    </r>
  </si>
  <si>
    <r>
      <rPr>
        <sz val="7"/>
        <rFont val="Calibri"/>
      </rPr>
      <t>COMPACTADOR DE SOLOS DE PERCURSAO (SOQUETE) COM MOTOR A GASOLINA 4 TEMPOS DE 4 HP (4 CV)</t>
    </r>
  </si>
  <si>
    <r>
      <rPr>
        <b/>
        <sz val="8"/>
        <rFont val="Arial"/>
      </rPr>
      <t>91530 - COMPACTADOR DE SOLOS DE PERCUSSÃO (SOQUETE) COM MOTOR A GASOLINA 4 TEMPOS, POTÊNCIA 4 CV - JUROS. AF_08/2015 (H)</t>
    </r>
  </si>
  <si>
    <r>
      <rPr>
        <b/>
        <sz val="8"/>
        <rFont val="Arial"/>
      </rPr>
      <t>91531 - COMPACTADOR DE SOLOS DE PERCUSSÃO (SOQUETE) COM MOTOR A GASOLINA 4 TEMPOS, POTÊNCIA 4 CV - MANUTENÇÃO. AF_08/2015 (H)</t>
    </r>
  </si>
  <si>
    <r>
      <rPr>
        <b/>
        <sz val="8"/>
        <rFont val="Arial"/>
      </rPr>
      <t>91532 - COMPACTADOR DE SOLOS DE PERCUSSÃO (SOQUETE) COM MOTOR A GASOLINA 4 TEMPOS, POTÊNCIA 4 CV - MATERIAIS NA OPERAÇÃO. AF_08/2015 (H)</t>
    </r>
  </si>
  <si>
    <r>
      <rPr>
        <sz val="7"/>
        <rFont val="Calibri"/>
      </rPr>
      <t>00004222</t>
    </r>
  </si>
  <si>
    <r>
      <rPr>
        <sz val="7"/>
        <rFont val="Calibri"/>
      </rPr>
      <t>GASOLINA COMUM</t>
    </r>
  </si>
  <si>
    <r>
      <rPr>
        <b/>
        <sz val="8"/>
        <rFont val="Arial"/>
      </rPr>
      <t>91534 - COMPACTADOR DE SOLOS DE PERCUSSÃO (SOQUETE) COM MOTOR A GASOLINA 4 TEMPOS, POTÊNCIA 4 CV - CHI DIURNO. AF_08/2015 (CHI)</t>
    </r>
  </si>
  <si>
    <r>
      <rPr>
        <b/>
        <sz val="8"/>
        <rFont val="Arial"/>
      </rPr>
      <t>88247 - AUXILIAR DE ELETRICISTA COM ENCARGOS COMPLEMENTARES (H)</t>
    </r>
  </si>
  <si>
    <r>
      <rPr>
        <sz val="7"/>
        <rFont val="Calibri"/>
      </rPr>
      <t>00000247</t>
    </r>
  </si>
  <si>
    <r>
      <rPr>
        <sz val="7"/>
        <rFont val="Calibri"/>
      </rPr>
      <t>AJUDANTE DE ELETRICISTA</t>
    </r>
  </si>
  <si>
    <r>
      <rPr>
        <sz val="7"/>
        <rFont val="Calibri"/>
      </rPr>
      <t>00043460</t>
    </r>
  </si>
  <si>
    <r>
      <rPr>
        <sz val="7"/>
        <rFont val="Calibri"/>
      </rPr>
      <t>FERRAMENTAS - FAMILIA ELETRICISTA - HORISTA (ENCARGOS COMPLEMENTARES - COLETADO CAIXA)</t>
    </r>
  </si>
  <si>
    <r>
      <rPr>
        <sz val="7"/>
        <rFont val="Calibri"/>
      </rPr>
      <t>00043484</t>
    </r>
  </si>
  <si>
    <r>
      <rPr>
        <sz val="7"/>
        <rFont val="Calibri"/>
      </rPr>
      <t>EPI - FAMILIA ELETRICISTA - HORISTA (ENCARGOS COMPLEMENTARES - COLETADO CAIXA)</t>
    </r>
  </si>
  <si>
    <r>
      <rPr>
        <sz val="7"/>
        <rFont val="Calibri"/>
      </rPr>
      <t>95316</t>
    </r>
  </si>
  <si>
    <r>
      <rPr>
        <sz val="7"/>
        <rFont val="Calibri"/>
      </rPr>
      <t>CURSO DE CAPACITAÇÃO PARA AUXILIAR DE ELETRICISTA (ENCARGOS COMPLEMENTARES) - HORISTA</t>
    </r>
  </si>
  <si>
    <r>
      <rPr>
        <b/>
        <sz val="8"/>
        <rFont val="Arial"/>
      </rPr>
      <t>95316 - CURSO DE CAPACITAÇÃO PARA AUXILIAR DE ELETRICISTA (ENCARGOS COMPLEMENTARES) - HORISTA (H)</t>
    </r>
  </si>
  <si>
    <r>
      <rPr>
        <b/>
        <sz val="8"/>
        <rFont val="Arial"/>
      </rPr>
      <t>88264 - ELETRICISTA COM ENCARGOS COMPLEMENTARES (H)</t>
    </r>
  </si>
  <si>
    <r>
      <rPr>
        <sz val="7"/>
        <rFont val="Calibri"/>
      </rPr>
      <t>00002436</t>
    </r>
  </si>
  <si>
    <r>
      <rPr>
        <sz val="7"/>
        <rFont val="Calibri"/>
      </rPr>
      <t>ELETRICISTA</t>
    </r>
  </si>
  <si>
    <r>
      <rPr>
        <sz val="7"/>
        <rFont val="Calibri"/>
      </rPr>
      <t>95332</t>
    </r>
  </si>
  <si>
    <r>
      <rPr>
        <sz val="7"/>
        <rFont val="Calibri"/>
      </rPr>
      <t>CURSO DE CAPACITAÇÃO PARA ELETRICISTA (ENCARGOS COMPLEMENTARES) - HORISTA</t>
    </r>
  </si>
  <si>
    <r>
      <rPr>
        <b/>
        <sz val="8"/>
        <rFont val="Arial"/>
      </rPr>
      <t>95332 - CURSO DE CAPACITAÇÃO PARA ELETRICISTA (ENCARGOS COMPLEMENTARES) - HORISTA (H)</t>
    </r>
  </si>
  <si>
    <r>
      <rPr>
        <b/>
        <sz val="8"/>
        <rFont val="Arial"/>
      </rPr>
      <t>90447 - RASGO EM ALVENARIA PARA ELETRODUTOS COM DIAMETROS MENORES OU IGUAIS A 40 MM. AF_05/2015 (M)</t>
    </r>
  </si>
  <si>
    <r>
      <rPr>
        <b/>
        <sz val="8"/>
        <rFont val="Arial"/>
      </rPr>
      <t>90456 - QUEBRA EM ALVENARIA PARA INSTALAÇÃO DE CAIXA DE TOMADA (4X4 OU 4X2). AF_05/2015 (UN)</t>
    </r>
  </si>
  <si>
    <r>
      <rPr>
        <b/>
        <sz val="8"/>
        <rFont val="Arial"/>
      </rPr>
      <t>91842 - ELETRODUTO FLEXÍVEL CORRUGADO, PVC, DN 20 MM (1/2"), PARA CIRCUITOS TERMINAIS, INSTALADO EM LAJE - FORNECIMENTO E INSTALAÇÃO. AF_12/2015 (M)</t>
    </r>
  </si>
  <si>
    <r>
      <rPr>
        <sz val="7"/>
        <rFont val="Calibri"/>
      </rPr>
      <t>00002689</t>
    </r>
  </si>
  <si>
    <r>
      <rPr>
        <sz val="7"/>
        <rFont val="Calibri"/>
      </rPr>
      <t>ELETRODUTO PVC FLEXIVEL CORRUGADO, COR AMARELA, DE 20 MM</t>
    </r>
  </si>
  <si>
    <r>
      <rPr>
        <sz val="7"/>
        <rFont val="Calibri"/>
      </rPr>
      <t>00034562</t>
    </r>
  </si>
  <si>
    <r>
      <rPr>
        <sz val="7"/>
        <rFont val="Calibri"/>
      </rPr>
      <t>ARAME RECOZIDO 16 BWG, 1,60 MM (0,016 KG/M)</t>
    </r>
  </si>
  <si>
    <r>
      <rPr>
        <b/>
        <sz val="8"/>
        <rFont val="Arial"/>
      </rPr>
      <t>91852 - ELETRODUTO FLEXÍVEL CORRUGADO, PVC, DN 20 MM (1/2"), PARA CIRCUITOS TERMINAIS, INSTALADO EM PAREDE - FORNECIMENTO E INSTALAÇÃO. AF_12/2015 (M)</t>
    </r>
  </si>
  <si>
    <r>
      <rPr>
        <b/>
        <sz val="8"/>
        <rFont val="Arial"/>
      </rPr>
      <t>91924 - CABO DE COBRE FLEXÍVEL ISOLADO, 1,5 MM², ANTI-CHAMA 450/750 V, PARA CIRCUITOS TERMINAIS - FORNECIMENTO E INSTALAÇÃO. AF_12/2015 (M)</t>
    </r>
  </si>
  <si>
    <r>
      <rPr>
        <sz val="7"/>
        <rFont val="Calibri"/>
      </rPr>
      <t>00001013</t>
    </r>
  </si>
  <si>
    <r>
      <rPr>
        <sz val="7"/>
        <rFont val="Calibri"/>
      </rPr>
      <t>CABO DE COBRE, FLEXIVEL, CLASSE 4 OU 5, ISOLACAO EM PVC/A, ANTICHAMA BWF-B, 1 CONDUTOR, 450/750 V, SECAO NOMINAL 1,5 MM2</t>
    </r>
  </si>
  <si>
    <r>
      <rPr>
        <sz val="7"/>
        <rFont val="Calibri"/>
      </rPr>
      <t>00021127</t>
    </r>
  </si>
  <si>
    <r>
      <rPr>
        <sz val="7"/>
        <rFont val="Calibri"/>
      </rPr>
      <t>FITA ISOLANTE ADESIVA ANTICHAMA, USO ATE 750 V, EM ROLO DE 19 MM X 5 M</t>
    </r>
  </si>
  <si>
    <r>
      <rPr>
        <b/>
        <sz val="8"/>
        <rFont val="Arial"/>
      </rPr>
      <t>91937 - CAIXA OCTOGONAL 3" X 3", PVC, INSTALADA EM LAJE - FORNECIMENTO E INSTALAÇÃO. AF_12/2015 (UN)</t>
    </r>
  </si>
  <si>
    <r>
      <rPr>
        <sz val="7"/>
        <rFont val="Calibri"/>
      </rPr>
      <t>00001871</t>
    </r>
  </si>
  <si>
    <r>
      <rPr>
        <sz val="7"/>
        <rFont val="Calibri"/>
      </rPr>
      <t>CAIXA OCTOGONAL DE FUNDO MOVEL, EM PVC, DE 3" X 3", PARA ELETRODUTO FLEXIVEL CORRUGADO</t>
    </r>
  </si>
  <si>
    <r>
      <rPr>
        <b/>
        <sz val="8"/>
        <rFont val="Arial"/>
      </rPr>
      <t>91940 - CAIXA RETANGULAR 4" X 2" MÉDIA (1,30 M DO PISO), PVC, INSTALADA EM PAREDE - FORNECIMENTO E INSTALAÇÃO. AF_12/2015 (UN)</t>
    </r>
  </si>
  <si>
    <r>
      <rPr>
        <sz val="7"/>
        <rFont val="Calibri"/>
      </rPr>
      <t>00001872</t>
    </r>
  </si>
  <si>
    <r>
      <rPr>
        <sz val="7"/>
        <rFont val="Calibri"/>
      </rPr>
      <t>CAIXA DE PASSAGEM, EM PVC, DE 4" X 2", PARA ELETRODUTO FLEXIVEL CORRUGADO</t>
    </r>
  </si>
  <si>
    <r>
      <rPr>
        <b/>
        <sz val="8"/>
        <rFont val="Arial"/>
      </rPr>
      <t>91953 - INTERRUPTOR SIMPLES (1 MÓDULO), 10A/250V, INCLUINDO SUPORTE E PLACA - FORNECIMENTO E INSTALAÇÃO. AF_12/2015 (UN)</t>
    </r>
  </si>
  <si>
    <r>
      <rPr>
        <sz val="7"/>
        <rFont val="Calibri"/>
      </rPr>
      <t>91946</t>
    </r>
  </si>
  <si>
    <r>
      <rPr>
        <sz val="7"/>
        <rFont val="Calibri"/>
      </rPr>
      <t>SUPORTE PARAFUSADO COM PLACA DE ENCAIXE 4" X 2" MÉDIO (1,30 M DO PISO) PARA PONTO ELÉTRICO - FORNECIMENTO E INSTALAÇÃO. AF_12/2015</t>
    </r>
  </si>
  <si>
    <r>
      <rPr>
        <sz val="7"/>
        <rFont val="Calibri"/>
      </rPr>
      <t>91952</t>
    </r>
  </si>
  <si>
    <r>
      <rPr>
        <sz val="7"/>
        <rFont val="Calibri"/>
      </rPr>
      <t>INTERRUPTOR SIMPLES (1 MÓDULO), 10A/250V, SEM SUPORTE E SEM PLACA - FORNECIMENTO E INSTALAÇÃO. AF_12/2015</t>
    </r>
  </si>
  <si>
    <r>
      <rPr>
        <b/>
        <sz val="8"/>
        <rFont val="Arial"/>
      </rPr>
      <t>91946 - SUPORTE PARAFUSADO COM PLACA DE ENCAIXE 4" X 2" MÉDIO (1,30 M DO PISO) PARA PONTO ELÉTRICO - FORNECIMENTO E INSTALAÇÃO. AF_12/2015 (UN)</t>
    </r>
  </si>
  <si>
    <r>
      <rPr>
        <sz val="7"/>
        <rFont val="Calibri"/>
      </rPr>
      <t>00038094</t>
    </r>
  </si>
  <si>
    <r>
      <rPr>
        <sz val="7"/>
        <rFont val="Calibri"/>
      </rPr>
      <t>ESPELHO / PLACA DE 3 POSTOS 4" X 2", PARA INSTALACAO DE TOMADAS E INTERRUPTORES</t>
    </r>
  </si>
  <si>
    <r>
      <rPr>
        <sz val="7"/>
        <rFont val="Calibri"/>
      </rPr>
      <t>00038099</t>
    </r>
  </si>
  <si>
    <r>
      <rPr>
        <sz val="7"/>
        <rFont val="Calibri"/>
      </rPr>
      <t>SUPORTE DE FIXACAO PARA ESPELHO / PLACA 4" X 2", PARA 3 MODULOS, PARA INSTALACAO DE TOMADAS E INTERRUPTORES (SOMENTE SUPORTE)</t>
    </r>
  </si>
  <si>
    <r>
      <rPr>
        <b/>
        <sz val="8"/>
        <rFont val="Arial"/>
      </rPr>
      <t>91952 - INTERRUPTOR SIMPLES (1 MÓDULO), 10A/250V, SEM SUPORTE E SEM PLACA - FORNECIMENTO E INSTALAÇÃO. AF_12/2015 (UN)</t>
    </r>
  </si>
  <si>
    <r>
      <rPr>
        <sz val="7"/>
        <rFont val="Calibri"/>
      </rPr>
      <t>00038112</t>
    </r>
  </si>
  <si>
    <r>
      <rPr>
        <sz val="7"/>
        <rFont val="Calibri"/>
      </rPr>
      <t>INTERRUPTOR SIMPLES 10A, 250V (APENAS MODULO)</t>
    </r>
  </si>
  <si>
    <r>
      <rPr>
        <b/>
        <sz val="8"/>
        <rFont val="Arial"/>
      </rPr>
      <t>91959 - INTERRUPTOR SIMPLES (2 MÓDULOS), 10A/250V, INCLUINDO SUPORTE E PLACA - FORNECIMENTO E INSTALAÇÃO. AF_12/2015 (UN)</t>
    </r>
  </si>
  <si>
    <r>
      <rPr>
        <sz val="7"/>
        <rFont val="Calibri"/>
      </rPr>
      <t>91958</t>
    </r>
  </si>
  <si>
    <r>
      <rPr>
        <sz val="7"/>
        <rFont val="Calibri"/>
      </rPr>
      <t>INTERRUPTOR SIMPLES (2 MÓDULOS), 10A/250V, SEM SUPORTE E SEM PLACA - FORNECIMENTO E INSTALAÇÃO. AF_12/2015</t>
    </r>
  </si>
  <si>
    <r>
      <rPr>
        <b/>
        <sz val="8"/>
        <rFont val="Arial"/>
      </rPr>
      <t>91958 - INTERRUPTOR SIMPLES (2 MÓDULOS), 10A/250V, SEM SUPORTE E SEM PLACA - FORNECIMENTO E INSTALAÇÃO. AF_12/2015 (UN)</t>
    </r>
  </si>
  <si>
    <r>
      <rPr>
        <b/>
        <sz val="8"/>
        <rFont val="Arial"/>
      </rPr>
      <t>91926 - CABO DE COBRE FLEXÍVEL ISOLADO, 2,5 MM², ANTI-CHAMA 450/750 V, PARA CIRCUITOS TERMINAIS - FORNECIMENTO E INSTALAÇÃO. AF_12/2015 (M)</t>
    </r>
  </si>
  <si>
    <r>
      <rPr>
        <sz val="7"/>
        <rFont val="Calibri"/>
      </rPr>
      <t>00001014</t>
    </r>
  </si>
  <si>
    <r>
      <rPr>
        <sz val="7"/>
        <rFont val="Calibri"/>
      </rPr>
      <t>CABO DE COBRE, FLEXIVEL, CLASSE 4 OU 5, ISOLACAO EM PVC/A, ANTICHAMA BWF-B, 1 CONDUTOR, 450/750 V, SECAO NOMINAL 2,5 MM2</t>
    </r>
  </si>
  <si>
    <r>
      <rPr>
        <b/>
        <sz val="8"/>
        <rFont val="Arial"/>
      </rPr>
      <t>91996 - TOMADA MÉDIA DE EMBUTIR (1 MÓDULO), 2P+T 10 A, INCLUINDO SUPORTE E PLACA - FORNECIMENTO E INSTALAÇÃO. AF_12/2015 (UN)</t>
    </r>
  </si>
  <si>
    <r>
      <rPr>
        <sz val="7"/>
        <rFont val="Calibri"/>
      </rPr>
      <t>91994</t>
    </r>
  </si>
  <si>
    <r>
      <rPr>
        <sz val="7"/>
        <rFont val="Calibri"/>
      </rPr>
      <t>TOMADA MÉDIA DE EMBUTIR (1 MÓDULO), 2P+T 10 A, SEM SUPORTE E SEM PLACA - FORNECIMENTO E INSTALAÇÃO. AF_12/2015</t>
    </r>
  </si>
  <si>
    <r>
      <rPr>
        <b/>
        <sz val="8"/>
        <rFont val="Arial"/>
      </rPr>
      <t>91994 - TOMADA MÉDIA DE EMBUTIR (1 MÓDULO), 2P+T 10 A, SEM SUPORTE E SEM PLACA - FORNECIMENTO E INSTALAÇÃO. AF_12/2015 (UN)</t>
    </r>
  </si>
  <si>
    <r>
      <rPr>
        <sz val="7"/>
        <rFont val="Calibri"/>
      </rPr>
      <t>00038101</t>
    </r>
  </si>
  <si>
    <r>
      <rPr>
        <sz val="7"/>
        <rFont val="Calibri"/>
      </rPr>
      <t>TOMADA 2P+T 10A, 250V  (APENAS MODULO)</t>
    </r>
  </si>
  <si>
    <r>
      <rPr>
        <b/>
        <sz val="8"/>
        <rFont val="Arial"/>
      </rPr>
      <t>92004 - TOMADA MÉDIA DE EMBUTIR (2 MÓDULOS), 2P+T 10 A, INCLUINDO SUPORTE E PLACA - FORNECIMENTO E INSTALAÇÃO. AF_12/2015 (UN)</t>
    </r>
  </si>
  <si>
    <r>
      <rPr>
        <sz val="7"/>
        <rFont val="Calibri"/>
      </rPr>
      <t>92002</t>
    </r>
  </si>
  <si>
    <r>
      <rPr>
        <sz val="7"/>
        <rFont val="Calibri"/>
      </rPr>
      <t>TOMADA MÉDIA DE EMBUTIR (2 MÓDULOS), 2P+T 10 A, SEM SUPORTE E SEM PLACA - FORNECIMENTO E INSTALAÇÃO. AF_12/2015</t>
    </r>
  </si>
  <si>
    <r>
      <rPr>
        <b/>
        <sz val="8"/>
        <rFont val="Arial"/>
      </rPr>
      <t>92002 - TOMADA MÉDIA DE EMBUTIR (2 MÓDULOS), 2P+T 10 A, SEM SUPORTE E SEM PLACA - FORNECIMENTO E INSTALAÇÃO. AF_12/2015 (UN)</t>
    </r>
  </si>
  <si>
    <r>
      <rPr>
        <b/>
        <sz val="8"/>
        <rFont val="Arial"/>
      </rPr>
      <t>91997 - TOMADA MÉDIA DE EMBUTIR (1 MÓDULO), 2P+T 20 A, INCLUINDO SUPORTE E PLACA - FORNECIMENTO E INSTALAÇÃO. AF_12/2015 (UN)</t>
    </r>
  </si>
  <si>
    <r>
      <rPr>
        <sz val="7"/>
        <rFont val="Calibri"/>
      </rPr>
      <t>91995</t>
    </r>
  </si>
  <si>
    <r>
      <rPr>
        <sz val="7"/>
        <rFont val="Calibri"/>
      </rPr>
      <t>TOMADA MÉDIA DE EMBUTIR (1 MÓDULO), 2P+T 20 A, SEM SUPORTE E SEM PLACA - FORNECIMENTO E INSTALAÇÃO. AF_12/2015</t>
    </r>
  </si>
  <si>
    <r>
      <rPr>
        <b/>
        <sz val="8"/>
        <rFont val="Arial"/>
      </rPr>
      <t>91995 - TOMADA MÉDIA DE EMBUTIR (1 MÓDULO), 2P+T 20 A, SEM SUPORTE E SEM PLACA - FORNECIMENTO E INSTALAÇÃO. AF_12/2015 (UN)</t>
    </r>
  </si>
  <si>
    <r>
      <rPr>
        <sz val="7"/>
        <rFont val="Calibri"/>
      </rPr>
      <t>00038102</t>
    </r>
  </si>
  <si>
    <r>
      <rPr>
        <sz val="7"/>
        <rFont val="Calibri"/>
      </rPr>
      <t>TOMADA 2P+T 20A, 250V  (APENAS MODULO)</t>
    </r>
  </si>
  <si>
    <r>
      <rPr>
        <b/>
        <sz val="8"/>
        <rFont val="Arial"/>
      </rPr>
      <t>94969 - CONCRETO FCK = 15MPA, TRAÇO 1:3,4:3,5 (CIMENTO/ AREIA MÉDIA/ BRITA 1)  - PREPARO MECÂNICO COM BETONEIRA 600 L. AF_07/2016 (M3)</t>
    </r>
  </si>
  <si>
    <r>
      <rPr>
        <sz val="7"/>
        <rFont val="Calibri"/>
      </rPr>
      <t>89225</t>
    </r>
  </si>
  <si>
    <r>
      <rPr>
        <sz val="7"/>
        <rFont val="Calibri"/>
      </rPr>
      <t>BETONEIRA CAPACIDADE NOMINAL DE 600 L, CAPACIDADE DE MISTURA 360 L, MOTOR ELÉTRICO TRIFÁSICO POTÊNCIA DE 4 CV, SEM CARREGADOR - CHP DIURNO. AF_11/2014</t>
    </r>
  </si>
  <si>
    <r>
      <rPr>
        <sz val="7"/>
        <rFont val="Calibri"/>
      </rPr>
      <t>89226</t>
    </r>
  </si>
  <si>
    <r>
      <rPr>
        <sz val="7"/>
        <rFont val="Calibri"/>
      </rPr>
      <t>BETONEIRA CAPACIDADE NOMINAL DE 600 L, CAPACIDADE DE MISTURA 360 L, MOTOR ELÉTRICO TRIFÁSICO POTÊNCIA DE 4 CV, SEM CARREGADOR - CHI DIURNO. AF_11/2014</t>
    </r>
  </si>
  <si>
    <r>
      <rPr>
        <b/>
        <sz val="8"/>
        <rFont val="Arial"/>
      </rPr>
      <t>89225 - BETONEIRA CAPACIDADE NOMINAL DE 600 L, CAPACIDADE DE MISTURA 360 L, MOTOR ELÉTRICO TRIFÁSICO POTÊNCIA DE 4 CV, SEM CARREGADOR - CHP DIURNO. AF_11/2014 (CHP)</t>
    </r>
  </si>
  <si>
    <r>
      <rPr>
        <sz val="7"/>
        <rFont val="Calibri"/>
      </rPr>
      <t>89221</t>
    </r>
  </si>
  <si>
    <r>
      <rPr>
        <sz val="7"/>
        <rFont val="Calibri"/>
      </rPr>
      <t>BETONEIRA CAPACIDADE NOMINAL DE 600 L, CAPACIDADE DE MISTURA 360 L, MOTOR ELÉTRICO TRIFÁSICO POTÊNCIA DE 4 CV, SEM CARREGADOR - DEPRECIAÇÃO. AF_11/2014</t>
    </r>
  </si>
  <si>
    <r>
      <rPr>
        <sz val="7"/>
        <rFont val="Calibri"/>
      </rPr>
      <t>89222</t>
    </r>
  </si>
  <si>
    <r>
      <rPr>
        <sz val="7"/>
        <rFont val="Calibri"/>
      </rPr>
      <t>BETONEIRA CAPACIDADE NOMINAL DE 600 L, CAPACIDADE DE MISTURA 360 L, MOTOR ELÉTRICO TRIFÁSICO POTÊNCIA DE 4 CV, SEM CARREGADOR - JUROS. AF_11/2014</t>
    </r>
  </si>
  <si>
    <r>
      <rPr>
        <sz val="7"/>
        <rFont val="Calibri"/>
      </rPr>
      <t>89223</t>
    </r>
  </si>
  <si>
    <r>
      <rPr>
        <sz val="7"/>
        <rFont val="Calibri"/>
      </rPr>
      <t>BETONEIRA CAPACIDADE NOMINAL DE 600 L, CAPACIDADE DE MISTURA 360 L, MOTOR ELÉTRICO TRIFÁSICO POTÊNCIA DE 4 CV, SEM CARREGADOR - MANUTENÇÃO. AF_11/2014</t>
    </r>
  </si>
  <si>
    <r>
      <rPr>
        <sz val="7"/>
        <rFont val="Calibri"/>
      </rPr>
      <t>89224</t>
    </r>
  </si>
  <si>
    <r>
      <rPr>
        <sz val="7"/>
        <rFont val="Calibri"/>
      </rPr>
      <t>BETONEIRA CAPACIDADE NOMINAL DE 600 L, CAPACIDADE DE MISTURA 360 L, MOTOR ELÉTRICO TRIFÁSICO POTÊNCIA DE 4 CV, SEM CARREGADOR - MATERIAIS NA OPERAÇÃO. AF_11/2014</t>
    </r>
  </si>
  <si>
    <r>
      <rPr>
        <b/>
        <sz val="8"/>
        <rFont val="Arial"/>
      </rPr>
      <t>89221 - BETONEIRA CAPACIDADE NOMINAL DE 600 L, CAPACIDADE DE MISTURA 360 L, MOTOR ELÉTRICO TRIFÁSICO POTÊNCIA DE 4 CV, SEM CARREGADOR - DEPRECIAÇÃO. AF_11/2014 (H)</t>
    </r>
  </si>
  <si>
    <r>
      <rPr>
        <sz val="7"/>
        <rFont val="Calibri"/>
      </rPr>
      <t>00036397</t>
    </r>
  </si>
  <si>
    <r>
      <rPr>
        <sz val="7"/>
        <rFont val="Calibri"/>
      </rPr>
      <t>BETONEIRA, CAPACIDADE NOMINAL 600 L, CAPACIDADE DE MISTURA  360L, MOTOR ELETRICO TRIFASICO 220/380V, POTENCIA 4CV, EXCLUSO CARREGADOR</t>
    </r>
  </si>
  <si>
    <r>
      <rPr>
        <b/>
        <sz val="8"/>
        <rFont val="Arial"/>
      </rPr>
      <t>89222 - BETONEIRA CAPACIDADE NOMINAL DE 600 L, CAPACIDADE DE MISTURA 360 L, MOTOR ELÉTRICO TRIFÁSICO POTÊNCIA DE 4 CV, SEM CARREGADOR - JUROS. AF_11/2014 (H)</t>
    </r>
  </si>
  <si>
    <r>
      <rPr>
        <b/>
        <sz val="8"/>
        <rFont val="Arial"/>
      </rPr>
      <t>89223 - BETONEIRA CAPACIDADE NOMINAL DE 600 L, CAPACIDADE DE MISTURA 360 L, MOTOR ELÉTRICO TRIFÁSICO POTÊNCIA DE 4 CV, SEM CARREGADOR - MANUTENÇÃO. AF_11/2014 (H)</t>
    </r>
  </si>
  <si>
    <r>
      <rPr>
        <b/>
        <sz val="8"/>
        <rFont val="Arial"/>
      </rPr>
      <t>89224 - BETONEIRA CAPACIDADE NOMINAL DE 600 L, CAPACIDADE DE MISTURA 360 L, MOTOR ELÉTRICO TRIFÁSICO POTÊNCIA DE 4 CV, SEM CARREGADOR - MATERIAIS NA OPERAÇÃO. AF_11/2014 (H)</t>
    </r>
  </si>
  <si>
    <r>
      <rPr>
        <b/>
        <sz val="8"/>
        <rFont val="Arial"/>
      </rPr>
      <t>89226 - BETONEIRA CAPACIDADE NOMINAL DE 600 L, CAPACIDADE DE MISTURA 360 L, MOTOR ELÉTRICO TRIFÁSICO POTÊNCIA DE 4 CV, SEM CARREGADOR - CHI DIURNO. AF_11/2014 (CHI)</t>
    </r>
  </si>
  <si>
    <r>
      <rPr>
        <b/>
        <sz val="8"/>
        <rFont val="Arial"/>
      </rPr>
      <t>93358 - ESCAVAÇÃO MANUAL DE VALA COM PROFUNDIDADE MENOR OU IGUAL A 1,30 M. AF_03/2016 (M3)</t>
    </r>
  </si>
  <si>
    <r>
      <rPr>
        <b/>
        <sz val="10"/>
        <rFont val="Arial"/>
      </rPr>
      <t>BDI = 20,09%</t>
    </r>
  </si>
  <si>
    <r>
      <rPr>
        <b/>
        <sz val="10"/>
        <rFont val="Arial"/>
      </rPr>
      <t>(1+AC+S+R+G)*(1+DF)*(1+L)/(1-I)-1</t>
    </r>
  </si>
  <si>
    <r>
      <rPr>
        <b/>
        <sz val="10"/>
        <rFont val="Arial"/>
      </rPr>
      <t>Horista = 117,54%
Mensalista = 73,43%</t>
    </r>
  </si>
  <si>
    <r>
      <rPr>
        <b/>
        <sz val="10"/>
        <rFont val="Arial"/>
      </rPr>
      <t>A + B + C + D</t>
    </r>
  </si>
  <si>
    <r>
      <rPr>
        <b/>
        <sz val="8"/>
        <rFont val="Arial"/>
        <family val="2"/>
      </rPr>
      <t>ITEM</t>
    </r>
  </si>
  <si>
    <r>
      <rPr>
        <b/>
        <sz val="8"/>
        <rFont val="Arial"/>
        <family val="2"/>
      </rPr>
      <t>CÓDIGO</t>
    </r>
  </si>
  <si>
    <r>
      <rPr>
        <b/>
        <sz val="8"/>
        <rFont val="Arial"/>
        <family val="2"/>
      </rPr>
      <t>DESCRIÇÃO</t>
    </r>
  </si>
  <si>
    <r>
      <rPr>
        <b/>
        <sz val="8"/>
        <rFont val="Arial"/>
        <family val="2"/>
      </rPr>
      <t>FONTE</t>
    </r>
  </si>
  <si>
    <r>
      <rPr>
        <b/>
        <sz val="8"/>
        <rFont val="Arial"/>
        <family val="2"/>
      </rPr>
      <t>UND</t>
    </r>
  </si>
  <si>
    <r>
      <rPr>
        <b/>
        <sz val="8"/>
        <rFont val="Arial"/>
        <family val="2"/>
      </rPr>
      <t>QUANTIDADE</t>
    </r>
  </si>
  <si>
    <r>
      <rPr>
        <b/>
        <sz val="8"/>
        <rFont val="Arial"/>
        <family val="2"/>
      </rPr>
      <t>PREÇO
TOTAL R$</t>
    </r>
  </si>
  <si>
    <r>
      <rPr>
        <b/>
        <sz val="8"/>
        <rFont val="Arial"/>
        <family val="2"/>
      </rPr>
      <t>1</t>
    </r>
  </si>
  <si>
    <r>
      <rPr>
        <b/>
        <sz val="8"/>
        <rFont val="Arial"/>
        <family val="2"/>
      </rPr>
      <t>SERVIÇOS PRELIMINARES</t>
    </r>
  </si>
  <si>
    <r>
      <rPr>
        <sz val="8"/>
        <rFont val="Arial"/>
        <family val="2"/>
      </rPr>
      <t>1.1</t>
    </r>
  </si>
  <si>
    <r>
      <rPr>
        <sz val="8"/>
        <rFont val="Arial"/>
        <family val="2"/>
      </rPr>
      <t>97634</t>
    </r>
  </si>
  <si>
    <r>
      <rPr>
        <sz val="8"/>
        <rFont val="Arial"/>
        <family val="2"/>
      </rPr>
      <t>DEMOLIÇÃO DE REVESTIMENTO CERÂMICO, DE FORMA MECANIZADA COM MARTELETE, SEM REAPROVEITAMENTO. AF_12/2017</t>
    </r>
  </si>
  <si>
    <r>
      <rPr>
        <sz val="8"/>
        <rFont val="Arial"/>
        <family val="2"/>
      </rPr>
      <t>SINAPI</t>
    </r>
  </si>
  <si>
    <r>
      <rPr>
        <sz val="8"/>
        <rFont val="Arial"/>
        <family val="2"/>
      </rPr>
      <t>M2</t>
    </r>
  </si>
  <si>
    <r>
      <rPr>
        <sz val="8"/>
        <rFont val="Arial"/>
        <family val="2"/>
      </rPr>
      <t>1.2</t>
    </r>
  </si>
  <si>
    <r>
      <rPr>
        <sz val="8"/>
        <rFont val="Arial"/>
        <family val="2"/>
      </rPr>
      <t>97644</t>
    </r>
  </si>
  <si>
    <r>
      <rPr>
        <sz val="8"/>
        <rFont val="Arial"/>
        <family val="2"/>
      </rPr>
      <t>REMOÇÃO DE PORTAS, DE FORMA MANUAL, SEM REAPROVEITAMENTO. AF_12/2017</t>
    </r>
  </si>
  <si>
    <r>
      <rPr>
        <sz val="8"/>
        <rFont val="Arial"/>
        <family val="2"/>
      </rPr>
      <t>1.3</t>
    </r>
  </si>
  <si>
    <r>
      <rPr>
        <sz val="8"/>
        <rFont val="Arial"/>
        <family val="2"/>
      </rPr>
      <t>97663</t>
    </r>
  </si>
  <si>
    <r>
      <rPr>
        <sz val="8"/>
        <rFont val="Arial"/>
        <family val="2"/>
      </rPr>
      <t>REMOÇÃO DE LOUÇAS, DE FORMA MANUAL, SEM REAPROVEITAMENTO. AF_12/2017</t>
    </r>
  </si>
  <si>
    <r>
      <rPr>
        <sz val="8"/>
        <rFont val="Arial"/>
        <family val="2"/>
      </rPr>
      <t>UN</t>
    </r>
  </si>
  <si>
    <r>
      <rPr>
        <sz val="8"/>
        <rFont val="Arial"/>
        <family val="2"/>
      </rPr>
      <t>1.4</t>
    </r>
  </si>
  <si>
    <r>
      <rPr>
        <sz val="8"/>
        <rFont val="Arial"/>
        <family val="2"/>
      </rPr>
      <t>74209/001</t>
    </r>
  </si>
  <si>
    <r>
      <rPr>
        <sz val="8"/>
        <rFont val="Arial"/>
        <family val="2"/>
      </rPr>
      <t>PLACA DE OBRA EM CHAPA DE ACO GALVANIZADO</t>
    </r>
  </si>
  <si>
    <r>
      <rPr>
        <b/>
        <sz val="8"/>
        <rFont val="Arial"/>
        <family val="2"/>
      </rPr>
      <t>ESCOLA</t>
    </r>
  </si>
  <si>
    <r>
      <rPr>
        <b/>
        <sz val="8"/>
        <rFont val="Arial"/>
        <family val="2"/>
      </rPr>
      <t>PISO</t>
    </r>
  </si>
  <si>
    <r>
      <rPr>
        <sz val="8"/>
        <rFont val="Arial"/>
        <family val="2"/>
      </rPr>
      <t>94439</t>
    </r>
  </si>
  <si>
    <r>
      <rPr>
        <sz val="8"/>
        <rFont val="Arial"/>
        <family val="2"/>
      </rPr>
      <t>(COMPOSIÇÃO REPRESENTATIVA) DO SERVIÇO DE CONTRAPISO EM ARGAMASSA TRAÇO 1:4 (CIM E AREIA), EM BETONEIRA 400 L, ESPESSURA 4 CM ÁREAS SECAS E AREAS MOLHADAS SOBRE LAJE E 3 CM ÁREAS MOLHADAS SOBRE IMPERMEABILIZAÇÃO, PARA EDIFICAÇÃO HABITACIONAL UNIFAMILIAR(CASA) E EDIFICAÇÃO PÚBLICA PADRÃO. AF_11/2014</t>
    </r>
  </si>
  <si>
    <r>
      <rPr>
        <sz val="8"/>
        <rFont val="Arial"/>
        <family val="2"/>
      </rPr>
      <t>89171</t>
    </r>
  </si>
  <si>
    <r>
      <rPr>
        <sz val="8"/>
        <rFont val="Arial"/>
        <family val="2"/>
      </rPr>
      <t>(COMPOSIÇÃO REPRESENTATIVA) DO SERVIÇO DE REVESTIMENTO CERÂMICO PARA PISO COM PLACAS TIPO GRÉS DE DIMENSÕES 35X35 CM, PARA EDIFICAÇÃO HABITACIONAL UNIFAMILIAR (CASA) E EDIFICAÇÃO PÚBLICA PADRÃO. AF_11/2014</t>
    </r>
  </si>
  <si>
    <r>
      <rPr>
        <sz val="8"/>
        <rFont val="Arial"/>
        <family val="2"/>
      </rPr>
      <t>96467</t>
    </r>
  </si>
  <si>
    <r>
      <rPr>
        <sz val="8"/>
        <rFont val="Arial"/>
        <family val="2"/>
      </rPr>
      <t>RODAPÉ CERÂMICO DE 7CM DE ALTURA COM PLACAS TIPO ESMALTADA COMERCIAL DE DIMENSÕES 35X35CM (PADRAO POPULAR). AF_06/2017</t>
    </r>
  </si>
  <si>
    <r>
      <rPr>
        <sz val="8"/>
        <rFont val="Arial"/>
        <family val="2"/>
      </rPr>
      <t>M</t>
    </r>
  </si>
  <si>
    <r>
      <rPr>
        <b/>
        <sz val="8"/>
        <rFont val="Arial"/>
        <family val="2"/>
      </rPr>
      <t>PAREDES</t>
    </r>
  </si>
  <si>
    <r>
      <rPr>
        <sz val="8"/>
        <rFont val="Arial"/>
        <family val="2"/>
      </rPr>
      <t>87879</t>
    </r>
  </si>
  <si>
    <r>
      <rPr>
        <sz val="8"/>
        <rFont val="Arial"/>
        <family val="2"/>
      </rPr>
      <t>CHAPISCO APLICADO EM ALVENARIAS E ESTRUTURAS DE CONCRETO INTERNAS, COM COLHER DE PEDREIRO. ARGAMASSA TRAÇO 1:3 COM PREPARO EM BETONEIRA 400L. AF_06/2014</t>
    </r>
  </si>
  <si>
    <r>
      <rPr>
        <sz val="8"/>
        <rFont val="Arial"/>
        <family val="2"/>
      </rPr>
      <t>87547</t>
    </r>
  </si>
  <si>
    <r>
      <rPr>
        <sz val="8"/>
        <rFont val="Arial"/>
        <family val="2"/>
      </rPr>
      <t>MASSA ÚNICA, PARA RECEBIMENTO DE PINTURA, EM ARGAMASSA TRAÇO 1:2:8, PREPARO MECÂNICO COM BETONEIRA 400L, APLICADA MANUALMENTE EM FACES INTERNAS DE PAREDES, ESPESSURA DE 10MM, COM EXECUÇÃO DE TALISCAS. AF_06/2014</t>
    </r>
  </si>
  <si>
    <r>
      <rPr>
        <sz val="8"/>
        <rFont val="Arial"/>
        <family val="2"/>
      </rPr>
      <t>89170</t>
    </r>
  </si>
  <si>
    <r>
      <rPr>
        <sz val="8"/>
        <rFont val="Arial"/>
        <family val="2"/>
      </rPr>
      <t>(COMPOSIÇÃO REPRESENTATIVA) DO SERVIÇO DE REVESTIMENTO CERÂMICO PARA PAREDES INTERNAS, MEIA PAREDE, OU PAREDE INTEIRA, PLACAS GRÊS OU SEMI-GRÊS DE 20X20 CM, PARA EDIFICAÇÕES HABITACIONAIS UNIFAMILIAR (CASAS) E EDIFICAÇÕES PÚBLICAS PADRÃO. AF_11/2014</t>
    </r>
  </si>
  <si>
    <r>
      <rPr>
        <sz val="8"/>
        <rFont val="Arial"/>
        <family val="2"/>
      </rPr>
      <t>88485</t>
    </r>
  </si>
  <si>
    <r>
      <rPr>
        <sz val="8"/>
        <rFont val="Arial"/>
        <family val="2"/>
      </rPr>
      <t>APLICAÇÃO DE FUNDO SELADOR ACRÍLICO EM PAREDES, UMA DEMÃO. AF_06/2014</t>
    </r>
  </si>
  <si>
    <r>
      <rPr>
        <sz val="8"/>
        <rFont val="Arial"/>
        <family val="2"/>
      </rPr>
      <t>88497</t>
    </r>
  </si>
  <si>
    <r>
      <rPr>
        <sz val="8"/>
        <rFont val="Arial"/>
        <family val="2"/>
      </rPr>
      <t>APLICAÇÃO E LIXAMENTO DE MASSA LÁTEX EM PAREDES, DUAS DEMÃOS. AF_06/2014</t>
    </r>
  </si>
  <si>
    <r>
      <rPr>
        <sz val="8"/>
        <rFont val="Arial"/>
        <family val="2"/>
      </rPr>
      <t>88489</t>
    </r>
  </si>
  <si>
    <r>
      <rPr>
        <sz val="8"/>
        <rFont val="Arial"/>
        <family val="2"/>
      </rPr>
      <t>APLICAÇÃO MANUAL DE PINTURA COM TINTA LÁTEX ACRÍLICA EM PAREDES, DUAS DEMÃOS. AF_06/2014</t>
    </r>
  </si>
  <si>
    <r>
      <rPr>
        <sz val="8"/>
        <rFont val="Arial"/>
        <family val="2"/>
      </rPr>
      <t>89168</t>
    </r>
  </si>
  <si>
    <r>
      <rPr>
        <sz val="8"/>
        <rFont val="Arial"/>
        <family val="2"/>
      </rPr>
      <t>(COMPOSIÇÃO REPRESENTATIVA) DO SERVIÇO DE ALVENARIA DE VEDAÇÃO DE BLOCOS VAZADOS DE CERÂMICA DE 9X19X19CM (ESPESSURA 9CM), PARA EDIFICAÇÃO HABITACIONAL UNIFAMILIAR (CASA) E EDIFICAÇÃO PÚBLICA PADRÃO. AF_11/2014</t>
    </r>
  </si>
  <si>
    <r>
      <rPr>
        <b/>
        <sz val="8"/>
        <rFont val="Arial"/>
        <family val="2"/>
      </rPr>
      <t>ESQUADRIAS</t>
    </r>
  </si>
  <si>
    <r>
      <rPr>
        <sz val="8"/>
        <rFont val="Arial"/>
        <family val="2"/>
      </rPr>
      <t>90844</t>
    </r>
  </si>
  <si>
    <r>
      <rPr>
        <sz val="8"/>
        <rFont val="Arial"/>
        <family val="2"/>
      </rPr>
      <t>KIT DE PORTA DE MADEIRA PARA PINTURA, SEMI-OCA (LEVE OU MÉDIA), PADRÃO MÉDIO, 90X210CM, ESPESSURA DE 3,5CM, ITENS INCLUSOS: DOBRADIÇAS, MONTAGEM E INSTALAÇÃO DO BATENTE, FECHADURA COM EXECUÇÃO DO FURO - FORNECIMENTO E INSTALAÇÃO. AF_08/2015</t>
    </r>
  </si>
  <si>
    <r>
      <rPr>
        <sz val="8"/>
        <rFont val="Arial"/>
        <family val="2"/>
      </rPr>
      <t>90843</t>
    </r>
  </si>
  <si>
    <r>
      <rPr>
        <sz val="8"/>
        <rFont val="Arial"/>
        <family val="2"/>
      </rPr>
      <t>KIT DE PORTA DE MADEIRA PARA PINTURA, SEMI-OCA (LEVE OU MÉDIA), PADRÃO MÉDIO, 80X210CM, ESPESSURA DE 3,5CM, ITENS INCLUSOS: DOBRADIÇAS, MONTAGEM E INSTALAÇÃO DO BATENTE, FECHADURA COM EXECUÇÃO DO FURO - FORNECIMENTO E INSTALAÇÃO. AF_08/2015</t>
    </r>
  </si>
  <si>
    <r>
      <rPr>
        <sz val="8"/>
        <rFont val="Arial"/>
        <family val="2"/>
      </rPr>
      <t>90841</t>
    </r>
  </si>
  <si>
    <r>
      <rPr>
        <sz val="8"/>
        <rFont val="Arial"/>
        <family val="2"/>
      </rPr>
      <t>KIT DE PORTA DE MADEIRA PARA PINTURA, SEMI-OCA (LEVE OU MÉDIA), PADRÃO MÉDIO, 60X210CM, ESPESSURA DE 3,5CM, ITENS INCLUSOS: DOBRADIÇAS, MONTAGEM E INSTALAÇÃO DO BATENTE, FECHADURA COM EXECUÇÃO DO FURO - FORNECIMENTO E INSTALAÇÃO. AF_08/2015</t>
    </r>
  </si>
  <si>
    <r>
      <rPr>
        <sz val="8"/>
        <rFont val="Arial"/>
        <family val="2"/>
      </rPr>
      <t>94581</t>
    </r>
  </si>
  <si>
    <r>
      <rPr>
        <sz val="8"/>
        <rFont val="Arial"/>
        <family val="2"/>
      </rPr>
      <t>JANELA DE ALUMÍNIO MAXIM-AR, FIXAÇÃO COM ARGAMASSA, COM VIDROS, PADRONIZADA. AF_07/2016</t>
    </r>
  </si>
  <si>
    <r>
      <rPr>
        <sz val="8"/>
        <rFont val="Arial"/>
        <family val="2"/>
      </rPr>
      <t>73739/001</t>
    </r>
  </si>
  <si>
    <r>
      <rPr>
        <sz val="8"/>
        <rFont val="Arial"/>
        <family val="2"/>
      </rPr>
      <t>PINTURA ESMALTE ACETINADO EM MADEIRA, DUAS DEMAOS</t>
    </r>
  </si>
  <si>
    <r>
      <rPr>
        <b/>
        <sz val="8"/>
        <rFont val="Arial"/>
        <family val="2"/>
      </rPr>
      <t>WC</t>
    </r>
  </si>
  <si>
    <r>
      <rPr>
        <sz val="8"/>
        <rFont val="Arial"/>
        <family val="2"/>
      </rPr>
      <t>86931</t>
    </r>
  </si>
  <si>
    <r>
      <rPr>
        <sz val="8"/>
        <rFont val="Arial"/>
        <family val="2"/>
      </rPr>
      <t>VASO SANITÁRIO SIFONADO COM CAIXA ACOPLADA LOUÇA BRANCA, INCLUSO ENGATE FLEXÍVEL EM PLÁSTICO BRANCO, 1/2 X 40CM - FORNECIMENTO E INSTALAÇÃO. AF_12/2013</t>
    </r>
  </si>
  <si>
    <r>
      <rPr>
        <sz val="8"/>
        <rFont val="Arial"/>
        <family val="2"/>
      </rPr>
      <t>86943</t>
    </r>
  </si>
  <si>
    <r>
      <rPr>
        <sz val="8"/>
        <rFont val="Arial"/>
        <family val="2"/>
      </rPr>
      <t>LAVATÓRIO LOUÇA BRANCA SUSPENSO, 29,5 X 39CM OU EQUIVALENTE, PADRÃO POPULAR, INCLUSO SIFÃO FLEXÍVEL EM PVC, VÁLVULA E ENGATE FLEXÍVEL 30CM EM PLÁSTICO E TORNEIRA CROMADA DE MESA, PADRÃO POPULAR - FORNECIMENTO E INSTALAÇÃO. AF_12/2013</t>
    </r>
  </si>
  <si>
    <r>
      <rPr>
        <sz val="8"/>
        <rFont val="Arial"/>
        <family val="2"/>
      </rPr>
      <t>92364</t>
    </r>
  </si>
  <si>
    <r>
      <rPr>
        <sz val="8"/>
        <rFont val="Arial"/>
        <family val="2"/>
      </rPr>
      <t>TUBO DE AÇO GALVANIZADO COM COSTURA, CLASSE MÉDIA, DN 32 (1 1/4"), CONEXÃO ROSQUEADA, INSTALADO EM REDE DE ALIMENTAÇÃO PARA HIDRANTE - FORNECIMENTO E INSTALAÇÃO. AF_12/2015</t>
    </r>
  </si>
  <si>
    <r>
      <rPr>
        <b/>
        <sz val="8"/>
        <rFont val="Arial"/>
        <family val="2"/>
      </rPr>
      <t>FORRO E COBERTA</t>
    </r>
  </si>
  <si>
    <r>
      <rPr>
        <sz val="8"/>
        <rFont val="Arial"/>
        <family val="2"/>
      </rPr>
      <t>96113</t>
    </r>
  </si>
  <si>
    <r>
      <rPr>
        <sz val="8"/>
        <rFont val="Arial"/>
        <family val="2"/>
      </rPr>
      <t>FORRO EM PLACAS DE GESSO, PARA AMBIENTES COMERCIAIS. AF_05/2017_P</t>
    </r>
  </si>
  <si>
    <r>
      <rPr>
        <sz val="8"/>
        <rFont val="Arial"/>
        <family val="2"/>
      </rPr>
      <t>88482</t>
    </r>
  </si>
  <si>
    <r>
      <rPr>
        <sz val="8"/>
        <rFont val="Arial"/>
        <family val="2"/>
      </rPr>
      <t>APLICAÇÃO DE FUNDO SELADOR LÁTEX PVA EM TETO, UMA DEMÃO. AF_06/2014</t>
    </r>
  </si>
  <si>
    <r>
      <rPr>
        <sz val="8"/>
        <rFont val="Arial"/>
        <family val="2"/>
      </rPr>
      <t>88486</t>
    </r>
  </si>
  <si>
    <r>
      <rPr>
        <sz val="8"/>
        <rFont val="Arial"/>
        <family val="2"/>
      </rPr>
      <t>APLICAÇÃO MANUAL DE PINTURA COM TINTA LÁTEX PVA EM TETO, DUAS DEMÃOS. AF_06/2014</t>
    </r>
  </si>
  <si>
    <r>
      <rPr>
        <sz val="8"/>
        <rFont val="Arial"/>
        <family val="2"/>
      </rPr>
      <t>94446</t>
    </r>
  </si>
  <si>
    <r>
      <rPr>
        <sz val="8"/>
        <rFont val="Arial"/>
        <family val="2"/>
      </rPr>
      <t>TELHAMENTO COM TELHA CERÂMICA CAPA-CANAL, TIPO PLAN, COM MAIS DE 2 ÁGUAS, INCLUSO TRANSPORTE VERTICAL. AF_07/2019</t>
    </r>
  </si>
  <si>
    <r>
      <rPr>
        <sz val="8"/>
        <rFont val="Arial"/>
        <family val="2"/>
      </rPr>
      <t>92542</t>
    </r>
  </si>
  <si>
    <r>
      <rPr>
        <sz val="8"/>
        <rFont val="Arial"/>
        <family val="2"/>
      </rPr>
      <t>TRAMA DE MADEIRA COMPOSTA POR RIPAS, CAIBROS E TERÇAS PARA TELHADOS DE MAIS QUE 2 ÁGUAS PARA TELHA CERÂMICA CAPA-CANAL, INCLUSO TRANSPORTE VERTICAL. AF_07/2019</t>
    </r>
  </si>
  <si>
    <r>
      <rPr>
        <sz val="8"/>
        <rFont val="Arial"/>
        <family val="2"/>
      </rPr>
      <t>CPU C001</t>
    </r>
  </si>
  <si>
    <r>
      <rPr>
        <sz val="8"/>
        <rFont val="Arial"/>
        <family val="2"/>
      </rPr>
      <t>Rufo em fibrocimento para telha ondulada e = 6 mm, aba de 26 cm, incluso transporte vertical</t>
    </r>
  </si>
  <si>
    <r>
      <rPr>
        <sz val="8"/>
        <rFont val="Arial"/>
        <family val="2"/>
      </rPr>
      <t>PRÓPRIA</t>
    </r>
  </si>
  <si>
    <r>
      <rPr>
        <sz val="8"/>
        <rFont val="Arial"/>
        <family val="2"/>
      </rPr>
      <t>m</t>
    </r>
  </si>
  <si>
    <r>
      <rPr>
        <b/>
        <sz val="8"/>
        <rFont val="Arial"/>
        <family val="2"/>
      </rPr>
      <t>INSTALAÇÃO HIDRÁULICA</t>
    </r>
  </si>
  <si>
    <r>
      <rPr>
        <sz val="8"/>
        <rFont val="Arial"/>
        <family val="2"/>
      </rPr>
      <t>89957</t>
    </r>
  </si>
  <si>
    <r>
      <rPr>
        <sz val="8"/>
        <rFont val="Arial"/>
        <family val="2"/>
      </rPr>
      <t>PONTO DE CONSUMO TERMINAL DE ÁGUA FRIA (SUBRAMAL) COM TUBULAÇÃO DE PVC, DN 25 MM, INSTALADO EM RAMAL DE ÁGUA, INCLUSOS RASGO E CHUMBAMENTO EM ALVENARIA. AF_12/2014</t>
    </r>
  </si>
  <si>
    <r>
      <rPr>
        <sz val="8"/>
        <rFont val="Arial"/>
        <family val="2"/>
      </rPr>
      <t>94489</t>
    </r>
  </si>
  <si>
    <r>
      <rPr>
        <sz val="8"/>
        <rFont val="Arial"/>
        <family val="2"/>
      </rPr>
      <t>REGISTRO DE ESFERA, PVC, SOLDÁVEL, DN 25 MM, INSTALADO EM RESERVAÇÃO DE ÁGUA DE EDIFICAÇÃO QUE POSSUA RESERVATÓRIO DE FIBRA/FIBROCIMENTO FORNECIMENTO E INSTALAÇÃO. AF_06/2016</t>
    </r>
  </si>
  <si>
    <r>
      <rPr>
        <b/>
        <sz val="8"/>
        <rFont val="Arial"/>
        <family val="2"/>
      </rPr>
      <t>INSTALAÇÕES SANITÁRIAS</t>
    </r>
  </si>
  <si>
    <r>
      <rPr>
        <sz val="8"/>
        <rFont val="Arial"/>
        <family val="2"/>
      </rPr>
      <t>89714</t>
    </r>
  </si>
  <si>
    <r>
      <rPr>
        <sz val="8"/>
        <rFont val="Arial"/>
        <family val="2"/>
      </rPr>
      <t>TUBO PVC, SERIE NORMAL, ESGOTO PREDIAL, DN 100 MM, FORNECIDO E INSTALADO EM RAMAL DE DESCARGA OU RAMAL DE ESGOTO SANITÁRIO. AF_12/2014</t>
    </r>
  </si>
  <si>
    <r>
      <rPr>
        <sz val="8"/>
        <rFont val="Arial"/>
        <family val="2"/>
      </rPr>
      <t>89712</t>
    </r>
  </si>
  <si>
    <r>
      <rPr>
        <sz val="8"/>
        <rFont val="Arial"/>
        <family val="2"/>
      </rPr>
      <t>TUBO PVC, SERIE NORMAL, ESGOTO PREDIAL, DN 50 MM, FORNECIDO E INSTALADO EM RAMAL DE DESCARGA OU RAMAL DE ESGOTO SANITÁRIO. AF_12/2014</t>
    </r>
  </si>
  <si>
    <r>
      <rPr>
        <sz val="8"/>
        <rFont val="Arial"/>
        <family val="2"/>
      </rPr>
      <t>89711</t>
    </r>
  </si>
  <si>
    <r>
      <rPr>
        <sz val="8"/>
        <rFont val="Arial"/>
        <family val="2"/>
      </rPr>
      <t>TUBO PVC, SERIE NORMAL, ESGOTO PREDIAL, DN 40 MM, FORNECIDO E INSTALADO EM RAMAL DE DESCARGA OU RAMAL DE ESGOTO SANITÁRIO. AF_12/2014</t>
    </r>
  </si>
  <si>
    <r>
      <rPr>
        <sz val="8"/>
        <rFont val="Arial"/>
        <family val="2"/>
      </rPr>
      <t>89707</t>
    </r>
  </si>
  <si>
    <r>
      <rPr>
        <sz val="8"/>
        <rFont val="Arial"/>
        <family val="2"/>
      </rPr>
      <t>CAIXA SIFONADA, PVC, DN 100 X 100 X 50 MM, JUNTA ELÁSTICA, FORNECIDA E INSTALADA EM RAMAL DE DESCARGA OU EM RAMAL DE ESGOTO SANITÁRIO. AF_12/2014</t>
    </r>
  </si>
  <si>
    <r>
      <rPr>
        <sz val="8"/>
        <rFont val="Arial"/>
        <family val="2"/>
      </rPr>
      <t>89778</t>
    </r>
  </si>
  <si>
    <r>
      <rPr>
        <sz val="8"/>
        <rFont val="Arial"/>
        <family val="2"/>
      </rPr>
      <t>LUVA SIMPLES, PVC, SERIE NORMAL, ESGOTO PREDIAL, DN 100 MM, JUNTA ELÁSTICA, FORNECIDO E INSTALADO EM RAMAL DE DESCARGA OU RAMAL DE ESGOTO SANITÁRIO. AF_12/2014</t>
    </r>
  </si>
  <si>
    <r>
      <rPr>
        <sz val="8"/>
        <rFont val="Arial"/>
        <family val="2"/>
      </rPr>
      <t>89813</t>
    </r>
  </si>
  <si>
    <r>
      <rPr>
        <sz val="8"/>
        <rFont val="Arial"/>
        <family val="2"/>
      </rPr>
      <t>LUVA SIMPLES, PVC, SERIE NORMAL, ESGOTO PREDIAL, DN 50 MM, JUNTA ELÁSTICA, FORNECIDO E INSTALADO EM PRUMADA DE ESGOTO SANITÁRIO OU VENTILAÇÃO. AF_12/2014</t>
    </r>
  </si>
  <si>
    <r>
      <rPr>
        <sz val="8"/>
        <rFont val="Arial"/>
        <family val="2"/>
      </rPr>
      <t>89809</t>
    </r>
  </si>
  <si>
    <r>
      <rPr>
        <sz val="8"/>
        <rFont val="Arial"/>
        <family val="2"/>
      </rPr>
      <t>JOELHO 90 GRAUS, PVC, SERIE NORMAL, ESGOTO PREDIAL, DN 100 MM, JUNTA ELÁSTICA, FORNECIDO E INSTALADO EM PRUMADA DE ESGOTO SANITÁRIO OU VENTILAÇÃO. AF_12/2014</t>
    </r>
  </si>
  <si>
    <r>
      <rPr>
        <sz val="8"/>
        <rFont val="Arial"/>
        <family val="2"/>
      </rPr>
      <t>89801</t>
    </r>
  </si>
  <si>
    <r>
      <rPr>
        <sz val="8"/>
        <rFont val="Arial"/>
        <family val="2"/>
      </rPr>
      <t>JOELHO 90 GRAUS, PVC, SERIE NORMAL, ESGOTO PREDIAL, DN 50 MM, JUNTA ELÁSTICA, FORNECIDO E INSTALADO EM PRUMADA DE ESGOTO SANITÁRIO OU VENTILAÇÃO. AF_12/2014</t>
    </r>
  </si>
  <si>
    <r>
      <rPr>
        <sz val="8"/>
        <rFont val="Arial"/>
        <family val="2"/>
      </rPr>
      <t>CPU C002</t>
    </r>
  </si>
  <si>
    <r>
      <rPr>
        <sz val="8"/>
        <rFont val="Arial"/>
        <family val="2"/>
      </rPr>
      <t>Joelho 90 graus, pvc, serie normal, esgoto predial, dn 40 mm, junta elástica, fornecido e instalado em prumada de esgoto sanitário ou ventilação</t>
    </r>
  </si>
  <si>
    <r>
      <rPr>
        <sz val="8"/>
        <rFont val="Arial"/>
        <family val="2"/>
      </rPr>
      <t>89810</t>
    </r>
  </si>
  <si>
    <r>
      <rPr>
        <sz val="8"/>
        <rFont val="Arial"/>
        <family val="2"/>
      </rPr>
      <t>JOELHO 45 GRAUS, PVC, SERIE NORMAL, ESGOTO PREDIAL, DN 100 MM, JUNTA ELÁSTICA, FORNECIDO E INSTALADO EM PRUMADA DE ESGOTO SANITÁRIO OU VENTILAÇÃO. AF_12/2014</t>
    </r>
  </si>
  <si>
    <r>
      <rPr>
        <sz val="8"/>
        <rFont val="Arial"/>
        <family val="2"/>
      </rPr>
      <t>89802</t>
    </r>
  </si>
  <si>
    <r>
      <rPr>
        <sz val="8"/>
        <rFont val="Arial"/>
        <family val="2"/>
      </rPr>
      <t>JOELHO 45 GRAUS, PVC, SERIE NORMAL, ESGOTO PREDIAL, DN 50 MM, JUNTA ELÁSTICA, FORNECIDO E INSTALADO EM PRUMADA DE ESGOTO SANITÁRIO OU VENTILAÇÃO. AF_12/2014</t>
    </r>
  </si>
  <si>
    <r>
      <rPr>
        <sz val="8"/>
        <rFont val="Arial"/>
        <family val="2"/>
      </rPr>
      <t>JOELHO, PVC SERIE R, 45 GRAUS, DN 40 MM, PARA ESGOTO PREDIAL</t>
    </r>
  </si>
  <si>
    <r>
      <rPr>
        <sz val="8"/>
        <rFont val="Arial"/>
        <family val="2"/>
      </rPr>
      <t>89834</t>
    </r>
  </si>
  <si>
    <r>
      <rPr>
        <sz val="8"/>
        <rFont val="Arial"/>
        <family val="2"/>
      </rPr>
      <t>JUNÇÃO SIMPLES, PVC, SERIE NORMAL, ESGOTO PREDIAL, DN 100 X 100 MM, JUNTA ELÁSTICA, FORNECIDO E INSTALADO EM PRUMADA DE ESGOTO SANITÁRIO OU VENTILAÇÃO. AF_12/2014</t>
    </r>
  </si>
  <si>
    <r>
      <rPr>
        <sz val="8"/>
        <rFont val="Arial"/>
        <family val="2"/>
      </rPr>
      <t>CPU C004</t>
    </r>
  </si>
  <si>
    <r>
      <rPr>
        <sz val="8"/>
        <rFont val="Arial"/>
        <family val="2"/>
      </rPr>
      <t xml:space="preserve">Junção simples, pvc, serie normal, esgoto predial, dn 100 x 50 mm, junta elástica, fornecido e instalado em ramal de descarga ou ramal de esgoto sanitário. </t>
    </r>
  </si>
  <si>
    <r>
      <rPr>
        <sz val="8"/>
        <rFont val="Arial"/>
        <family val="2"/>
      </rPr>
      <t>CPU 10075</t>
    </r>
  </si>
  <si>
    <r>
      <rPr>
        <sz val="8"/>
        <rFont val="Arial"/>
        <family val="2"/>
      </rPr>
      <t>Tê de redução, pvc, serie normal, esgoto predial, dn 100 x 50 mm, junta elástica, fornecido e instalado em ramal de descarga ou ramal de esgoto sanitário</t>
    </r>
  </si>
  <si>
    <r>
      <rPr>
        <sz val="8"/>
        <rFont val="Arial"/>
        <family val="2"/>
      </rPr>
      <t>98110</t>
    </r>
  </si>
  <si>
    <r>
      <rPr>
        <sz val="8"/>
        <rFont val="Arial"/>
        <family val="2"/>
      </rPr>
      <t>CAIXA DE GORDURA PEQUENA (CAPACIDADE: 19 L), CIRCULAR, EM PVC, DIÂMETRO INTERNO= 0,3 M. AF_05/2018</t>
    </r>
  </si>
  <si>
    <r>
      <rPr>
        <sz val="8"/>
        <rFont val="Arial"/>
        <family val="2"/>
      </rPr>
      <t>00039319</t>
    </r>
  </si>
  <si>
    <r>
      <rPr>
        <sz val="8"/>
        <rFont val="Arial"/>
        <family val="2"/>
      </rPr>
      <t>TERMINAL DE VENTILACAO, 50 MM, SERIE NORMAL, ESGOTO PREDIAL</t>
    </r>
  </si>
  <si>
    <r>
      <rPr>
        <sz val="8"/>
        <rFont val="Arial"/>
        <family val="2"/>
      </rPr>
      <t>74166/001</t>
    </r>
  </si>
  <si>
    <r>
      <rPr>
        <sz val="8"/>
        <rFont val="Arial"/>
        <family val="2"/>
      </rPr>
      <t>CAIXA DE INSPEÇÃO EM CONCRETO PRÉ-MOLDADO DN 60CM COM TAMPA H= 60CM - FORNECIMENTO E INSTALACAO</t>
    </r>
  </si>
  <si>
    <r>
      <rPr>
        <b/>
        <sz val="8"/>
        <rFont val="Arial"/>
        <family val="2"/>
      </rPr>
      <t>INSTALAÇÃO ELÉTRICA</t>
    </r>
  </si>
  <si>
    <r>
      <rPr>
        <sz val="8"/>
        <rFont val="Arial"/>
        <family val="2"/>
      </rPr>
      <t>72315</t>
    </r>
  </si>
  <si>
    <r>
      <rPr>
        <sz val="8"/>
        <rFont val="Arial"/>
        <family val="2"/>
      </rPr>
      <t>TERMINAL AEREO EM ACO GALVANIZADO COM BASE DE FIXACAO H = 30CM</t>
    </r>
  </si>
  <si>
    <r>
      <rPr>
        <sz val="8"/>
        <rFont val="Arial"/>
        <family val="2"/>
      </rPr>
      <t>93128</t>
    </r>
  </si>
  <si>
    <r>
      <rPr>
        <sz val="8"/>
        <rFont val="Arial"/>
        <family val="2"/>
      </rPr>
      <t>PONTO DE ILUMINAÇÃO RESIDENCIAL INCLUINDO INTERRUPTOR SIMPLES, CAIXA ELÉTRICA, ELETRODUTO, CABO, RASGO, QUEBRA E CHUMBAMENTO (EXCLUINDO LUMINÁRIA E LÂMPADA). AF_01/2016</t>
    </r>
  </si>
  <si>
    <r>
      <rPr>
        <sz val="8"/>
        <rFont val="Arial"/>
        <family val="2"/>
      </rPr>
      <t>93137</t>
    </r>
  </si>
  <si>
    <r>
      <rPr>
        <sz val="8"/>
        <rFont val="Arial"/>
        <family val="2"/>
      </rPr>
      <t>PONTO DE ILUMINAÇÃO RESIDENCIAL INCLUINDO INTERRUPTOR SIMPLES (2 MÓDULOS), CAIXA ELÉTRICA, ELETRODUTO, CABO, RASGO, QUEBRA E CHUMBAMENTO (EXCLUINDO LUMINÁRIA E LÂMPADA). AF_01/2016</t>
    </r>
  </si>
  <si>
    <r>
      <rPr>
        <sz val="8"/>
        <rFont val="Arial"/>
        <family val="2"/>
      </rPr>
      <t>93141</t>
    </r>
  </si>
  <si>
    <r>
      <rPr>
        <sz val="8"/>
        <rFont val="Arial"/>
        <family val="2"/>
      </rPr>
      <t>PONTO DE TOMADA RESIDENCIAL INCLUINDO TOMADA 10A/250V, CAIXA ELÉTRICA, ELETRODUTO, CABO, RASGO, QUEBRA E CHUMBAMENTO. AF_01/2016</t>
    </r>
  </si>
  <si>
    <r>
      <rPr>
        <sz val="8"/>
        <rFont val="Arial"/>
        <family val="2"/>
      </rPr>
      <t>93142</t>
    </r>
  </si>
  <si>
    <r>
      <rPr>
        <sz val="8"/>
        <rFont val="Arial"/>
        <family val="2"/>
      </rPr>
      <t>PONTO DE TOMADA RESIDENCIAL INCLUINDO TOMADA (2 MÓDULOS) 10A/250V, CAIXA ELÉTRICA, ELETRODUTO, CABO, RASGO, QUEBRA E CHUMBAMENTO. AF_01/2016</t>
    </r>
  </si>
  <si>
    <r>
      <rPr>
        <sz val="8"/>
        <rFont val="Arial"/>
        <family val="2"/>
      </rPr>
      <t>93143</t>
    </r>
  </si>
  <si>
    <r>
      <rPr>
        <sz val="8"/>
        <rFont val="Arial"/>
        <family val="2"/>
      </rPr>
      <t>PONTO DE TOMADA RESIDENCIAL INCLUINDO TOMADA 20A/250V, CAIXA ELÉTRICA, ELETRODUTO, CABO, RASGO, QUEBRA E CHUMBAMENTO. AF_01/2016</t>
    </r>
  </si>
  <si>
    <r>
      <rPr>
        <sz val="8"/>
        <rFont val="Arial"/>
        <family val="2"/>
      </rPr>
      <t>73953/008</t>
    </r>
  </si>
  <si>
    <r>
      <rPr>
        <sz val="8"/>
        <rFont val="Arial"/>
        <family val="2"/>
      </rPr>
      <t>LUMINÁRIAS TIPO CALHA, DE SOBREPOR, COM REATORES DE PARTIDA RÁPIDA E LÂMPADAS FLUORESCENTES 2X2X36W, COMPLETAS, FORNECIMENTO E INSTALAÇÃO</t>
    </r>
  </si>
  <si>
    <r>
      <rPr>
        <sz val="8"/>
        <rFont val="Arial"/>
        <family val="2"/>
      </rPr>
      <t>68066</t>
    </r>
  </si>
  <si>
    <r>
      <rPr>
        <sz val="8"/>
        <rFont val="Arial"/>
        <family val="2"/>
      </rPr>
      <t>CAIXA DE PROTECAO PARA MEDIDOR MONOFASICO, FORNECIMENTO E INSTALACAO</t>
    </r>
  </si>
  <si>
    <r>
      <rPr>
        <sz val="8"/>
        <rFont val="Arial"/>
        <family val="2"/>
      </rPr>
      <t>83463</t>
    </r>
  </si>
  <si>
    <r>
      <rPr>
        <sz val="8"/>
        <rFont val="Arial"/>
        <family val="2"/>
      </rPr>
      <t>QUADRO DE DISTRIBUICAO DE ENERGIA EM CHAPA DE ACO GALVANIZADO, PARA 12 DISJUNTORES TERMOMAGNETICOS MONOPOLARES, COM BARRAMENTO TRIFASICO E NEUTRO - FORNECIMENTO E INSTALACAO</t>
    </r>
  </si>
  <si>
    <r>
      <rPr>
        <sz val="8"/>
        <rFont val="Arial"/>
        <family val="2"/>
      </rPr>
      <t>74130/003</t>
    </r>
  </si>
  <si>
    <r>
      <rPr>
        <sz val="8"/>
        <rFont val="Arial"/>
        <family val="2"/>
      </rPr>
      <t>DISJUNTOR TERMOMAGNETICO BIPOLAR PADRAO NEMA (AMERICANO) 10 A 50A 240V, FORNECIMENTO E INSTALACAO</t>
    </r>
  </si>
  <si>
    <r>
      <rPr>
        <b/>
        <sz val="8"/>
        <rFont val="Arial"/>
        <family val="2"/>
      </rPr>
      <t>DIVERSOS</t>
    </r>
  </si>
  <si>
    <r>
      <rPr>
        <sz val="8"/>
        <rFont val="Arial"/>
        <family val="2"/>
      </rPr>
      <t>CPU C006</t>
    </r>
  </si>
  <si>
    <r>
      <rPr>
        <sz val="8"/>
        <rFont val="Arial"/>
        <family val="2"/>
      </rPr>
      <t>Limpeza final da obra</t>
    </r>
  </si>
  <si>
    <r>
      <rPr>
        <sz val="8"/>
        <rFont val="Arial"/>
        <family val="2"/>
      </rPr>
      <t>m²</t>
    </r>
  </si>
  <si>
    <r>
      <rPr>
        <sz val="8"/>
        <rFont val="Arial"/>
        <family val="2"/>
      </rPr>
      <t>Lixeira com capacidade de 60 litros, com suporte</t>
    </r>
  </si>
  <si>
    <r>
      <rPr>
        <b/>
        <sz val="8"/>
        <rFont val="Arial"/>
        <family val="2"/>
      </rPr>
      <t>VALOR ORÇAMENTO:</t>
    </r>
  </si>
  <si>
    <r>
      <rPr>
        <b/>
        <sz val="8"/>
        <rFont val="Arial"/>
        <family val="2"/>
      </rPr>
      <t>VALOR BDI TOTAL:</t>
    </r>
  </si>
  <si>
    <r>
      <rPr>
        <b/>
        <sz val="8"/>
        <rFont val="Arial"/>
        <family val="2"/>
      </rPr>
      <t>VALOR TOTAL:</t>
    </r>
  </si>
  <si>
    <t>PRÓP. C006</t>
  </si>
  <si>
    <t>2.0</t>
  </si>
  <si>
    <t>2.1</t>
  </si>
  <si>
    <t>2.2</t>
  </si>
  <si>
    <t>2.3</t>
  </si>
  <si>
    <t xml:space="preserve">PREÇO
UNIT. S/BDI </t>
  </si>
  <si>
    <t>3.0</t>
  </si>
  <si>
    <t>3.1</t>
  </si>
  <si>
    <t>3.2</t>
  </si>
  <si>
    <t>3.3</t>
  </si>
  <si>
    <t>3.4</t>
  </si>
  <si>
    <t>3.5</t>
  </si>
  <si>
    <t>3.6</t>
  </si>
  <si>
    <t>3.7</t>
  </si>
  <si>
    <t>4.0</t>
  </si>
  <si>
    <t>4.1</t>
  </si>
  <si>
    <t>4.2</t>
  </si>
  <si>
    <t>4.3</t>
  </si>
  <si>
    <t>4.4</t>
  </si>
  <si>
    <t>4.5</t>
  </si>
  <si>
    <t>5.0</t>
  </si>
  <si>
    <t>5.1</t>
  </si>
  <si>
    <t>5.2</t>
  </si>
  <si>
    <t>5.3</t>
  </si>
  <si>
    <t>6.0</t>
  </si>
  <si>
    <t>6.1</t>
  </si>
  <si>
    <t>6.2</t>
  </si>
  <si>
    <t>6.3</t>
  </si>
  <si>
    <t>6.4</t>
  </si>
  <si>
    <t>6.5</t>
  </si>
  <si>
    <t>6.6</t>
  </si>
  <si>
    <t>7.0</t>
  </si>
  <si>
    <t>7.1</t>
  </si>
  <si>
    <t>7.2</t>
  </si>
  <si>
    <t>8.0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</si>
  <si>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</si>
  <si>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</si>
  <si>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</si>
  <si>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</si>
  <si>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</si>
  <si>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</si>
  <si>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</si>
  <si>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</si>
  <si>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</si>
  <si>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</si>
  <si>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8.11</t>
  </si>
  <si>
    <t>8.12</t>
  </si>
  <si>
    <t>8.13</t>
  </si>
  <si>
    <t>8.14</t>
  </si>
  <si>
    <t>8.15</t>
  </si>
  <si>
    <t>8.16</t>
  </si>
  <si>
    <t>8.17</t>
  </si>
  <si>
    <t>8.18</t>
  </si>
  <si>
    <t>9.0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</si>
  <si>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</si>
  <si>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</si>
  <si>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</si>
  <si>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</si>
  <si>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</si>
  <si>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</si>
  <si>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</si>
  <si>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</si>
  <si>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</si>
  <si>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</si>
  <si>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10.0</t>
  </si>
  <si>
    <t>10.1</t>
  </si>
  <si>
    <t>10.2</t>
  </si>
  <si>
    <r>
      <rPr>
        <b/>
        <sz val="10"/>
        <rFont val="Arial"/>
        <family val="2"/>
      </rPr>
      <t>1</t>
    </r>
  </si>
  <si>
    <r>
      <rPr>
        <b/>
        <sz val="10"/>
        <rFont val="Arial"/>
        <family val="2"/>
      </rPr>
      <t>SERVIÇOS PRELIMINARES</t>
    </r>
  </si>
  <si>
    <r>
      <rPr>
        <b/>
        <sz val="10"/>
        <rFont val="Arial"/>
        <family val="2"/>
      </rPr>
      <t>2</t>
    </r>
  </si>
  <si>
    <r>
      <rPr>
        <b/>
        <sz val="10"/>
        <rFont val="Arial"/>
        <family val="2"/>
      </rPr>
      <t>ESCOLA</t>
    </r>
  </si>
  <si>
    <r>
      <rPr>
        <b/>
        <sz val="10"/>
        <rFont val="Arial"/>
        <family val="2"/>
      </rPr>
      <t>3</t>
    </r>
  </si>
  <si>
    <r>
      <rPr>
        <b/>
        <sz val="10"/>
        <rFont val="Arial"/>
        <family val="2"/>
      </rPr>
      <t>DIVERSOS</t>
    </r>
  </si>
  <si>
    <r>
      <rPr>
        <b/>
        <sz val="10"/>
        <rFont val="Arial"/>
        <family val="2"/>
      </rPr>
      <t>VALOR TOTAL:</t>
    </r>
  </si>
  <si>
    <t>PISO</t>
  </si>
  <si>
    <t>PAREDES</t>
  </si>
  <si>
    <t>ESQUADRIAS</t>
  </si>
  <si>
    <t>WC</t>
  </si>
  <si>
    <t>FÔRRO E COBERTA</t>
  </si>
  <si>
    <t>INSTALAÇÃO HIDRÁULICA</t>
  </si>
  <si>
    <t>INSTALAÇÃO SANITÁRIA</t>
  </si>
  <si>
    <t>ELÉTRICA</t>
  </si>
  <si>
    <r>
      <rPr>
        <sz val="9"/>
        <rFont val="Arial"/>
        <family val="2"/>
      </rPr>
      <t>ITEM</t>
    </r>
  </si>
  <si>
    <r>
      <rPr>
        <sz val="9"/>
        <rFont val="Arial"/>
        <family val="2"/>
      </rPr>
      <t>DESCRIÇÃO</t>
    </r>
  </si>
  <si>
    <r>
      <rPr>
        <sz val="9"/>
        <rFont val="Arial"/>
        <family val="2"/>
      </rPr>
      <t>VALOR (R$)</t>
    </r>
  </si>
  <si>
    <r>
      <rPr>
        <sz val="9"/>
        <rFont val="Arial"/>
        <family val="2"/>
      </rPr>
      <t>MÊS 1</t>
    </r>
  </si>
  <si>
    <r>
      <rPr>
        <sz val="9"/>
        <rFont val="Arial"/>
        <family val="2"/>
      </rPr>
      <t>MÊS 2</t>
    </r>
  </si>
  <si>
    <r>
      <rPr>
        <sz val="9"/>
        <rFont val="Arial"/>
        <family val="2"/>
      </rPr>
      <t>MÊS 3</t>
    </r>
  </si>
  <si>
    <r>
      <rPr>
        <sz val="9"/>
        <rFont val="Arial"/>
        <family val="2"/>
      </rPr>
      <t>MÊS 4</t>
    </r>
  </si>
  <si>
    <r>
      <rPr>
        <sz val="9"/>
        <rFont val="Arial"/>
        <family val="2"/>
      </rPr>
      <t>1</t>
    </r>
  </si>
  <si>
    <r>
      <rPr>
        <sz val="9"/>
        <rFont val="Arial"/>
        <family val="2"/>
      </rPr>
      <t>SERVIÇOS PRELIMINARES</t>
    </r>
  </si>
  <si>
    <r>
      <rPr>
        <sz val="9"/>
        <rFont val="Arial"/>
        <family val="2"/>
      </rPr>
      <t>DIVERSOS</t>
    </r>
  </si>
  <si>
    <t>TOTAL(R$)</t>
  </si>
  <si>
    <t>TOTAL ACUMULADO(R$)</t>
  </si>
  <si>
    <t>PERCENTUAL ACUMULADO(%)</t>
  </si>
  <si>
    <t>PERCENTUAL SIMPLES(%)</t>
  </si>
  <si>
    <r>
      <rPr>
        <b/>
        <sz val="9"/>
        <rFont val="Arial"/>
        <family val="2"/>
      </rPr>
      <t>COD</t>
    </r>
  </si>
  <si>
    <r>
      <rPr>
        <b/>
        <sz val="9"/>
        <rFont val="Arial"/>
        <family val="2"/>
      </rPr>
      <t>DESCRIÇÃO</t>
    </r>
  </si>
  <si>
    <r>
      <rPr>
        <b/>
        <sz val="9"/>
        <rFont val="Arial"/>
        <family val="2"/>
      </rPr>
      <t>%</t>
    </r>
  </si>
  <si>
    <r>
      <rPr>
        <b/>
        <sz val="9"/>
        <rFont val="Arial"/>
        <family val="2"/>
      </rPr>
      <t>Benefício</t>
    </r>
  </si>
  <si>
    <r>
      <rPr>
        <sz val="9"/>
        <rFont val="Arial"/>
        <family val="2"/>
      </rPr>
      <t>S + G</t>
    </r>
  </si>
  <si>
    <r>
      <rPr>
        <sz val="9"/>
        <rFont val="Arial"/>
        <family val="2"/>
      </rPr>
      <t>Garantia/seguros</t>
    </r>
  </si>
  <si>
    <r>
      <rPr>
        <sz val="9"/>
        <rFont val="Arial"/>
        <family val="2"/>
      </rPr>
      <t>L</t>
    </r>
  </si>
  <si>
    <r>
      <rPr>
        <sz val="9"/>
        <rFont val="Arial"/>
        <family val="2"/>
      </rPr>
      <t>Lucro</t>
    </r>
  </si>
  <si>
    <r>
      <rPr>
        <b/>
        <sz val="9"/>
        <rFont val="Arial"/>
        <family val="2"/>
      </rPr>
      <t>TOTAL</t>
    </r>
  </si>
  <si>
    <r>
      <rPr>
        <b/>
        <sz val="9"/>
        <rFont val="Arial"/>
        <family val="2"/>
      </rPr>
      <t xml:space="preserve">
</t>
    </r>
  </si>
  <si>
    <r>
      <rPr>
        <b/>
        <sz val="9"/>
        <rFont val="Arial"/>
        <family val="2"/>
      </rPr>
      <t>Despesas Indiretas</t>
    </r>
  </si>
  <si>
    <r>
      <rPr>
        <sz val="9"/>
        <rFont val="Arial"/>
        <family val="2"/>
      </rPr>
      <t>AC</t>
    </r>
  </si>
  <si>
    <r>
      <rPr>
        <sz val="9"/>
        <rFont val="Arial"/>
        <family val="2"/>
      </rPr>
      <t>Administração central</t>
    </r>
  </si>
  <si>
    <r>
      <rPr>
        <sz val="9"/>
        <rFont val="Arial"/>
        <family val="2"/>
      </rPr>
      <t>DF</t>
    </r>
  </si>
  <si>
    <r>
      <rPr>
        <sz val="9"/>
        <rFont val="Arial"/>
        <family val="2"/>
      </rPr>
      <t>Despesas financeiras</t>
    </r>
  </si>
  <si>
    <r>
      <rPr>
        <sz val="9"/>
        <rFont val="Arial"/>
        <family val="2"/>
      </rPr>
      <t>R</t>
    </r>
  </si>
  <si>
    <r>
      <rPr>
        <sz val="9"/>
        <rFont val="Arial"/>
        <family val="2"/>
      </rPr>
      <t>Riscos</t>
    </r>
  </si>
  <si>
    <r>
      <rPr>
        <b/>
        <sz val="9"/>
        <rFont val="Arial"/>
        <family val="2"/>
      </rPr>
      <t>I</t>
    </r>
  </si>
  <si>
    <r>
      <rPr>
        <b/>
        <sz val="9"/>
        <rFont val="Arial"/>
        <family val="2"/>
      </rPr>
      <t>Impostos</t>
    </r>
  </si>
  <si>
    <r>
      <rPr>
        <sz val="9"/>
        <rFont val="Arial"/>
        <family val="2"/>
      </rPr>
      <t>COFINS</t>
    </r>
  </si>
  <si>
    <r>
      <rPr>
        <sz val="9"/>
        <rFont val="Arial"/>
        <family val="2"/>
      </rPr>
      <t>ISS</t>
    </r>
  </si>
  <si>
    <r>
      <rPr>
        <sz val="9"/>
        <rFont val="Arial"/>
        <family val="2"/>
      </rPr>
      <t>PIS</t>
    </r>
  </si>
  <si>
    <r>
      <rPr>
        <b/>
        <sz val="8"/>
        <rFont val="Arial"/>
        <family val="2"/>
      </rPr>
      <t>COD</t>
    </r>
  </si>
  <si>
    <r>
      <rPr>
        <b/>
        <sz val="8"/>
        <rFont val="Arial"/>
        <family val="2"/>
      </rPr>
      <t>HORA %</t>
    </r>
  </si>
  <si>
    <r>
      <rPr>
        <b/>
        <sz val="8"/>
        <rFont val="Arial"/>
        <family val="2"/>
      </rPr>
      <t>MES %</t>
    </r>
  </si>
  <si>
    <r>
      <rPr>
        <b/>
        <sz val="8"/>
        <rFont val="Arial"/>
        <family val="2"/>
      </rPr>
      <t xml:space="preserve">
</t>
    </r>
  </si>
  <si>
    <r>
      <rPr>
        <b/>
        <sz val="8"/>
        <rFont val="Arial"/>
        <family val="2"/>
      </rPr>
      <t>A</t>
    </r>
  </si>
  <si>
    <r>
      <rPr>
        <b/>
        <sz val="8"/>
        <rFont val="Arial"/>
        <family val="2"/>
      </rPr>
      <t>GRUPO A</t>
    </r>
  </si>
  <si>
    <r>
      <rPr>
        <sz val="8"/>
        <rFont val="Arial"/>
        <family val="2"/>
      </rPr>
      <t>A1</t>
    </r>
  </si>
  <si>
    <r>
      <rPr>
        <sz val="8"/>
        <rFont val="Arial"/>
        <family val="2"/>
      </rPr>
      <t>INSS</t>
    </r>
  </si>
  <si>
    <r>
      <rPr>
        <sz val="8"/>
        <rFont val="Arial"/>
        <family val="2"/>
      </rPr>
      <t>A2</t>
    </r>
  </si>
  <si>
    <r>
      <rPr>
        <sz val="8"/>
        <rFont val="Arial"/>
        <family val="2"/>
      </rPr>
      <t>SESI</t>
    </r>
  </si>
  <si>
    <r>
      <rPr>
        <sz val="8"/>
        <rFont val="Arial"/>
        <family val="2"/>
      </rPr>
      <t>A3</t>
    </r>
  </si>
  <si>
    <r>
      <rPr>
        <sz val="8"/>
        <rFont val="Arial"/>
        <family val="2"/>
      </rPr>
      <t>SENAI</t>
    </r>
  </si>
  <si>
    <r>
      <rPr>
        <sz val="8"/>
        <rFont val="Arial"/>
        <family val="2"/>
      </rPr>
      <t>A4</t>
    </r>
  </si>
  <si>
    <r>
      <rPr>
        <sz val="8"/>
        <rFont val="Arial"/>
        <family val="2"/>
      </rPr>
      <t>INCRA</t>
    </r>
  </si>
  <si>
    <r>
      <rPr>
        <sz val="8"/>
        <rFont val="Arial"/>
        <family val="2"/>
      </rPr>
      <t>A5</t>
    </r>
  </si>
  <si>
    <r>
      <rPr>
        <sz val="8"/>
        <rFont val="Arial"/>
        <family val="2"/>
      </rPr>
      <t>SEBRAE</t>
    </r>
  </si>
  <si>
    <r>
      <rPr>
        <sz val="8"/>
        <rFont val="Arial"/>
        <family val="2"/>
      </rPr>
      <t>A6</t>
    </r>
  </si>
  <si>
    <r>
      <rPr>
        <sz val="8"/>
        <rFont val="Arial"/>
        <family val="2"/>
      </rPr>
      <t>Salário Educação</t>
    </r>
  </si>
  <si>
    <r>
      <rPr>
        <sz val="8"/>
        <rFont val="Arial"/>
        <family val="2"/>
      </rPr>
      <t>A7</t>
    </r>
  </si>
  <si>
    <r>
      <rPr>
        <sz val="8"/>
        <rFont val="Arial"/>
        <family val="2"/>
      </rPr>
      <t xml:space="preserve">Seguro Contra Acidentes de Trabalho </t>
    </r>
  </si>
  <si>
    <r>
      <rPr>
        <sz val="8"/>
        <rFont val="Arial"/>
        <family val="2"/>
      </rPr>
      <t>A8</t>
    </r>
  </si>
  <si>
    <r>
      <rPr>
        <sz val="8"/>
        <rFont val="Arial"/>
        <family val="2"/>
      </rPr>
      <t>FGTS</t>
    </r>
  </si>
  <si>
    <r>
      <rPr>
        <sz val="8"/>
        <rFont val="Arial"/>
        <family val="2"/>
      </rPr>
      <t>A9</t>
    </r>
  </si>
  <si>
    <r>
      <rPr>
        <sz val="8"/>
        <rFont val="Arial"/>
        <family val="2"/>
      </rPr>
      <t>SECONCI</t>
    </r>
  </si>
  <si>
    <r>
      <rPr>
        <b/>
        <sz val="8"/>
        <rFont val="Arial"/>
        <family val="2"/>
      </rPr>
      <t>TOTAL</t>
    </r>
  </si>
  <si>
    <r>
      <rPr>
        <b/>
        <sz val="8"/>
        <rFont val="Arial"/>
        <family val="2"/>
      </rPr>
      <t>B</t>
    </r>
  </si>
  <si>
    <r>
      <rPr>
        <b/>
        <sz val="8"/>
        <rFont val="Arial"/>
        <family val="2"/>
      </rPr>
      <t>GRUPO B</t>
    </r>
  </si>
  <si>
    <r>
      <rPr>
        <sz val="8"/>
        <rFont val="Arial"/>
        <family val="2"/>
      </rPr>
      <t>B1</t>
    </r>
  </si>
  <si>
    <r>
      <rPr>
        <sz val="8"/>
        <rFont val="Arial"/>
        <family val="2"/>
      </rPr>
      <t>Repouso Semanal Remunerado</t>
    </r>
  </si>
  <si>
    <r>
      <rPr>
        <sz val="8"/>
        <rFont val="Arial"/>
        <family val="2"/>
      </rPr>
      <t>B2</t>
    </r>
  </si>
  <si>
    <r>
      <rPr>
        <sz val="8"/>
        <rFont val="Arial"/>
        <family val="2"/>
      </rPr>
      <t>Feriados</t>
    </r>
  </si>
  <si>
    <r>
      <rPr>
        <sz val="8"/>
        <rFont val="Arial"/>
        <family val="2"/>
      </rPr>
      <t>B3</t>
    </r>
  </si>
  <si>
    <r>
      <rPr>
        <sz val="8"/>
        <rFont val="Arial"/>
        <family val="2"/>
      </rPr>
      <t>Auxílio - Enfermidade</t>
    </r>
  </si>
  <si>
    <r>
      <rPr>
        <sz val="8"/>
        <rFont val="Arial"/>
        <family val="2"/>
      </rPr>
      <t>B4</t>
    </r>
  </si>
  <si>
    <r>
      <rPr>
        <sz val="8"/>
        <rFont val="Arial"/>
        <family val="2"/>
      </rPr>
      <t>13º Salário</t>
    </r>
  </si>
  <si>
    <r>
      <rPr>
        <sz val="8"/>
        <rFont val="Arial"/>
        <family val="2"/>
      </rPr>
      <t>B5</t>
    </r>
  </si>
  <si>
    <r>
      <rPr>
        <sz val="8"/>
        <rFont val="Arial"/>
        <family val="2"/>
      </rPr>
      <t>Licença PaternidadE</t>
    </r>
  </si>
  <si>
    <r>
      <rPr>
        <sz val="8"/>
        <rFont val="Arial"/>
        <family val="2"/>
      </rPr>
      <t>B6</t>
    </r>
  </si>
  <si>
    <r>
      <rPr>
        <sz val="8"/>
        <rFont val="Arial"/>
        <family val="2"/>
      </rPr>
      <t>Faltas Justificadas</t>
    </r>
  </si>
  <si>
    <r>
      <rPr>
        <sz val="8"/>
        <rFont val="Arial"/>
        <family val="2"/>
      </rPr>
      <t>B7</t>
    </r>
  </si>
  <si>
    <r>
      <rPr>
        <sz val="8"/>
        <rFont val="Arial"/>
        <family val="2"/>
      </rPr>
      <t>Dias de Chuvas</t>
    </r>
  </si>
  <si>
    <r>
      <rPr>
        <sz val="8"/>
        <rFont val="Arial"/>
        <family val="2"/>
      </rPr>
      <t>B8</t>
    </r>
  </si>
  <si>
    <r>
      <rPr>
        <sz val="8"/>
        <rFont val="Arial"/>
        <family val="2"/>
      </rPr>
      <t>Auxílio Acidente de Trabalho</t>
    </r>
  </si>
  <si>
    <r>
      <rPr>
        <sz val="8"/>
        <rFont val="Arial"/>
        <family val="2"/>
      </rPr>
      <t>B9</t>
    </r>
  </si>
  <si>
    <r>
      <rPr>
        <sz val="8"/>
        <rFont val="Arial"/>
        <family val="2"/>
      </rPr>
      <t>Férias Gozadas</t>
    </r>
  </si>
  <si>
    <r>
      <rPr>
        <sz val="8"/>
        <rFont val="Arial"/>
        <family val="2"/>
      </rPr>
      <t>B10</t>
    </r>
  </si>
  <si>
    <r>
      <rPr>
        <sz val="8"/>
        <rFont val="Arial"/>
        <family val="2"/>
      </rPr>
      <t>Salário Maternidade</t>
    </r>
  </si>
  <si>
    <r>
      <rPr>
        <b/>
        <sz val="8"/>
        <rFont val="Arial"/>
        <family val="2"/>
      </rPr>
      <t>C</t>
    </r>
  </si>
  <si>
    <r>
      <rPr>
        <b/>
        <sz val="8"/>
        <rFont val="Arial"/>
        <family val="2"/>
      </rPr>
      <t>GRUPO C</t>
    </r>
  </si>
  <si>
    <r>
      <rPr>
        <sz val="8"/>
        <rFont val="Arial"/>
        <family val="2"/>
      </rPr>
      <t>C1</t>
    </r>
  </si>
  <si>
    <r>
      <rPr>
        <sz val="8"/>
        <rFont val="Arial"/>
        <family val="2"/>
      </rPr>
      <t>Aviso Prévio Indenizado</t>
    </r>
  </si>
  <si>
    <r>
      <rPr>
        <sz val="8"/>
        <rFont val="Arial"/>
        <family val="2"/>
      </rPr>
      <t>C2</t>
    </r>
  </si>
  <si>
    <r>
      <rPr>
        <sz val="8"/>
        <rFont val="Arial"/>
        <family val="2"/>
      </rPr>
      <t>Aviso Prévio Trabalhado</t>
    </r>
  </si>
  <si>
    <r>
      <rPr>
        <sz val="8"/>
        <rFont val="Arial"/>
        <family val="2"/>
      </rPr>
      <t>C3</t>
    </r>
  </si>
  <si>
    <r>
      <rPr>
        <sz val="8"/>
        <rFont val="Arial"/>
        <family val="2"/>
      </rPr>
      <t>Férias Indenizadas</t>
    </r>
  </si>
  <si>
    <r>
      <rPr>
        <sz val="8"/>
        <rFont val="Arial"/>
        <family val="2"/>
      </rPr>
      <t>C4</t>
    </r>
  </si>
  <si>
    <r>
      <rPr>
        <sz val="8"/>
        <rFont val="Arial"/>
        <family val="2"/>
      </rPr>
      <t>Depósito Rescisão Sem Justa Causa</t>
    </r>
  </si>
  <si>
    <r>
      <rPr>
        <sz val="8"/>
        <rFont val="Arial"/>
        <family val="2"/>
      </rPr>
      <t>C5</t>
    </r>
  </si>
  <si>
    <r>
      <rPr>
        <sz val="8"/>
        <rFont val="Arial"/>
        <family val="2"/>
      </rPr>
      <t>Indenização Adicional</t>
    </r>
  </si>
  <si>
    <r>
      <rPr>
        <b/>
        <sz val="8"/>
        <rFont val="Arial"/>
        <family val="2"/>
      </rPr>
      <t>D</t>
    </r>
  </si>
  <si>
    <r>
      <rPr>
        <b/>
        <sz val="8"/>
        <rFont val="Arial"/>
        <family val="2"/>
      </rPr>
      <t>GRUPO D</t>
    </r>
  </si>
  <si>
    <r>
      <rPr>
        <sz val="8"/>
        <rFont val="Arial"/>
        <family val="2"/>
      </rPr>
      <t>D1</t>
    </r>
  </si>
  <si>
    <r>
      <rPr>
        <sz val="8"/>
        <rFont val="Arial"/>
        <family val="2"/>
      </rPr>
      <t xml:space="preserve">Reincidência de Grupo A sobre Grupo B </t>
    </r>
  </si>
  <si>
    <r>
      <rPr>
        <sz val="8"/>
        <rFont val="Arial"/>
        <family val="2"/>
      </rPr>
      <t>D2</t>
    </r>
  </si>
  <si>
    <r>
      <rPr>
        <sz val="8"/>
        <rFont val="Arial"/>
        <family val="2"/>
      </rPr>
      <t>Reincidência de Grupo A sobre Aviso Prévio Trabalhado e Reincidência do FGTS sobre Aviso Prévio Indenizado</t>
    </r>
  </si>
  <si>
    <t>PROPRIA</t>
  </si>
  <si>
    <t>2.45. CPU C1005 - JOELHO, PVC SERIE R, 45 GRAUS, DN 40 MM, PARA ESGOTO PREDIAL (UN)</t>
  </si>
  <si>
    <t>CPU C1005</t>
  </si>
  <si>
    <t>JOELHO PVC SERIE R, 45 GRAUS, DN 40MM, PARA ESGOTO PREDIAL.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</si>
</sst>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0.00000000"/>
    <numFmt numFmtId="165" formatCode="#0.00"/>
    <numFmt numFmtId="166" formatCode="#,##0.0000"/>
  </numFmts>
  <fonts count="32">
    <font>
      <sz val="11"/>
      <color theme="1"/>
      <name val="Calibri"/>
      <family val="2"/>
      <scheme val="minor"/>
    </font>
    <font>
      <b/>
      <sz val="7"/>
      <color rgb="FF000000"/>
      <name val="Arial"/>
      <family val="2"/>
    </font>
    <font>
      <b/>
      <sz val="6"/>
      <color rgb="FF000000"/>
      <name val="Arial"/>
      <family val="2"/>
    </font>
    <font>
      <sz val="6"/>
      <color rgb="FF000000"/>
      <name val="Arial"/>
      <family val="2"/>
    </font>
    <font>
      <b/>
      <sz val="5"/>
      <color rgb="FF000000"/>
      <name val="Arial"/>
      <family val="2"/>
    </font>
    <font>
      <sz val="9"/>
      <color rgb="FF000000"/>
      <name val="SansSerif"/>
      <family val="2"/>
    </font>
    <font>
      <b/>
      <sz val="5"/>
      <color rgb="FF000000"/>
      <name val="SansSerif"/>
      <family val="2"/>
    </font>
    <font>
      <sz val="6"/>
      <color rgb="FF000000"/>
      <name val="SansSerif"/>
      <family val="2"/>
    </font>
    <font>
      <b/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8"/>
      <name val="Arial"/>
    </font>
    <font>
      <b/>
      <sz val="7"/>
      <name val="Arial"/>
    </font>
    <font>
      <sz val="7"/>
      <name val="Arial"/>
    </font>
    <font>
      <b/>
      <sz val="6"/>
      <name val="Arial"/>
    </font>
    <font>
      <b/>
      <sz val="6"/>
      <name val="Calibri"/>
    </font>
    <font>
      <sz val="7"/>
      <name val="Calibri"/>
    </font>
    <font>
      <b/>
      <sz val="10"/>
      <name val="Arial"/>
    </font>
    <font>
      <b/>
      <sz val="8"/>
      <color rgb="FF000000"/>
      <name val="Arial"/>
      <family val="2"/>
    </font>
    <font>
      <b/>
      <sz val="8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9"/>
      <color rgb="FF000000"/>
      <name val="Arial"/>
      <family val="2"/>
    </font>
    <font>
      <sz val="11"/>
      <color theme="1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color theme="1"/>
      <name val="Calibri"/>
      <family val="2"/>
      <scheme val="minor"/>
    </font>
  </fonts>
  <fills count="74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DFDFD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DFDFDF"/>
      </patternFill>
    </fill>
    <fill>
      <patternFill patternType="none"/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47">
    <xf numFmtId="0" fontId="0" fillId="0" borderId="0" xfId="0"/>
    <xf numFmtId="0" fontId="0" fillId="3" borderId="0" xfId="0" applyNumberFormat="1" applyFont="1" applyFill="1" applyBorder="1" applyAlignment="1" applyProtection="1">
      <alignment wrapText="1"/>
      <protection locked="0"/>
    </xf>
    <xf numFmtId="0" fontId="2" fillId="6" borderId="2" xfId="0" applyNumberFormat="1" applyFont="1" applyFill="1" applyBorder="1" applyAlignment="1" applyProtection="1">
      <alignment horizontal="center" vertical="center" wrapText="1"/>
    </xf>
    <xf numFmtId="4" fontId="2" fillId="9" borderId="2" xfId="0" applyNumberFormat="1" applyFont="1" applyFill="1" applyBorder="1" applyAlignment="1" applyProtection="1">
      <alignment horizontal="right" vertical="center" wrapText="1"/>
    </xf>
    <xf numFmtId="0" fontId="3" fillId="11" borderId="2" xfId="0" applyNumberFormat="1" applyFont="1" applyFill="1" applyBorder="1" applyAlignment="1" applyProtection="1">
      <alignment horizontal="center" vertical="center" wrapText="1"/>
    </xf>
    <xf numFmtId="0" fontId="4" fillId="26" borderId="2" xfId="0" applyNumberFormat="1" applyFont="1" applyFill="1" applyBorder="1" applyAlignment="1" applyProtection="1">
      <alignment horizontal="center" vertical="center" wrapText="1"/>
    </xf>
    <xf numFmtId="0" fontId="7" fillId="27" borderId="2" xfId="0" applyNumberFormat="1" applyFont="1" applyFill="1" applyBorder="1" applyAlignment="1" applyProtection="1">
      <alignment horizontal="center" vertical="top" wrapText="1"/>
    </xf>
    <xf numFmtId="0" fontId="7" fillId="28" borderId="2" xfId="0" applyNumberFormat="1" applyFont="1" applyFill="1" applyBorder="1" applyAlignment="1" applyProtection="1">
      <alignment horizontal="justify" vertical="top" wrapText="1"/>
    </xf>
    <xf numFmtId="164" fontId="7" fillId="29" borderId="2" xfId="0" applyNumberFormat="1" applyFont="1" applyFill="1" applyBorder="1" applyAlignment="1" applyProtection="1">
      <alignment horizontal="right" vertical="top" wrapText="1"/>
    </xf>
    <xf numFmtId="165" fontId="7" fillId="30" borderId="2" xfId="0" applyNumberFormat="1" applyFont="1" applyFill="1" applyBorder="1" applyAlignment="1" applyProtection="1">
      <alignment horizontal="right" vertical="top" wrapText="1"/>
    </xf>
    <xf numFmtId="165" fontId="6" fillId="33" borderId="2" xfId="0" applyNumberFormat="1" applyFont="1" applyFill="1" applyBorder="1" applyAlignment="1" applyProtection="1">
      <alignment horizontal="right" vertical="top" wrapText="1"/>
    </xf>
    <xf numFmtId="166" fontId="3" fillId="39" borderId="2" xfId="0" applyNumberFormat="1" applyFont="1" applyFill="1" applyBorder="1" applyAlignment="1" applyProtection="1">
      <alignment horizontal="center" vertical="center" wrapText="1"/>
    </xf>
    <xf numFmtId="0" fontId="3" fillId="40" borderId="2" xfId="0" applyNumberFormat="1" applyFont="1" applyFill="1" applyBorder="1" applyAlignment="1" applyProtection="1">
      <alignment horizontal="right" vertical="center" wrapText="1"/>
    </xf>
    <xf numFmtId="166" fontId="3" fillId="41" borderId="2" xfId="0" applyNumberFormat="1" applyFont="1" applyFill="1" applyBorder="1" applyAlignment="1" applyProtection="1">
      <alignment horizontal="right" vertical="center" wrapText="1"/>
    </xf>
    <xf numFmtId="0" fontId="0" fillId="42" borderId="1" xfId="0" applyNumberFormat="1" applyFont="1" applyFill="1" applyBorder="1" applyAlignment="1" applyProtection="1">
      <alignment wrapText="1"/>
      <protection locked="0"/>
    </xf>
    <xf numFmtId="166" fontId="2" fillId="45" borderId="2" xfId="0" applyNumberFormat="1" applyFont="1" applyFill="1" applyBorder="1" applyAlignment="1" applyProtection="1">
      <alignment horizontal="right" vertical="center" wrapText="1"/>
    </xf>
    <xf numFmtId="0" fontId="0" fillId="0" borderId="0" xfId="0" applyAlignment="1">
      <alignment horizontal="center"/>
    </xf>
    <xf numFmtId="0" fontId="17" fillId="7" borderId="2" xfId="0" applyNumberFormat="1" applyFont="1" applyFill="1" applyBorder="1" applyAlignment="1" applyProtection="1">
      <alignment horizontal="center" vertical="center" wrapText="1"/>
    </xf>
    <xf numFmtId="4" fontId="17" fillId="9" borderId="2" xfId="0" applyNumberFormat="1" applyFont="1" applyFill="1" applyBorder="1" applyAlignment="1" applyProtection="1">
      <alignment horizontal="right" vertical="center" wrapText="1"/>
    </xf>
    <xf numFmtId="0" fontId="19" fillId="10" borderId="2" xfId="0" applyNumberFormat="1" applyFont="1" applyFill="1" applyBorder="1" applyAlignment="1" applyProtection="1">
      <alignment horizontal="center" vertical="center" wrapText="1"/>
    </xf>
    <xf numFmtId="0" fontId="19" fillId="11" borderId="2" xfId="0" applyNumberFormat="1" applyFont="1" applyFill="1" applyBorder="1" applyAlignment="1" applyProtection="1">
      <alignment horizontal="center" vertical="center" wrapText="1"/>
    </xf>
    <xf numFmtId="0" fontId="19" fillId="12" borderId="2" xfId="0" applyNumberFormat="1" applyFont="1" applyFill="1" applyBorder="1" applyAlignment="1" applyProtection="1">
      <alignment horizontal="justify" vertical="center" wrapText="1"/>
    </xf>
    <xf numFmtId="4" fontId="19" fillId="13" borderId="2" xfId="0" applyNumberFormat="1" applyFont="1" applyFill="1" applyBorder="1" applyAlignment="1" applyProtection="1">
      <alignment horizontal="right" vertical="center" wrapText="1"/>
    </xf>
    <xf numFmtId="0" fontId="21" fillId="3" borderId="0" xfId="0" applyNumberFormat="1" applyFont="1" applyFill="1" applyBorder="1" applyAlignment="1" applyProtection="1">
      <alignment horizontal="center" wrapText="1"/>
      <protection locked="0"/>
    </xf>
    <xf numFmtId="0" fontId="21" fillId="3" borderId="0" xfId="0" applyNumberFormat="1" applyFont="1" applyFill="1" applyBorder="1" applyAlignment="1" applyProtection="1">
      <alignment wrapText="1"/>
      <protection locked="0"/>
    </xf>
    <xf numFmtId="0" fontId="20" fillId="11" borderId="2" xfId="0" applyNumberFormat="1" applyFont="1" applyFill="1" applyBorder="1" applyAlignment="1" applyProtection="1">
      <alignment horizontal="center" vertical="center" wrapText="1"/>
    </xf>
    <xf numFmtId="0" fontId="17" fillId="6" borderId="4" xfId="0" applyNumberFormat="1" applyFont="1" applyFill="1" applyBorder="1" applyAlignment="1" applyProtection="1">
      <alignment horizontal="center" vertical="center" wrapText="1"/>
    </xf>
    <xf numFmtId="0" fontId="0" fillId="3" borderId="7" xfId="0" applyNumberFormat="1" applyFont="1" applyFill="1" applyBorder="1" applyAlignment="1" applyProtection="1">
      <alignment horizontal="center" wrapText="1"/>
      <protection locked="0"/>
    </xf>
    <xf numFmtId="0" fontId="0" fillId="3" borderId="9" xfId="0" applyNumberFormat="1" applyFont="1" applyFill="1" applyBorder="1" applyAlignment="1" applyProtection="1">
      <alignment wrapText="1"/>
      <protection locked="0"/>
    </xf>
    <xf numFmtId="0" fontId="18" fillId="7" borderId="2" xfId="0" applyNumberFormat="1" applyFont="1" applyFill="1" applyBorder="1" applyAlignment="1" applyProtection="1">
      <alignment horizontal="center" vertical="center" wrapText="1"/>
    </xf>
    <xf numFmtId="0" fontId="20" fillId="10" borderId="2" xfId="0" applyNumberFormat="1" applyFont="1" applyFill="1" applyBorder="1" applyAlignment="1" applyProtection="1">
      <alignment horizontal="center" vertical="center" wrapText="1"/>
    </xf>
    <xf numFmtId="0" fontId="18" fillId="6" borderId="4" xfId="0" applyNumberFormat="1" applyFont="1" applyFill="1" applyBorder="1" applyAlignment="1" applyProtection="1">
      <alignment horizontal="center" vertical="center" wrapText="1"/>
    </xf>
    <xf numFmtId="0" fontId="24" fillId="3" borderId="0" xfId="0" applyNumberFormat="1" applyFont="1" applyFill="1" applyBorder="1" applyAlignment="1" applyProtection="1">
      <alignment wrapText="1"/>
      <protection locked="0"/>
    </xf>
    <xf numFmtId="0" fontId="22" fillId="17" borderId="6" xfId="0" applyNumberFormat="1" applyFont="1" applyFill="1" applyBorder="1" applyAlignment="1" applyProtection="1">
      <alignment horizontal="center" vertical="center" wrapText="1"/>
    </xf>
    <xf numFmtId="4" fontId="22" fillId="19" borderId="6" xfId="0" applyNumberFormat="1" applyFont="1" applyFill="1" applyBorder="1" applyAlignment="1" applyProtection="1">
      <alignment horizontal="right" vertical="center" wrapText="1"/>
    </xf>
    <xf numFmtId="0" fontId="22" fillId="14" borderId="6" xfId="0" applyNumberFormat="1" applyFont="1" applyFill="1" applyBorder="1" applyAlignment="1" applyProtection="1">
      <alignment horizontal="right" vertical="center" wrapText="1"/>
    </xf>
    <xf numFmtId="4" fontId="24" fillId="3" borderId="6" xfId="0" applyNumberFormat="1" applyFont="1" applyFill="1" applyBorder="1" applyAlignment="1" applyProtection="1">
      <alignment wrapText="1"/>
      <protection locked="0"/>
    </xf>
    <xf numFmtId="0" fontId="4" fillId="73" borderId="2" xfId="0" applyNumberFormat="1" applyFont="1" applyFill="1" applyBorder="1" applyAlignment="1" applyProtection="1">
      <alignment horizontal="center" vertical="center" wrapText="1"/>
    </xf>
    <xf numFmtId="0" fontId="7" fillId="73" borderId="2" xfId="0" applyNumberFormat="1" applyFont="1" applyFill="1" applyBorder="1" applyAlignment="1" applyProtection="1">
      <alignment horizontal="center" vertical="top" wrapText="1"/>
    </xf>
    <xf numFmtId="0" fontId="7" fillId="73" borderId="2" xfId="0" applyNumberFormat="1" applyFont="1" applyFill="1" applyBorder="1" applyAlignment="1" applyProtection="1">
      <alignment horizontal="justify" vertical="top" wrapText="1"/>
    </xf>
    <xf numFmtId="164" fontId="7" fillId="73" borderId="2" xfId="0" applyNumberFormat="1" applyFont="1" applyFill="1" applyBorder="1" applyAlignment="1" applyProtection="1">
      <alignment horizontal="right" vertical="top" wrapText="1"/>
    </xf>
    <xf numFmtId="165" fontId="7" fillId="73" borderId="2" xfId="0" applyNumberFormat="1" applyFont="1" applyFill="1" applyBorder="1" applyAlignment="1" applyProtection="1">
      <alignment horizontal="right" vertical="top" wrapText="1"/>
    </xf>
    <xf numFmtId="0" fontId="0" fillId="73" borderId="0" xfId="0" applyNumberFormat="1" applyFont="1" applyFill="1" applyBorder="1" applyAlignment="1" applyProtection="1">
      <alignment wrapText="1"/>
      <protection locked="0"/>
    </xf>
    <xf numFmtId="165" fontId="6" fillId="73" borderId="2" xfId="0" applyNumberFormat="1" applyFont="1" applyFill="1" applyBorder="1" applyAlignment="1" applyProtection="1">
      <alignment horizontal="right" vertical="top" wrapText="1"/>
    </xf>
    <xf numFmtId="4" fontId="2" fillId="73" borderId="2" xfId="0" applyNumberFormat="1" applyFont="1" applyFill="1" applyBorder="1" applyAlignment="1" applyProtection="1">
      <alignment horizontal="right" vertical="center" wrapText="1"/>
    </xf>
    <xf numFmtId="0" fontId="25" fillId="46" borderId="2" xfId="0" applyNumberFormat="1" applyFont="1" applyFill="1" applyBorder="1" applyAlignment="1" applyProtection="1">
      <alignment horizontal="center" vertical="center" wrapText="1"/>
    </xf>
    <xf numFmtId="0" fontId="26" fillId="0" borderId="0" xfId="0" applyFont="1"/>
    <xf numFmtId="0" fontId="20" fillId="73" borderId="2" xfId="0" applyNumberFormat="1" applyFont="1" applyFill="1" applyBorder="1" applyAlignment="1" applyProtection="1">
      <alignment horizontal="center" vertical="center" wrapText="1"/>
    </xf>
    <xf numFmtId="0" fontId="19" fillId="73" borderId="2" xfId="0" applyNumberFormat="1" applyFont="1" applyFill="1" applyBorder="1" applyAlignment="1" applyProtection="1">
      <alignment horizontal="center" vertical="center" wrapText="1"/>
    </xf>
    <xf numFmtId="0" fontId="19" fillId="73" borderId="2" xfId="0" applyNumberFormat="1" applyFont="1" applyFill="1" applyBorder="1" applyAlignment="1" applyProtection="1">
      <alignment horizontal="justify" vertical="center" wrapText="1"/>
    </xf>
    <xf numFmtId="4" fontId="19" fillId="73" borderId="2" xfId="0" applyNumberFormat="1" applyFont="1" applyFill="1" applyBorder="1" applyAlignment="1" applyProtection="1">
      <alignment horizontal="right" vertical="center" wrapText="1"/>
    </xf>
    <xf numFmtId="4" fontId="25" fillId="50" borderId="3" xfId="0" applyNumberFormat="1" applyFont="1" applyFill="1" applyBorder="1" applyAlignment="1" applyProtection="1">
      <alignment horizontal="right" vertical="center" wrapText="1"/>
    </xf>
    <xf numFmtId="0" fontId="28" fillId="51" borderId="3" xfId="0" applyNumberFormat="1" applyFont="1" applyFill="1" applyBorder="1" applyAlignment="1" applyProtection="1">
      <alignment wrapText="1"/>
      <protection locked="0"/>
    </xf>
    <xf numFmtId="4" fontId="25" fillId="55" borderId="2" xfId="0" applyNumberFormat="1" applyFont="1" applyFill="1" applyBorder="1" applyAlignment="1" applyProtection="1">
      <alignment horizontal="right" vertical="center" wrapText="1"/>
    </xf>
    <xf numFmtId="0" fontId="28" fillId="56" borderId="4" xfId="0" applyNumberFormat="1" applyFont="1" applyFill="1" applyBorder="1" applyAlignment="1" applyProtection="1">
      <alignment wrapText="1"/>
      <protection locked="0"/>
    </xf>
    <xf numFmtId="4" fontId="25" fillId="73" borderId="3" xfId="0" applyNumberFormat="1" applyFont="1" applyFill="1" applyBorder="1" applyAlignment="1" applyProtection="1">
      <alignment horizontal="right" vertical="center" wrapText="1"/>
    </xf>
    <xf numFmtId="4" fontId="25" fillId="55" borderId="3" xfId="0" applyNumberFormat="1" applyFont="1" applyFill="1" applyBorder="1" applyAlignment="1" applyProtection="1">
      <alignment horizontal="right" vertical="center" wrapText="1"/>
    </xf>
    <xf numFmtId="0" fontId="28" fillId="57" borderId="6" xfId="0" applyNumberFormat="1" applyFont="1" applyFill="1" applyBorder="1" applyAlignment="1" applyProtection="1">
      <alignment wrapText="1"/>
      <protection locked="0"/>
    </xf>
    <xf numFmtId="0" fontId="28" fillId="60" borderId="6" xfId="0" applyNumberFormat="1" applyFont="1" applyFill="1" applyBorder="1" applyAlignment="1" applyProtection="1">
      <alignment wrapText="1"/>
      <protection locked="0"/>
    </xf>
    <xf numFmtId="4" fontId="8" fillId="59" borderId="10" xfId="0" applyNumberFormat="1" applyFont="1" applyFill="1" applyBorder="1" applyAlignment="1" applyProtection="1">
      <alignment horizontal="right" vertical="center" wrapText="1"/>
    </xf>
    <xf numFmtId="4" fontId="8" fillId="59" borderId="3" xfId="0" applyNumberFormat="1" applyFont="1" applyFill="1" applyBorder="1" applyAlignment="1" applyProtection="1">
      <alignment horizontal="right" vertical="center" wrapText="1"/>
    </xf>
    <xf numFmtId="4" fontId="8" fillId="55" borderId="5" xfId="0" applyNumberFormat="1" applyFont="1" applyFill="1" applyBorder="1" applyAlignment="1" applyProtection="1">
      <alignment horizontal="right" vertical="center" wrapText="1"/>
    </xf>
    <xf numFmtId="4" fontId="8" fillId="55" borderId="2" xfId="0" applyNumberFormat="1" applyFont="1" applyFill="1" applyBorder="1" applyAlignment="1" applyProtection="1">
      <alignment horizontal="right" vertical="center" wrapText="1"/>
    </xf>
    <xf numFmtId="0" fontId="0" fillId="3" borderId="6" xfId="0" applyNumberFormat="1" applyFont="1" applyFill="1" applyBorder="1" applyAlignment="1" applyProtection="1">
      <alignment wrapText="1"/>
      <protection locked="0"/>
    </xf>
    <xf numFmtId="0" fontId="8" fillId="62" borderId="6" xfId="0" applyNumberFormat="1" applyFont="1" applyFill="1" applyBorder="1" applyAlignment="1" applyProtection="1">
      <alignment horizontal="center" vertical="center" wrapText="1"/>
    </xf>
    <xf numFmtId="0" fontId="31" fillId="3" borderId="6" xfId="0" applyNumberFormat="1" applyFont="1" applyFill="1" applyBorder="1" applyAlignment="1" applyProtection="1">
      <alignment wrapText="1"/>
      <protection locked="0"/>
    </xf>
    <xf numFmtId="0" fontId="8" fillId="63" borderId="6" xfId="0" applyNumberFormat="1" applyFont="1" applyFill="1" applyBorder="1" applyAlignment="1" applyProtection="1">
      <alignment horizontal="left" vertical="top" wrapText="1"/>
    </xf>
    <xf numFmtId="0" fontId="25" fillId="64" borderId="6" xfId="0" applyNumberFormat="1" applyFont="1" applyFill="1" applyBorder="1" applyAlignment="1" applyProtection="1">
      <alignment horizontal="center" vertical="top" wrapText="1"/>
    </xf>
    <xf numFmtId="0" fontId="25" fillId="65" borderId="6" xfId="0" applyNumberFormat="1" applyFont="1" applyFill="1" applyBorder="1" applyAlignment="1" applyProtection="1">
      <alignment horizontal="left" vertical="top" wrapText="1"/>
    </xf>
    <xf numFmtId="166" fontId="25" fillId="66" borderId="6" xfId="0" applyNumberFormat="1" applyFont="1" applyFill="1" applyBorder="1" applyAlignment="1" applyProtection="1">
      <alignment horizontal="right" vertical="top" wrapText="1"/>
    </xf>
    <xf numFmtId="0" fontId="8" fillId="67" borderId="6" xfId="0" applyNumberFormat="1" applyFont="1" applyFill="1" applyBorder="1" applyAlignment="1" applyProtection="1">
      <alignment horizontal="right" vertical="center" wrapText="1"/>
    </xf>
    <xf numFmtId="166" fontId="8" fillId="68" borderId="6" xfId="0" applyNumberFormat="1" applyFont="1" applyFill="1" applyBorder="1" applyAlignment="1" applyProtection="1">
      <alignment horizontal="right" vertical="top" wrapText="1"/>
    </xf>
    <xf numFmtId="0" fontId="8" fillId="69" borderId="6" xfId="0" applyNumberFormat="1" applyFont="1" applyFill="1" applyBorder="1" applyAlignment="1" applyProtection="1">
      <alignment horizontal="center" vertical="top" wrapText="1"/>
    </xf>
    <xf numFmtId="0" fontId="8" fillId="70" borderId="1" xfId="0" applyNumberFormat="1" applyFont="1" applyFill="1" applyBorder="1" applyAlignment="1" applyProtection="1">
      <alignment vertical="center" wrapText="1"/>
    </xf>
    <xf numFmtId="0" fontId="8" fillId="71" borderId="1" xfId="0" applyNumberFormat="1" applyFont="1" applyFill="1" applyBorder="1" applyAlignment="1" applyProtection="1">
      <alignment vertical="center" wrapText="1"/>
      <protection locked="0"/>
    </xf>
    <xf numFmtId="0" fontId="17" fillId="62" borderId="6" xfId="0" applyNumberFormat="1" applyFont="1" applyFill="1" applyBorder="1" applyAlignment="1" applyProtection="1">
      <alignment horizontal="center" vertical="center" wrapText="1"/>
    </xf>
    <xf numFmtId="0" fontId="17" fillId="72" borderId="6" xfId="0" applyNumberFormat="1" applyFont="1" applyFill="1" applyBorder="1" applyAlignment="1" applyProtection="1">
      <alignment horizontal="center" vertical="center" wrapText="1"/>
    </xf>
    <xf numFmtId="0" fontId="21" fillId="3" borderId="6" xfId="0" applyNumberFormat="1" applyFont="1" applyFill="1" applyBorder="1" applyAlignment="1" applyProtection="1">
      <alignment wrapText="1"/>
      <protection locked="0"/>
    </xf>
    <xf numFmtId="0" fontId="17" fillId="69" borderId="6" xfId="0" applyNumberFormat="1" applyFont="1" applyFill="1" applyBorder="1" applyAlignment="1" applyProtection="1">
      <alignment horizontal="center" vertical="top" wrapText="1"/>
    </xf>
    <xf numFmtId="0" fontId="17" fillId="63" borderId="6" xfId="0" applyNumberFormat="1" applyFont="1" applyFill="1" applyBorder="1" applyAlignment="1" applyProtection="1">
      <alignment horizontal="left" vertical="top" wrapText="1"/>
    </xf>
    <xf numFmtId="0" fontId="19" fillId="64" borderId="6" xfId="0" applyNumberFormat="1" applyFont="1" applyFill="1" applyBorder="1" applyAlignment="1" applyProtection="1">
      <alignment horizontal="center" vertical="top" wrapText="1"/>
    </xf>
    <xf numFmtId="0" fontId="19" fillId="65" borderId="6" xfId="0" applyNumberFormat="1" applyFont="1" applyFill="1" applyBorder="1" applyAlignment="1" applyProtection="1">
      <alignment horizontal="left" vertical="top" wrapText="1"/>
    </xf>
    <xf numFmtId="166" fontId="19" fillId="66" borderId="6" xfId="0" applyNumberFormat="1" applyFont="1" applyFill="1" applyBorder="1" applyAlignment="1" applyProtection="1">
      <alignment horizontal="right" vertical="top" wrapText="1"/>
    </xf>
    <xf numFmtId="0" fontId="17" fillId="67" borderId="6" xfId="0" applyNumberFormat="1" applyFont="1" applyFill="1" applyBorder="1" applyAlignment="1" applyProtection="1">
      <alignment horizontal="right" vertical="center" wrapText="1"/>
    </xf>
    <xf numFmtId="166" fontId="17" fillId="68" borderId="6" xfId="0" applyNumberFormat="1" applyFont="1" applyFill="1" applyBorder="1" applyAlignment="1" applyProtection="1">
      <alignment horizontal="right" vertical="top" wrapText="1"/>
    </xf>
    <xf numFmtId="0" fontId="15" fillId="28" borderId="2" xfId="0" applyNumberFormat="1" applyFont="1" applyFill="1" applyBorder="1" applyAlignment="1" applyProtection="1">
      <alignment horizontal="justify" vertical="top" wrapText="1"/>
    </xf>
    <xf numFmtId="0" fontId="17" fillId="14" borderId="1" xfId="0" applyNumberFormat="1" applyFont="1" applyFill="1" applyBorder="1" applyAlignment="1" applyProtection="1">
      <alignment horizontal="right" vertical="center" wrapText="1"/>
    </xf>
    <xf numFmtId="0" fontId="17" fillId="15" borderId="1" xfId="0" applyNumberFormat="1" applyFont="1" applyFill="1" applyBorder="1" applyAlignment="1" applyProtection="1">
      <alignment horizontal="right" vertical="center" wrapText="1"/>
      <protection locked="0"/>
    </xf>
    <xf numFmtId="0" fontId="17" fillId="7" borderId="2" xfId="0" applyNumberFormat="1" applyFont="1" applyFill="1" applyBorder="1" applyAlignment="1" applyProtection="1">
      <alignment horizontal="left" vertical="center" wrapText="1"/>
    </xf>
    <xf numFmtId="0" fontId="17" fillId="8" borderId="2" xfId="0" applyNumberFormat="1" applyFont="1" applyFill="1" applyBorder="1" applyAlignment="1" applyProtection="1">
      <alignment horizontal="left" vertical="center" wrapText="1"/>
      <protection locked="0"/>
    </xf>
    <xf numFmtId="0" fontId="0" fillId="2" borderId="1" xfId="0" applyNumberFormat="1" applyFont="1" applyFill="1" applyBorder="1" applyAlignment="1" applyProtection="1">
      <alignment horizontal="left" vertical="top" wrapText="1"/>
      <protection locked="0"/>
    </xf>
    <xf numFmtId="0" fontId="1" fillId="4" borderId="8" xfId="0" applyNumberFormat="1" applyFont="1" applyFill="1" applyBorder="1" applyAlignment="1" applyProtection="1">
      <alignment horizontal="right" vertical="center" wrapText="1"/>
    </xf>
    <xf numFmtId="0" fontId="1" fillId="5" borderId="8" xfId="0" applyNumberFormat="1" applyFont="1" applyFill="1" applyBorder="1" applyAlignment="1" applyProtection="1">
      <alignment horizontal="right" vertical="center" wrapText="1"/>
      <protection locked="0"/>
    </xf>
    <xf numFmtId="0" fontId="22" fillId="17" borderId="6" xfId="0" applyNumberFormat="1" applyFont="1" applyFill="1" applyBorder="1" applyAlignment="1" applyProtection="1">
      <alignment horizontal="left" vertical="center" wrapText="1"/>
    </xf>
    <xf numFmtId="0" fontId="22" fillId="18" borderId="6" xfId="0" applyNumberFormat="1" applyFont="1" applyFill="1" applyBorder="1" applyAlignment="1" applyProtection="1">
      <alignment horizontal="left" vertical="center" wrapText="1"/>
      <protection locked="0"/>
    </xf>
    <xf numFmtId="0" fontId="0" fillId="16" borderId="1" xfId="0" applyNumberFormat="1" applyFont="1" applyFill="1" applyBorder="1" applyAlignment="1" applyProtection="1">
      <alignment horizontal="left" vertical="top" wrapText="1"/>
      <protection locked="0"/>
    </xf>
    <xf numFmtId="0" fontId="2" fillId="34" borderId="2" xfId="0" applyNumberFormat="1" applyFont="1" applyFill="1" applyBorder="1" applyAlignment="1" applyProtection="1">
      <alignment horizontal="right" vertical="center" wrapText="1"/>
    </xf>
    <xf numFmtId="0" fontId="2" fillId="35" borderId="2" xfId="0" applyNumberFormat="1" applyFont="1" applyFill="1" applyBorder="1" applyAlignment="1" applyProtection="1">
      <alignment horizontal="right" vertical="center" wrapText="1"/>
      <protection locked="0"/>
    </xf>
    <xf numFmtId="0" fontId="1" fillId="22" borderId="2" xfId="0" applyNumberFormat="1" applyFont="1" applyFill="1" applyBorder="1" applyAlignment="1" applyProtection="1">
      <alignment horizontal="left" vertical="center" wrapText="1"/>
    </xf>
    <xf numFmtId="0" fontId="1" fillId="23" borderId="2" xfId="0" applyNumberFormat="1" applyFont="1" applyFill="1" applyBorder="1" applyAlignment="1" applyProtection="1">
      <alignment horizontal="left" vertical="center" wrapText="1"/>
      <protection locked="0"/>
    </xf>
    <xf numFmtId="0" fontId="6" fillId="24" borderId="2" xfId="0" applyNumberFormat="1" applyFont="1" applyFill="1" applyBorder="1" applyAlignment="1" applyProtection="1">
      <alignment horizontal="left" vertical="center" wrapText="1"/>
    </xf>
    <xf numFmtId="0" fontId="6" fillId="25" borderId="2" xfId="0" applyNumberFormat="1" applyFont="1" applyFill="1" applyBorder="1" applyAlignment="1" applyProtection="1">
      <alignment horizontal="left" vertical="center" wrapText="1"/>
      <protection locked="0"/>
    </xf>
    <xf numFmtId="0" fontId="6" fillId="31" borderId="2" xfId="0" applyNumberFormat="1" applyFont="1" applyFill="1" applyBorder="1" applyAlignment="1" applyProtection="1">
      <alignment horizontal="right" vertical="top" wrapText="1"/>
    </xf>
    <xf numFmtId="0" fontId="6" fillId="32" borderId="2" xfId="0" applyNumberFormat="1" applyFont="1" applyFill="1" applyBorder="1" applyAlignment="1" applyProtection="1">
      <alignment horizontal="right" vertical="top" wrapText="1"/>
      <protection locked="0"/>
    </xf>
    <xf numFmtId="0" fontId="5" fillId="20" borderId="1" xfId="0" applyNumberFormat="1" applyFont="1" applyFill="1" applyBorder="1" applyAlignment="1" applyProtection="1">
      <alignment horizontal="left" vertical="top" wrapText="1"/>
    </xf>
    <xf numFmtId="0" fontId="5" fillId="21" borderId="1" xfId="0" applyNumberFormat="1" applyFont="1" applyFill="1" applyBorder="1" applyAlignment="1" applyProtection="1">
      <alignment horizontal="left" vertical="top" wrapText="1"/>
      <protection locked="0"/>
    </xf>
    <xf numFmtId="0" fontId="0" fillId="42" borderId="1" xfId="0" applyNumberFormat="1" applyFont="1" applyFill="1" applyBorder="1" applyAlignment="1" applyProtection="1">
      <alignment wrapText="1"/>
      <protection locked="0"/>
    </xf>
    <xf numFmtId="0" fontId="10" fillId="73" borderId="2" xfId="0" applyNumberFormat="1" applyFont="1" applyFill="1" applyBorder="1" applyAlignment="1" applyProtection="1">
      <alignment horizontal="left" vertical="center" wrapText="1"/>
    </xf>
    <xf numFmtId="0" fontId="1" fillId="73" borderId="2" xfId="0" applyNumberFormat="1" applyFont="1" applyFill="1" applyBorder="1" applyAlignment="1" applyProtection="1">
      <alignment horizontal="left" vertical="center" wrapText="1"/>
      <protection locked="0"/>
    </xf>
    <xf numFmtId="0" fontId="2" fillId="36" borderId="2" xfId="0" applyNumberFormat="1" applyFont="1" applyFill="1" applyBorder="1" applyAlignment="1" applyProtection="1">
      <alignment horizontal="left" vertical="center" wrapText="1"/>
    </xf>
    <xf numFmtId="0" fontId="2" fillId="37" borderId="2" xfId="0" applyNumberFormat="1" applyFont="1" applyFill="1" applyBorder="1" applyAlignment="1" applyProtection="1">
      <alignment horizontal="left" vertical="center" wrapText="1"/>
      <protection locked="0"/>
    </xf>
    <xf numFmtId="0" fontId="3" fillId="10" borderId="2" xfId="0" applyNumberFormat="1" applyFont="1" applyFill="1" applyBorder="1" applyAlignment="1" applyProtection="1">
      <alignment horizontal="left" vertical="center" wrapText="1"/>
    </xf>
    <xf numFmtId="0" fontId="3" fillId="38" borderId="2" xfId="0" applyNumberFormat="1" applyFont="1" applyFill="1" applyBorder="1" applyAlignment="1" applyProtection="1">
      <alignment horizontal="left" vertical="center" wrapText="1"/>
      <protection locked="0"/>
    </xf>
    <xf numFmtId="0" fontId="4" fillId="43" borderId="2" xfId="0" applyNumberFormat="1" applyFont="1" applyFill="1" applyBorder="1" applyAlignment="1" applyProtection="1">
      <alignment horizontal="right" vertical="center" wrapText="1"/>
    </xf>
    <xf numFmtId="0" fontId="4" fillId="44" borderId="2" xfId="0" applyNumberFormat="1" applyFont="1" applyFill="1" applyBorder="1" applyAlignment="1" applyProtection="1">
      <alignment horizontal="right" vertical="center" wrapText="1"/>
      <protection locked="0"/>
    </xf>
    <xf numFmtId="0" fontId="2" fillId="73" borderId="2" xfId="0" applyNumberFormat="1" applyFont="1" applyFill="1" applyBorder="1" applyAlignment="1" applyProtection="1">
      <alignment horizontal="right" vertical="center" wrapText="1"/>
    </xf>
    <xf numFmtId="0" fontId="2" fillId="73" borderId="2" xfId="0" applyNumberFormat="1" applyFont="1" applyFill="1" applyBorder="1" applyAlignment="1" applyProtection="1">
      <alignment horizontal="right" vertical="center" wrapText="1"/>
      <protection locked="0"/>
    </xf>
    <xf numFmtId="0" fontId="6" fillId="73" borderId="2" xfId="0" applyNumberFormat="1" applyFont="1" applyFill="1" applyBorder="1" applyAlignment="1" applyProtection="1">
      <alignment horizontal="left" vertical="center" wrapText="1"/>
    </xf>
    <xf numFmtId="0" fontId="6" fillId="73" borderId="2" xfId="0" applyNumberFormat="1" applyFont="1" applyFill="1" applyBorder="1" applyAlignment="1" applyProtection="1">
      <alignment horizontal="left" vertical="center" wrapText="1"/>
      <protection locked="0"/>
    </xf>
    <xf numFmtId="0" fontId="6" fillId="73" borderId="2" xfId="0" applyNumberFormat="1" applyFont="1" applyFill="1" applyBorder="1" applyAlignment="1" applyProtection="1">
      <alignment horizontal="right" vertical="top" wrapText="1"/>
    </xf>
    <xf numFmtId="0" fontId="6" fillId="73" borderId="2" xfId="0" applyNumberFormat="1" applyFont="1" applyFill="1" applyBorder="1" applyAlignment="1" applyProtection="1">
      <alignment horizontal="right" vertical="top" wrapText="1"/>
      <protection locked="0"/>
    </xf>
    <xf numFmtId="0" fontId="1" fillId="73" borderId="2" xfId="0" applyNumberFormat="1" applyFont="1" applyFill="1" applyBorder="1" applyAlignment="1" applyProtection="1">
      <alignment horizontal="left" vertical="center" wrapText="1"/>
    </xf>
    <xf numFmtId="0" fontId="29" fillId="58" borderId="7" xfId="0" applyNumberFormat="1" applyFont="1" applyFill="1" applyBorder="1" applyAlignment="1" applyProtection="1">
      <alignment horizontal="center" wrapText="1"/>
      <protection locked="0"/>
    </xf>
    <xf numFmtId="0" fontId="29" fillId="58" borderId="9" xfId="0" applyNumberFormat="1" applyFont="1" applyFill="1" applyBorder="1" applyAlignment="1" applyProtection="1">
      <alignment horizontal="center" wrapText="1"/>
      <protection locked="0"/>
    </xf>
    <xf numFmtId="0" fontId="29" fillId="61" borderId="7" xfId="0" applyNumberFormat="1" applyFont="1" applyFill="1" applyBorder="1" applyAlignment="1" applyProtection="1">
      <alignment horizontal="center" wrapText="1"/>
      <protection locked="0"/>
    </xf>
    <xf numFmtId="0" fontId="29" fillId="61" borderId="9" xfId="0" applyNumberFormat="1" applyFont="1" applyFill="1" applyBorder="1" applyAlignment="1" applyProtection="1">
      <alignment horizontal="center" wrapText="1"/>
      <protection locked="0"/>
    </xf>
    <xf numFmtId="43" fontId="25" fillId="54" borderId="3" xfId="1" applyFont="1" applyFill="1" applyBorder="1" applyAlignment="1" applyProtection="1">
      <alignment horizontal="center" vertical="center" wrapText="1"/>
      <protection locked="0"/>
    </xf>
    <xf numFmtId="43" fontId="25" fillId="54" borderId="4" xfId="1" applyFont="1" applyFill="1" applyBorder="1" applyAlignment="1" applyProtection="1">
      <alignment horizontal="center" vertical="center" wrapText="1"/>
      <protection locked="0"/>
    </xf>
    <xf numFmtId="0" fontId="25" fillId="52" borderId="3" xfId="0" applyNumberFormat="1" applyFont="1" applyFill="1" applyBorder="1" applyAlignment="1" applyProtection="1">
      <alignment horizontal="center" vertical="center" wrapText="1"/>
      <protection locked="0"/>
    </xf>
    <xf numFmtId="0" fontId="25" fillId="52" borderId="4" xfId="0" applyNumberFormat="1" applyFont="1" applyFill="1" applyBorder="1" applyAlignment="1" applyProtection="1">
      <alignment horizontal="center" vertical="center" wrapText="1"/>
      <protection locked="0"/>
    </xf>
    <xf numFmtId="0" fontId="25" fillId="53" borderId="3" xfId="0" applyNumberFormat="1" applyFont="1" applyFill="1" applyBorder="1" applyAlignment="1" applyProtection="1">
      <alignment horizontal="left" vertical="center" wrapText="1"/>
      <protection locked="0"/>
    </xf>
    <xf numFmtId="0" fontId="25" fillId="53" borderId="4" xfId="0" applyNumberFormat="1" applyFont="1" applyFill="1" applyBorder="1" applyAlignment="1" applyProtection="1">
      <alignment horizontal="left" vertical="center" wrapText="1"/>
      <protection locked="0"/>
    </xf>
    <xf numFmtId="0" fontId="25" fillId="47" borderId="2" xfId="0" applyNumberFormat="1" applyFont="1" applyFill="1" applyBorder="1" applyAlignment="1" applyProtection="1">
      <alignment horizontal="center" vertical="center" wrapText="1"/>
    </xf>
    <xf numFmtId="0" fontId="25" fillId="48" borderId="2" xfId="0" applyNumberFormat="1" applyFont="1" applyFill="1" applyBorder="1" applyAlignment="1" applyProtection="1">
      <alignment horizontal="left" vertical="center" wrapText="1"/>
    </xf>
    <xf numFmtId="4" fontId="25" fillId="49" borderId="2" xfId="0" applyNumberFormat="1" applyFont="1" applyFill="1" applyBorder="1" applyAlignment="1" applyProtection="1">
      <alignment horizontal="right" vertical="center" wrapText="1"/>
    </xf>
    <xf numFmtId="0" fontId="25" fillId="54" borderId="3" xfId="0" applyNumberFormat="1" applyFont="1" applyFill="1" applyBorder="1" applyAlignment="1" applyProtection="1">
      <alignment horizontal="right" vertical="center" wrapText="1"/>
      <protection locked="0"/>
    </xf>
    <xf numFmtId="0" fontId="25" fillId="52" borderId="2" xfId="0" applyNumberFormat="1" applyFont="1" applyFill="1" applyBorder="1" applyAlignment="1" applyProtection="1">
      <alignment horizontal="center" vertical="center" wrapText="1"/>
      <protection locked="0"/>
    </xf>
    <xf numFmtId="0" fontId="25" fillId="53" borderId="2" xfId="0" applyNumberFormat="1" applyFont="1" applyFill="1" applyBorder="1" applyAlignment="1" applyProtection="1">
      <alignment horizontal="left" vertical="center" wrapText="1"/>
      <protection locked="0"/>
    </xf>
    <xf numFmtId="0" fontId="25" fillId="54" borderId="2" xfId="0" applyNumberFormat="1" applyFont="1" applyFill="1" applyBorder="1" applyAlignment="1" applyProtection="1">
      <alignment horizontal="right" vertical="center" wrapText="1"/>
      <protection locked="0"/>
    </xf>
    <xf numFmtId="0" fontId="8" fillId="4" borderId="6" xfId="0" applyNumberFormat="1" applyFont="1" applyFill="1" applyBorder="1" applyAlignment="1" applyProtection="1">
      <alignment horizontal="right" vertical="center" wrapText="1"/>
    </xf>
    <xf numFmtId="0" fontId="8" fillId="5" borderId="6" xfId="0" applyNumberFormat="1" applyFont="1" applyFill="1" applyBorder="1" applyAlignment="1" applyProtection="1">
      <alignment horizontal="right" vertical="center" wrapText="1"/>
      <protection locked="0"/>
    </xf>
    <xf numFmtId="0" fontId="1" fillId="4" borderId="1" xfId="0" applyNumberFormat="1" applyFont="1" applyFill="1" applyBorder="1" applyAlignment="1" applyProtection="1">
      <alignment horizontal="right" vertical="center" wrapText="1"/>
    </xf>
    <xf numFmtId="0" fontId="1" fillId="5" borderId="1" xfId="0" applyNumberFormat="1" applyFont="1" applyFill="1" applyBorder="1" applyAlignment="1" applyProtection="1">
      <alignment horizontal="right" vertical="center" wrapText="1"/>
      <protection locked="0"/>
    </xf>
    <xf numFmtId="0" fontId="8" fillId="70" borderId="1" xfId="0" applyNumberFormat="1" applyFont="1" applyFill="1" applyBorder="1" applyAlignment="1" applyProtection="1">
      <alignment horizontal="left" vertical="center" wrapText="1"/>
    </xf>
    <xf numFmtId="0" fontId="8" fillId="71" borderId="1" xfId="0" applyNumberFormat="1" applyFont="1" applyFill="1" applyBorder="1" applyAlignment="1" applyProtection="1">
      <alignment horizontal="left" vertical="center" wrapText="1"/>
      <protection locked="0"/>
    </xf>
    <xf numFmtId="0" fontId="17" fillId="4" borderId="6" xfId="0" applyNumberFormat="1" applyFont="1" applyFill="1" applyBorder="1" applyAlignment="1" applyProtection="1">
      <alignment horizontal="right" vertical="center" wrapText="1"/>
    </xf>
    <xf numFmtId="0" fontId="17" fillId="5" borderId="6" xfId="0" applyNumberFormat="1" applyFont="1" applyFill="1" applyBorder="1" applyAlignment="1" applyProtection="1">
      <alignment horizontal="right" vertical="center" wrapText="1"/>
      <protection locked="0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57150</xdr:colOff>
      <xdr:row>1</xdr:row>
      <xdr:rowOff>0</xdr:rowOff>
    </xdr:to>
    <xdr:pic>
      <xdr:nvPicPr>
        <xdr:cNvPr id="2134001366" name="Picture">
          <a:extLst>
            <a:ext uri="{FF2B5EF4-FFF2-40B4-BE49-F238E27FC236}">
              <a16:creationId xmlns:a16="http://schemas.microsoft.com/office/drawing/2014/main" id="{00000000-0008-0000-0000-0000D646327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6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3</xdr:row>
      <xdr:rowOff>0</xdr:rowOff>
    </xdr:to>
    <xdr:pic>
      <xdr:nvPicPr>
        <xdr:cNvPr id="1672462465" name="Picture">
          <a:extLst>
            <a:ext uri="{FF2B5EF4-FFF2-40B4-BE49-F238E27FC236}">
              <a16:creationId xmlns:a16="http://schemas.microsoft.com/office/drawing/2014/main" id="{00000000-0008-0000-0100-000081C0AF6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60"/>
        </a:stretch>
      </xdr:blipFill>
      <xdr:spPr>
        <a:xfrm>
          <a:off x="0" y="0"/>
          <a:ext cx="7038975" cy="838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0</xdr:colOff>
      <xdr:row>1</xdr:row>
      <xdr:rowOff>0</xdr:rowOff>
    </xdr:to>
    <xdr:pic>
      <xdr:nvPicPr>
        <xdr:cNvPr id="1076647539" name="Picture">
          <a:extLst>
            <a:ext uri="{FF2B5EF4-FFF2-40B4-BE49-F238E27FC236}">
              <a16:creationId xmlns:a16="http://schemas.microsoft.com/office/drawing/2014/main" id="{00000000-0008-0000-0200-000073562C4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6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0</xdr:colOff>
      <xdr:row>1</xdr:row>
      <xdr:rowOff>0</xdr:rowOff>
    </xdr:to>
    <xdr:pic>
      <xdr:nvPicPr>
        <xdr:cNvPr id="2084774512" name="Picture">
          <a:extLst>
            <a:ext uri="{FF2B5EF4-FFF2-40B4-BE49-F238E27FC236}">
              <a16:creationId xmlns:a16="http://schemas.microsoft.com/office/drawing/2014/main" id="{00000000-0008-0000-0300-00007022437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6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0</xdr:rowOff>
    </xdr:from>
    <xdr:to>
      <xdr:col>7</xdr:col>
      <xdr:colOff>0</xdr:colOff>
      <xdr:row>1</xdr:row>
      <xdr:rowOff>0</xdr:rowOff>
    </xdr:to>
    <xdr:pic>
      <xdr:nvPicPr>
        <xdr:cNvPr id="1866566602" name="Picture">
          <a:extLst>
            <a:ext uri="{FF2B5EF4-FFF2-40B4-BE49-F238E27FC236}">
              <a16:creationId xmlns:a16="http://schemas.microsoft.com/office/drawing/2014/main" id="{00000000-0008-0000-0400-0000CA8B416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60"/>
        </a:stretch>
      </xdr:blipFill>
      <xdr:spPr>
        <a:xfrm>
          <a:off x="104775" y="0"/>
          <a:ext cx="7153275" cy="8477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993046980" name="Picture">
          <a:extLst>
            <a:ext uri="{FF2B5EF4-FFF2-40B4-BE49-F238E27FC236}">
              <a16:creationId xmlns:a16="http://schemas.microsoft.com/office/drawing/2014/main" id="{00000000-0008-0000-0500-0000C4B1303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60"/>
        </a:stretch>
      </xdr:blipFill>
      <xdr:spPr>
        <a:xfrm>
          <a:off x="1" y="0"/>
          <a:ext cx="5191124" cy="8477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9526</xdr:colOff>
      <xdr:row>1</xdr:row>
      <xdr:rowOff>0</xdr:rowOff>
    </xdr:to>
    <xdr:pic>
      <xdr:nvPicPr>
        <xdr:cNvPr id="637586421" name="Picture">
          <a:extLst>
            <a:ext uri="{FF2B5EF4-FFF2-40B4-BE49-F238E27FC236}">
              <a16:creationId xmlns:a16="http://schemas.microsoft.com/office/drawing/2014/main" id="{00000000-0008-0000-0600-0000F5CB002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60"/>
        </a:stretch>
      </xdr:blipFill>
      <xdr:spPr>
        <a:xfrm>
          <a:off x="1" y="0"/>
          <a:ext cx="6477000" cy="847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77"/>
  <sheetViews>
    <sheetView topLeftCell="A49" workbookViewId="0">
      <selection activeCell="H54" sqref="H54"/>
    </sheetView>
  </sheetViews>
  <sheetFormatPr defaultRowHeight="15"/>
  <cols>
    <col min="1" max="1" width="6.28515625" style="16" customWidth="1"/>
    <col min="2" max="2" width="10.28515625" customWidth="1"/>
    <col min="3" max="3" width="42.7109375" bestFit="1"/>
    <col min="4" max="4" width="7.85546875" customWidth="1"/>
    <col min="5" max="5" width="8.28515625" customWidth="1"/>
    <col min="6" max="6" width="10.7109375" bestFit="1" customWidth="1"/>
    <col min="7" max="7" width="14.28515625" customWidth="1"/>
    <col min="8" max="8" width="13.7109375" customWidth="1"/>
  </cols>
  <sheetData>
    <row r="1" spans="1:8" ht="66.95" customHeight="1">
      <c r="A1" s="90"/>
      <c r="B1" s="90"/>
      <c r="C1" s="90"/>
      <c r="D1" s="90"/>
      <c r="E1" s="90"/>
      <c r="F1" s="90"/>
      <c r="G1" s="90"/>
      <c r="H1" s="90"/>
    </row>
    <row r="2" spans="1:8" ht="9.9499999999999993" customHeight="1">
      <c r="A2" s="27"/>
      <c r="B2" s="91" t="s">
        <v>0</v>
      </c>
      <c r="C2" s="92"/>
      <c r="D2" s="92"/>
      <c r="E2" s="92"/>
      <c r="F2" s="92"/>
      <c r="G2" s="92"/>
      <c r="H2" s="28"/>
    </row>
    <row r="3" spans="1:8" ht="21.95" customHeight="1">
      <c r="A3" s="26" t="s">
        <v>833</v>
      </c>
      <c r="B3" s="26" t="s">
        <v>834</v>
      </c>
      <c r="C3" s="26" t="s">
        <v>835</v>
      </c>
      <c r="D3" s="26" t="s">
        <v>836</v>
      </c>
      <c r="E3" s="26" t="s">
        <v>837</v>
      </c>
      <c r="F3" s="26" t="s">
        <v>838</v>
      </c>
      <c r="G3" s="31" t="s">
        <v>989</v>
      </c>
      <c r="H3" s="26" t="s">
        <v>839</v>
      </c>
    </row>
    <row r="4" spans="1:8" ht="20.100000000000001" customHeight="1">
      <c r="A4" s="17" t="s">
        <v>840</v>
      </c>
      <c r="B4" s="88" t="s">
        <v>841</v>
      </c>
      <c r="C4" s="89"/>
      <c r="D4" s="89"/>
      <c r="E4" s="89"/>
      <c r="F4" s="89"/>
      <c r="G4" s="89"/>
      <c r="H4" s="18">
        <f>SUM(H5:H8)</f>
        <v>7244.08</v>
      </c>
    </row>
    <row r="5" spans="1:8" ht="33.75">
      <c r="A5" s="19" t="s">
        <v>842</v>
      </c>
      <c r="B5" s="20" t="s">
        <v>843</v>
      </c>
      <c r="C5" s="21" t="s">
        <v>844</v>
      </c>
      <c r="D5" s="20" t="s">
        <v>845</v>
      </c>
      <c r="E5" s="20" t="s">
        <v>846</v>
      </c>
      <c r="F5" s="22">
        <v>565.78</v>
      </c>
      <c r="G5" s="22">
        <v>7.45</v>
      </c>
      <c r="H5" s="22">
        <v>4215.0600000000004</v>
      </c>
    </row>
    <row r="6" spans="1:8" ht="22.5">
      <c r="A6" s="19" t="s">
        <v>847</v>
      </c>
      <c r="B6" s="20" t="s">
        <v>848</v>
      </c>
      <c r="C6" s="21" t="s">
        <v>849</v>
      </c>
      <c r="D6" s="20" t="s">
        <v>845</v>
      </c>
      <c r="E6" s="20" t="s">
        <v>846</v>
      </c>
      <c r="F6" s="22">
        <v>30.66</v>
      </c>
      <c r="G6" s="22">
        <v>5.45</v>
      </c>
      <c r="H6" s="22">
        <v>167.1</v>
      </c>
    </row>
    <row r="7" spans="1:8" ht="22.5">
      <c r="A7" s="19" t="s">
        <v>850</v>
      </c>
      <c r="B7" s="20" t="s">
        <v>851</v>
      </c>
      <c r="C7" s="21" t="s">
        <v>852</v>
      </c>
      <c r="D7" s="20" t="s">
        <v>845</v>
      </c>
      <c r="E7" s="20" t="s">
        <v>853</v>
      </c>
      <c r="F7" s="22">
        <v>7</v>
      </c>
      <c r="G7" s="22">
        <v>7.2</v>
      </c>
      <c r="H7" s="22">
        <v>50.4</v>
      </c>
    </row>
    <row r="8" spans="1:8">
      <c r="A8" s="19" t="s">
        <v>854</v>
      </c>
      <c r="B8" s="20" t="s">
        <v>855</v>
      </c>
      <c r="C8" s="21" t="s">
        <v>856</v>
      </c>
      <c r="D8" s="20" t="s">
        <v>845</v>
      </c>
      <c r="E8" s="20" t="s">
        <v>846</v>
      </c>
      <c r="F8" s="22">
        <v>8</v>
      </c>
      <c r="G8" s="22">
        <v>351.44</v>
      </c>
      <c r="H8" s="22">
        <v>2811.52</v>
      </c>
    </row>
    <row r="9" spans="1:8" ht="20.100000000000001" customHeight="1">
      <c r="A9" s="17"/>
      <c r="B9" s="88" t="s">
        <v>857</v>
      </c>
      <c r="C9" s="89"/>
      <c r="D9" s="89"/>
      <c r="E9" s="89"/>
      <c r="F9" s="89"/>
      <c r="G9" s="89"/>
      <c r="H9" s="18">
        <f>H10+H14+H22+H28+H32+H39+H42+H61</f>
        <v>241463.99299999999</v>
      </c>
    </row>
    <row r="10" spans="1:8" ht="20.100000000000001" customHeight="1">
      <c r="A10" s="29" t="s">
        <v>985</v>
      </c>
      <c r="B10" s="88" t="s">
        <v>858</v>
      </c>
      <c r="C10" s="89"/>
      <c r="D10" s="89"/>
      <c r="E10" s="89"/>
      <c r="F10" s="89"/>
      <c r="G10" s="89"/>
      <c r="H10" s="18">
        <f>SUM(H11:H13)</f>
        <v>40404.21</v>
      </c>
    </row>
    <row r="11" spans="1:8" ht="78.75">
      <c r="A11" s="30" t="s">
        <v>986</v>
      </c>
      <c r="B11" s="20" t="s">
        <v>859</v>
      </c>
      <c r="C11" s="21" t="s">
        <v>860</v>
      </c>
      <c r="D11" s="20" t="s">
        <v>845</v>
      </c>
      <c r="E11" s="20" t="s">
        <v>846</v>
      </c>
      <c r="F11" s="22">
        <v>565.78</v>
      </c>
      <c r="G11" s="22">
        <v>31.73</v>
      </c>
      <c r="H11" s="22">
        <v>17952.2</v>
      </c>
    </row>
    <row r="12" spans="1:8" ht="56.25">
      <c r="A12" s="30" t="s">
        <v>987</v>
      </c>
      <c r="B12" s="20" t="s">
        <v>861</v>
      </c>
      <c r="C12" s="21" t="s">
        <v>862</v>
      </c>
      <c r="D12" s="20" t="s">
        <v>845</v>
      </c>
      <c r="E12" s="20" t="s">
        <v>846</v>
      </c>
      <c r="F12" s="22">
        <v>565.78</v>
      </c>
      <c r="G12" s="22">
        <v>35.43</v>
      </c>
      <c r="H12" s="22">
        <v>20045.59</v>
      </c>
    </row>
    <row r="13" spans="1:8" ht="33.75">
      <c r="A13" s="30" t="s">
        <v>988</v>
      </c>
      <c r="B13" s="20" t="s">
        <v>863</v>
      </c>
      <c r="C13" s="21" t="s">
        <v>864</v>
      </c>
      <c r="D13" s="20" t="s">
        <v>845</v>
      </c>
      <c r="E13" s="20" t="s">
        <v>865</v>
      </c>
      <c r="F13" s="22">
        <v>522</v>
      </c>
      <c r="G13" s="22">
        <v>4.6100000000000003</v>
      </c>
      <c r="H13" s="22">
        <v>2406.42</v>
      </c>
    </row>
    <row r="14" spans="1:8" ht="20.100000000000001" customHeight="1">
      <c r="A14" s="29" t="s">
        <v>990</v>
      </c>
      <c r="B14" s="88" t="s">
        <v>866</v>
      </c>
      <c r="C14" s="89"/>
      <c r="D14" s="89"/>
      <c r="E14" s="89"/>
      <c r="F14" s="89"/>
      <c r="G14" s="89"/>
      <c r="H14" s="18">
        <f>SUM(H15:H21)</f>
        <v>114689.92</v>
      </c>
    </row>
    <row r="15" spans="1:8" ht="45">
      <c r="A15" s="30" t="s">
        <v>991</v>
      </c>
      <c r="B15" s="20" t="s">
        <v>867</v>
      </c>
      <c r="C15" s="21" t="s">
        <v>868</v>
      </c>
      <c r="D15" s="20" t="s">
        <v>845</v>
      </c>
      <c r="E15" s="20" t="s">
        <v>846</v>
      </c>
      <c r="F15" s="22">
        <v>1344.7</v>
      </c>
      <c r="G15" s="22">
        <v>2.44</v>
      </c>
      <c r="H15" s="22">
        <v>3281.07</v>
      </c>
    </row>
    <row r="16" spans="1:8" ht="56.25">
      <c r="A16" s="30" t="s">
        <v>992</v>
      </c>
      <c r="B16" s="20" t="s">
        <v>869</v>
      </c>
      <c r="C16" s="21" t="s">
        <v>870</v>
      </c>
      <c r="D16" s="20" t="s">
        <v>845</v>
      </c>
      <c r="E16" s="20" t="s">
        <v>846</v>
      </c>
      <c r="F16" s="22">
        <v>1344.7</v>
      </c>
      <c r="G16" s="22">
        <v>13.7</v>
      </c>
      <c r="H16" s="22">
        <v>18422.39</v>
      </c>
    </row>
    <row r="17" spans="1:8" ht="67.5">
      <c r="A17" s="30" t="s">
        <v>993</v>
      </c>
      <c r="B17" s="20" t="s">
        <v>871</v>
      </c>
      <c r="C17" s="21" t="s">
        <v>872</v>
      </c>
      <c r="D17" s="20" t="s">
        <v>845</v>
      </c>
      <c r="E17" s="20" t="s">
        <v>846</v>
      </c>
      <c r="F17" s="22">
        <v>1344.7</v>
      </c>
      <c r="G17" s="22">
        <v>44.41</v>
      </c>
      <c r="H17" s="22">
        <v>59718.13</v>
      </c>
    </row>
    <row r="18" spans="1:8" ht="22.5">
      <c r="A18" s="30" t="s">
        <v>994</v>
      </c>
      <c r="B18" s="20" t="s">
        <v>873</v>
      </c>
      <c r="C18" s="21" t="s">
        <v>874</v>
      </c>
      <c r="D18" s="20" t="s">
        <v>845</v>
      </c>
      <c r="E18" s="20" t="s">
        <v>846</v>
      </c>
      <c r="F18" s="22">
        <v>1344.7</v>
      </c>
      <c r="G18" s="22">
        <v>1.69</v>
      </c>
      <c r="H18" s="22">
        <v>2272.54</v>
      </c>
    </row>
    <row r="19" spans="1:8" ht="22.5">
      <c r="A19" s="30" t="s">
        <v>995</v>
      </c>
      <c r="B19" s="20" t="s">
        <v>875</v>
      </c>
      <c r="C19" s="21" t="s">
        <v>876</v>
      </c>
      <c r="D19" s="20" t="s">
        <v>845</v>
      </c>
      <c r="E19" s="20" t="s">
        <v>846</v>
      </c>
      <c r="F19" s="22">
        <v>1344.7</v>
      </c>
      <c r="G19" s="22">
        <v>9.51</v>
      </c>
      <c r="H19" s="22">
        <v>12788.1</v>
      </c>
    </row>
    <row r="20" spans="1:8" ht="22.5">
      <c r="A20" s="30" t="s">
        <v>996</v>
      </c>
      <c r="B20" s="20" t="s">
        <v>877</v>
      </c>
      <c r="C20" s="21" t="s">
        <v>878</v>
      </c>
      <c r="D20" s="20" t="s">
        <v>845</v>
      </c>
      <c r="E20" s="20" t="s">
        <v>846</v>
      </c>
      <c r="F20" s="22">
        <v>1344.7</v>
      </c>
      <c r="G20" s="22">
        <v>11.08</v>
      </c>
      <c r="H20" s="22">
        <v>14899.28</v>
      </c>
    </row>
    <row r="21" spans="1:8" ht="56.25">
      <c r="A21" s="30" t="s">
        <v>997</v>
      </c>
      <c r="B21" s="20" t="s">
        <v>879</v>
      </c>
      <c r="C21" s="21" t="s">
        <v>880</v>
      </c>
      <c r="D21" s="20" t="s">
        <v>845</v>
      </c>
      <c r="E21" s="20" t="s">
        <v>846</v>
      </c>
      <c r="F21" s="22">
        <v>63.98</v>
      </c>
      <c r="G21" s="22">
        <v>51.71</v>
      </c>
      <c r="H21" s="22">
        <v>3308.41</v>
      </c>
    </row>
    <row r="22" spans="1:8" ht="20.100000000000001" customHeight="1">
      <c r="A22" s="29" t="s">
        <v>998</v>
      </c>
      <c r="B22" s="88" t="s">
        <v>881</v>
      </c>
      <c r="C22" s="89"/>
      <c r="D22" s="89"/>
      <c r="E22" s="89"/>
      <c r="F22" s="89"/>
      <c r="G22" s="89"/>
      <c r="H22" s="18">
        <f>SUM(H23:H27)</f>
        <v>15053.203</v>
      </c>
    </row>
    <row r="23" spans="1:8" ht="67.5">
      <c r="A23" s="30" t="s">
        <v>999</v>
      </c>
      <c r="B23" s="20" t="s">
        <v>882</v>
      </c>
      <c r="C23" s="21" t="s">
        <v>883</v>
      </c>
      <c r="D23" s="20" t="s">
        <v>845</v>
      </c>
      <c r="E23" s="20" t="s">
        <v>853</v>
      </c>
      <c r="F23" s="22">
        <v>1</v>
      </c>
      <c r="G23" s="22">
        <v>663.57</v>
      </c>
      <c r="H23" s="22">
        <v>663.57</v>
      </c>
    </row>
    <row r="24" spans="1:8" ht="67.5">
      <c r="A24" s="47" t="s">
        <v>1000</v>
      </c>
      <c r="B24" s="48" t="s">
        <v>884</v>
      </c>
      <c r="C24" s="49" t="s">
        <v>885</v>
      </c>
      <c r="D24" s="48" t="s">
        <v>845</v>
      </c>
      <c r="E24" s="48" t="s">
        <v>853</v>
      </c>
      <c r="F24" s="50">
        <v>13</v>
      </c>
      <c r="G24" s="50">
        <v>659.71100000000001</v>
      </c>
      <c r="H24" s="50">
        <f>F24*G24</f>
        <v>8576.2430000000004</v>
      </c>
    </row>
    <row r="25" spans="1:8" ht="67.5">
      <c r="A25" s="30" t="s">
        <v>1001</v>
      </c>
      <c r="B25" s="20" t="s">
        <v>886</v>
      </c>
      <c r="C25" s="21" t="s">
        <v>887</v>
      </c>
      <c r="D25" s="20" t="s">
        <v>845</v>
      </c>
      <c r="E25" s="20" t="s">
        <v>853</v>
      </c>
      <c r="F25" s="22">
        <v>7</v>
      </c>
      <c r="G25" s="22">
        <v>603.73</v>
      </c>
      <c r="H25" s="22">
        <v>4226.1099999999997</v>
      </c>
    </row>
    <row r="26" spans="1:8" ht="33.75">
      <c r="A26" s="30" t="s">
        <v>1002</v>
      </c>
      <c r="B26" s="20" t="s">
        <v>888</v>
      </c>
      <c r="C26" s="21" t="s">
        <v>889</v>
      </c>
      <c r="D26" s="20" t="s">
        <v>845</v>
      </c>
      <c r="E26" s="20" t="s">
        <v>846</v>
      </c>
      <c r="F26" s="22">
        <v>1.28</v>
      </c>
      <c r="G26" s="22">
        <v>499.62</v>
      </c>
      <c r="H26" s="22">
        <v>639.51</v>
      </c>
    </row>
    <row r="27" spans="1:8" ht="22.5">
      <c r="A27" s="30" t="s">
        <v>1003</v>
      </c>
      <c r="B27" s="20" t="s">
        <v>890</v>
      </c>
      <c r="C27" s="21" t="s">
        <v>891</v>
      </c>
      <c r="D27" s="20" t="s">
        <v>845</v>
      </c>
      <c r="E27" s="20" t="s">
        <v>846</v>
      </c>
      <c r="F27" s="22">
        <v>71.91</v>
      </c>
      <c r="G27" s="22">
        <v>13.18</v>
      </c>
      <c r="H27" s="22">
        <v>947.77</v>
      </c>
    </row>
    <row r="28" spans="1:8" ht="20.100000000000001" customHeight="1">
      <c r="A28" s="29" t="s">
        <v>1004</v>
      </c>
      <c r="B28" s="88" t="s">
        <v>892</v>
      </c>
      <c r="C28" s="89"/>
      <c r="D28" s="89"/>
      <c r="E28" s="89"/>
      <c r="F28" s="89"/>
      <c r="G28" s="89"/>
      <c r="H28" s="18">
        <f>SUM(H29:H31)</f>
        <v>3634.2099999999996</v>
      </c>
    </row>
    <row r="29" spans="1:8" ht="45">
      <c r="A29" s="30" t="s">
        <v>1005</v>
      </c>
      <c r="B29" s="20" t="s">
        <v>893</v>
      </c>
      <c r="C29" s="21" t="s">
        <v>894</v>
      </c>
      <c r="D29" s="20" t="s">
        <v>845</v>
      </c>
      <c r="E29" s="20" t="s">
        <v>853</v>
      </c>
      <c r="F29" s="22">
        <v>7</v>
      </c>
      <c r="G29" s="22">
        <v>347.44</v>
      </c>
      <c r="H29" s="22">
        <v>2432.08</v>
      </c>
    </row>
    <row r="30" spans="1:8" ht="56.25">
      <c r="A30" s="30" t="s">
        <v>1006</v>
      </c>
      <c r="B30" s="20" t="s">
        <v>895</v>
      </c>
      <c r="C30" s="21" t="s">
        <v>896</v>
      </c>
      <c r="D30" s="20" t="s">
        <v>845</v>
      </c>
      <c r="E30" s="20" t="s">
        <v>853</v>
      </c>
      <c r="F30" s="22">
        <v>7</v>
      </c>
      <c r="G30" s="22">
        <v>158.01</v>
      </c>
      <c r="H30" s="22">
        <v>1106.07</v>
      </c>
    </row>
    <row r="31" spans="1:8" ht="45">
      <c r="A31" s="30" t="s">
        <v>1007</v>
      </c>
      <c r="B31" s="20" t="s">
        <v>897</v>
      </c>
      <c r="C31" s="21" t="s">
        <v>898</v>
      </c>
      <c r="D31" s="20" t="s">
        <v>845</v>
      </c>
      <c r="E31" s="20" t="s">
        <v>865</v>
      </c>
      <c r="F31" s="22">
        <v>3.2</v>
      </c>
      <c r="G31" s="22">
        <v>30.02</v>
      </c>
      <c r="H31" s="22">
        <v>96.06</v>
      </c>
    </row>
    <row r="32" spans="1:8" ht="20.100000000000001" customHeight="1">
      <c r="A32" s="29" t="s">
        <v>1008</v>
      </c>
      <c r="B32" s="88" t="s">
        <v>899</v>
      </c>
      <c r="C32" s="89"/>
      <c r="D32" s="89"/>
      <c r="E32" s="89"/>
      <c r="F32" s="89"/>
      <c r="G32" s="89"/>
      <c r="H32" s="18">
        <f>SUM(H33:H38)</f>
        <v>52529.48000000001</v>
      </c>
    </row>
    <row r="33" spans="1:8" ht="22.5">
      <c r="A33" s="30" t="s">
        <v>1009</v>
      </c>
      <c r="B33" s="20" t="s">
        <v>900</v>
      </c>
      <c r="C33" s="21" t="s">
        <v>901</v>
      </c>
      <c r="D33" s="20" t="s">
        <v>845</v>
      </c>
      <c r="E33" s="20" t="s">
        <v>846</v>
      </c>
      <c r="F33" s="22">
        <v>218.86</v>
      </c>
      <c r="G33" s="22">
        <v>24.3</v>
      </c>
      <c r="H33" s="22">
        <v>5318.3</v>
      </c>
    </row>
    <row r="34" spans="1:8" ht="22.5">
      <c r="A34" s="30" t="s">
        <v>1010</v>
      </c>
      <c r="B34" s="20" t="s">
        <v>902</v>
      </c>
      <c r="C34" s="21" t="s">
        <v>903</v>
      </c>
      <c r="D34" s="20" t="s">
        <v>845</v>
      </c>
      <c r="E34" s="20" t="s">
        <v>846</v>
      </c>
      <c r="F34" s="22">
        <v>218.86</v>
      </c>
      <c r="G34" s="22">
        <v>2.39</v>
      </c>
      <c r="H34" s="22">
        <v>523.08000000000004</v>
      </c>
    </row>
    <row r="35" spans="1:8" ht="22.5">
      <c r="A35" s="30" t="s">
        <v>1011</v>
      </c>
      <c r="B35" s="20" t="s">
        <v>904</v>
      </c>
      <c r="C35" s="21" t="s">
        <v>905</v>
      </c>
      <c r="D35" s="20" t="s">
        <v>845</v>
      </c>
      <c r="E35" s="20" t="s">
        <v>846</v>
      </c>
      <c r="F35" s="22">
        <v>218.86</v>
      </c>
      <c r="G35" s="22">
        <v>9.76</v>
      </c>
      <c r="H35" s="22">
        <v>2136.0700000000002</v>
      </c>
    </row>
    <row r="36" spans="1:8" ht="33.75">
      <c r="A36" s="30" t="s">
        <v>1012</v>
      </c>
      <c r="B36" s="20" t="s">
        <v>906</v>
      </c>
      <c r="C36" s="21" t="s">
        <v>907</v>
      </c>
      <c r="D36" s="20" t="s">
        <v>845</v>
      </c>
      <c r="E36" s="20" t="s">
        <v>846</v>
      </c>
      <c r="F36" s="22">
        <v>473.56</v>
      </c>
      <c r="G36" s="22">
        <v>26.84</v>
      </c>
      <c r="H36" s="22">
        <v>12710.35</v>
      </c>
    </row>
    <row r="37" spans="1:8" ht="45">
      <c r="A37" s="30" t="s">
        <v>1013</v>
      </c>
      <c r="B37" s="20" t="s">
        <v>908</v>
      </c>
      <c r="C37" s="21" t="s">
        <v>909</v>
      </c>
      <c r="D37" s="20" t="s">
        <v>845</v>
      </c>
      <c r="E37" s="20" t="s">
        <v>846</v>
      </c>
      <c r="F37" s="22">
        <v>473.56</v>
      </c>
      <c r="G37" s="22">
        <v>57.2</v>
      </c>
      <c r="H37" s="22">
        <v>27087.63</v>
      </c>
    </row>
    <row r="38" spans="1:8" ht="22.5">
      <c r="A38" s="30" t="s">
        <v>1014</v>
      </c>
      <c r="B38" s="20" t="s">
        <v>910</v>
      </c>
      <c r="C38" s="21" t="s">
        <v>911</v>
      </c>
      <c r="D38" s="20" t="s">
        <v>912</v>
      </c>
      <c r="E38" s="20" t="s">
        <v>913</v>
      </c>
      <c r="F38" s="22">
        <v>100.7</v>
      </c>
      <c r="G38" s="22">
        <v>47.21</v>
      </c>
      <c r="H38" s="22">
        <v>4754.05</v>
      </c>
    </row>
    <row r="39" spans="1:8" ht="20.100000000000001" customHeight="1">
      <c r="A39" s="29" t="s">
        <v>1015</v>
      </c>
      <c r="B39" s="88" t="s">
        <v>914</v>
      </c>
      <c r="C39" s="89"/>
      <c r="D39" s="89"/>
      <c r="E39" s="89"/>
      <c r="F39" s="89"/>
      <c r="G39" s="89"/>
      <c r="H39" s="18">
        <f>SUM(H40:H41)</f>
        <v>441.36</v>
      </c>
    </row>
    <row r="40" spans="1:8" ht="45">
      <c r="A40" s="30" t="s">
        <v>1016</v>
      </c>
      <c r="B40" s="20" t="s">
        <v>915</v>
      </c>
      <c r="C40" s="21" t="s">
        <v>916</v>
      </c>
      <c r="D40" s="20" t="s">
        <v>845</v>
      </c>
      <c r="E40" s="20" t="s">
        <v>853</v>
      </c>
      <c r="F40" s="22">
        <v>5</v>
      </c>
      <c r="G40" s="22">
        <v>83.42</v>
      </c>
      <c r="H40" s="22">
        <v>417.1</v>
      </c>
    </row>
    <row r="41" spans="1:8" ht="45">
      <c r="A41" s="30" t="s">
        <v>1017</v>
      </c>
      <c r="B41" s="20" t="s">
        <v>917</v>
      </c>
      <c r="C41" s="21" t="s">
        <v>918</v>
      </c>
      <c r="D41" s="20" t="s">
        <v>845</v>
      </c>
      <c r="E41" s="20" t="s">
        <v>853</v>
      </c>
      <c r="F41" s="22">
        <v>2</v>
      </c>
      <c r="G41" s="22">
        <v>12.13</v>
      </c>
      <c r="H41" s="22">
        <v>24.26</v>
      </c>
    </row>
    <row r="42" spans="1:8" ht="20.100000000000001" customHeight="1">
      <c r="A42" s="29" t="s">
        <v>1018</v>
      </c>
      <c r="B42" s="88" t="s">
        <v>919</v>
      </c>
      <c r="C42" s="89"/>
      <c r="D42" s="89"/>
      <c r="E42" s="89"/>
      <c r="F42" s="89"/>
      <c r="G42" s="89"/>
      <c r="H42" s="18">
        <f>SUM(H43:H60)</f>
        <v>5541.11</v>
      </c>
    </row>
    <row r="43" spans="1:8" ht="45">
      <c r="A43" s="30" t="s">
        <v>1019</v>
      </c>
      <c r="B43" s="20" t="s">
        <v>920</v>
      </c>
      <c r="C43" s="21" t="s">
        <v>921</v>
      </c>
      <c r="D43" s="20" t="s">
        <v>845</v>
      </c>
      <c r="E43" s="20" t="s">
        <v>865</v>
      </c>
      <c r="F43" s="22">
        <v>100</v>
      </c>
      <c r="G43" s="22">
        <v>31.89</v>
      </c>
      <c r="H43" s="22">
        <v>3189</v>
      </c>
    </row>
    <row r="44" spans="1:8" ht="33.75">
      <c r="A44" s="30" t="s">
        <v>1020</v>
      </c>
      <c r="B44" s="20" t="s">
        <v>922</v>
      </c>
      <c r="C44" s="21" t="s">
        <v>923</v>
      </c>
      <c r="D44" s="20" t="s">
        <v>845</v>
      </c>
      <c r="E44" s="20" t="s">
        <v>865</v>
      </c>
      <c r="F44" s="22">
        <v>50</v>
      </c>
      <c r="G44" s="22">
        <v>16.489999999999998</v>
      </c>
      <c r="H44" s="22">
        <v>824.5</v>
      </c>
    </row>
    <row r="45" spans="1:8" ht="33.75">
      <c r="A45" s="30" t="s">
        <v>1021</v>
      </c>
      <c r="B45" s="20" t="s">
        <v>924</v>
      </c>
      <c r="C45" s="21" t="s">
        <v>925</v>
      </c>
      <c r="D45" s="20" t="s">
        <v>845</v>
      </c>
      <c r="E45" s="20" t="s">
        <v>865</v>
      </c>
      <c r="F45" s="22">
        <v>50</v>
      </c>
      <c r="G45" s="22">
        <v>11.36</v>
      </c>
      <c r="H45" s="22">
        <v>568</v>
      </c>
    </row>
    <row r="46" spans="1:8" ht="45">
      <c r="A46" s="30" t="s">
        <v>1022</v>
      </c>
      <c r="B46" s="20" t="s">
        <v>926</v>
      </c>
      <c r="C46" s="21" t="s">
        <v>927</v>
      </c>
      <c r="D46" s="20" t="s">
        <v>845</v>
      </c>
      <c r="E46" s="20" t="s">
        <v>853</v>
      </c>
      <c r="F46" s="22">
        <v>4</v>
      </c>
      <c r="G46" s="22">
        <v>17.16</v>
      </c>
      <c r="H46" s="22">
        <v>68.64</v>
      </c>
    </row>
    <row r="47" spans="1:8" ht="45">
      <c r="A47" s="30" t="s">
        <v>1023</v>
      </c>
      <c r="B47" s="20" t="s">
        <v>928</v>
      </c>
      <c r="C47" s="21" t="s">
        <v>929</v>
      </c>
      <c r="D47" s="20" t="s">
        <v>845</v>
      </c>
      <c r="E47" s="20" t="s">
        <v>853</v>
      </c>
      <c r="F47" s="22">
        <v>2</v>
      </c>
      <c r="G47" s="22">
        <v>10.49</v>
      </c>
      <c r="H47" s="22">
        <v>20.98</v>
      </c>
    </row>
    <row r="48" spans="1:8" ht="45">
      <c r="A48" s="30" t="s">
        <v>1024</v>
      </c>
      <c r="B48" s="20" t="s">
        <v>930</v>
      </c>
      <c r="C48" s="21" t="s">
        <v>931</v>
      </c>
      <c r="D48" s="20" t="s">
        <v>845</v>
      </c>
      <c r="E48" s="20" t="s">
        <v>853</v>
      </c>
      <c r="F48" s="22">
        <v>2</v>
      </c>
      <c r="G48" s="22">
        <v>3.65</v>
      </c>
      <c r="H48" s="22">
        <v>7.3</v>
      </c>
    </row>
    <row r="49" spans="1:8" ht="45">
      <c r="A49" s="30" t="s">
        <v>1025</v>
      </c>
      <c r="B49" s="20" t="s">
        <v>932</v>
      </c>
      <c r="C49" s="21" t="s">
        <v>933</v>
      </c>
      <c r="D49" s="20" t="s">
        <v>845</v>
      </c>
      <c r="E49" s="20" t="s">
        <v>853</v>
      </c>
      <c r="F49" s="22">
        <v>5</v>
      </c>
      <c r="G49" s="22">
        <v>10.15</v>
      </c>
      <c r="H49" s="22">
        <v>50.75</v>
      </c>
    </row>
    <row r="50" spans="1:8" ht="45">
      <c r="A50" s="30" t="s">
        <v>1026</v>
      </c>
      <c r="B50" s="20" t="s">
        <v>934</v>
      </c>
      <c r="C50" s="21" t="s">
        <v>935</v>
      </c>
      <c r="D50" s="20" t="s">
        <v>845</v>
      </c>
      <c r="E50" s="20" t="s">
        <v>853</v>
      </c>
      <c r="F50" s="22">
        <v>5</v>
      </c>
      <c r="G50" s="22">
        <v>3.74</v>
      </c>
      <c r="H50" s="22">
        <v>18.7</v>
      </c>
    </row>
    <row r="51" spans="1:8" ht="33.75">
      <c r="A51" s="30" t="s">
        <v>1027</v>
      </c>
      <c r="B51" s="20" t="s">
        <v>936</v>
      </c>
      <c r="C51" s="21" t="s">
        <v>937</v>
      </c>
      <c r="D51" s="20" t="s">
        <v>912</v>
      </c>
      <c r="E51" s="20" t="s">
        <v>853</v>
      </c>
      <c r="F51" s="22">
        <v>1</v>
      </c>
      <c r="G51" s="22">
        <v>3.23</v>
      </c>
      <c r="H51" s="22">
        <v>3.23</v>
      </c>
    </row>
    <row r="52" spans="1:8" ht="45">
      <c r="A52" s="30" t="s">
        <v>1028</v>
      </c>
      <c r="B52" s="20" t="s">
        <v>938</v>
      </c>
      <c r="C52" s="21" t="s">
        <v>939</v>
      </c>
      <c r="D52" s="20" t="s">
        <v>845</v>
      </c>
      <c r="E52" s="20" t="s">
        <v>853</v>
      </c>
      <c r="F52" s="22">
        <v>5</v>
      </c>
      <c r="G52" s="22">
        <v>10.119999999999999</v>
      </c>
      <c r="H52" s="22">
        <v>50.6</v>
      </c>
    </row>
    <row r="53" spans="1:8" ht="45">
      <c r="A53" s="30" t="s">
        <v>1029</v>
      </c>
      <c r="B53" s="20" t="s">
        <v>940</v>
      </c>
      <c r="C53" s="21" t="s">
        <v>941</v>
      </c>
      <c r="D53" s="20" t="s">
        <v>845</v>
      </c>
      <c r="E53" s="20" t="s">
        <v>853</v>
      </c>
      <c r="F53" s="22">
        <v>5</v>
      </c>
      <c r="G53" s="22">
        <v>4.0599999999999996</v>
      </c>
      <c r="H53" s="22">
        <v>20.3</v>
      </c>
    </row>
    <row r="54" spans="1:8" ht="22.5">
      <c r="A54" s="30" t="s">
        <v>1030</v>
      </c>
      <c r="B54" s="25" t="s">
        <v>1169</v>
      </c>
      <c r="C54" s="21" t="s">
        <v>942</v>
      </c>
      <c r="D54" s="25" t="s">
        <v>1167</v>
      </c>
      <c r="E54" s="20" t="s">
        <v>853</v>
      </c>
      <c r="F54" s="22">
        <v>5</v>
      </c>
      <c r="G54" s="22">
        <v>2.42</v>
      </c>
      <c r="H54" s="22">
        <v>12.1</v>
      </c>
    </row>
    <row r="55" spans="1:8" ht="45">
      <c r="A55" s="30" t="s">
        <v>1031</v>
      </c>
      <c r="B55" s="20" t="s">
        <v>943</v>
      </c>
      <c r="C55" s="21" t="s">
        <v>944</v>
      </c>
      <c r="D55" s="20" t="s">
        <v>845</v>
      </c>
      <c r="E55" s="20" t="s">
        <v>853</v>
      </c>
      <c r="F55" s="22">
        <v>2</v>
      </c>
      <c r="G55" s="22">
        <v>20.74</v>
      </c>
      <c r="H55" s="22">
        <v>41.48</v>
      </c>
    </row>
    <row r="56" spans="1:8" ht="33.75">
      <c r="A56" s="30" t="s">
        <v>1032</v>
      </c>
      <c r="B56" s="20" t="s">
        <v>945</v>
      </c>
      <c r="C56" s="21" t="s">
        <v>946</v>
      </c>
      <c r="D56" s="20" t="s">
        <v>912</v>
      </c>
      <c r="E56" s="20" t="s">
        <v>853</v>
      </c>
      <c r="F56" s="22">
        <v>2</v>
      </c>
      <c r="G56" s="22">
        <v>24.23</v>
      </c>
      <c r="H56" s="22">
        <v>48.46</v>
      </c>
    </row>
    <row r="57" spans="1:8" ht="33.75">
      <c r="A57" s="30" t="s">
        <v>1033</v>
      </c>
      <c r="B57" s="20" t="s">
        <v>947</v>
      </c>
      <c r="C57" s="21" t="s">
        <v>948</v>
      </c>
      <c r="D57" s="20" t="s">
        <v>912</v>
      </c>
      <c r="E57" s="20" t="s">
        <v>853</v>
      </c>
      <c r="F57" s="22">
        <v>1</v>
      </c>
      <c r="G57" s="22">
        <v>26.71</v>
      </c>
      <c r="H57" s="22">
        <v>26.71</v>
      </c>
    </row>
    <row r="58" spans="1:8" ht="33.75">
      <c r="A58" s="30" t="s">
        <v>1034</v>
      </c>
      <c r="B58" s="20" t="s">
        <v>949</v>
      </c>
      <c r="C58" s="21" t="s">
        <v>950</v>
      </c>
      <c r="D58" s="20" t="s">
        <v>845</v>
      </c>
      <c r="E58" s="20" t="s">
        <v>853</v>
      </c>
      <c r="F58" s="22">
        <v>1</v>
      </c>
      <c r="G58" s="22">
        <v>265.16000000000003</v>
      </c>
      <c r="H58" s="22">
        <v>265.16000000000003</v>
      </c>
    </row>
    <row r="59" spans="1:8" ht="22.5">
      <c r="A59" s="30" t="s">
        <v>1035</v>
      </c>
      <c r="B59" s="20" t="s">
        <v>951</v>
      </c>
      <c r="C59" s="21" t="s">
        <v>952</v>
      </c>
      <c r="D59" s="20" t="s">
        <v>845</v>
      </c>
      <c r="E59" s="20" t="s">
        <v>853</v>
      </c>
      <c r="F59" s="22">
        <v>1</v>
      </c>
      <c r="G59" s="22">
        <v>3.62</v>
      </c>
      <c r="H59" s="22">
        <v>3.62</v>
      </c>
    </row>
    <row r="60" spans="1:8" ht="33.75">
      <c r="A60" s="30" t="s">
        <v>1036</v>
      </c>
      <c r="B60" s="20" t="s">
        <v>953</v>
      </c>
      <c r="C60" s="21" t="s">
        <v>954</v>
      </c>
      <c r="D60" s="20" t="s">
        <v>845</v>
      </c>
      <c r="E60" s="20" t="s">
        <v>853</v>
      </c>
      <c r="F60" s="22">
        <v>2</v>
      </c>
      <c r="G60" s="22">
        <v>160.79</v>
      </c>
      <c r="H60" s="22">
        <v>321.58</v>
      </c>
    </row>
    <row r="61" spans="1:8" ht="20.100000000000001" customHeight="1">
      <c r="A61" s="29" t="s">
        <v>1037</v>
      </c>
      <c r="B61" s="88" t="s">
        <v>955</v>
      </c>
      <c r="C61" s="89"/>
      <c r="D61" s="89"/>
      <c r="E61" s="89"/>
      <c r="F61" s="89"/>
      <c r="G61" s="89"/>
      <c r="H61" s="18">
        <f>SUM(H62:H71)</f>
        <v>9170.5</v>
      </c>
    </row>
    <row r="62" spans="1:8" ht="22.5">
      <c r="A62" s="30" t="s">
        <v>1038</v>
      </c>
      <c r="B62" s="20" t="s">
        <v>956</v>
      </c>
      <c r="C62" s="21" t="s">
        <v>957</v>
      </c>
      <c r="D62" s="20" t="s">
        <v>845</v>
      </c>
      <c r="E62" s="20" t="s">
        <v>853</v>
      </c>
      <c r="F62" s="22">
        <v>1</v>
      </c>
      <c r="G62" s="22">
        <v>20.66</v>
      </c>
      <c r="H62" s="22">
        <v>20.66</v>
      </c>
    </row>
    <row r="63" spans="1:8" ht="45">
      <c r="A63" s="30" t="s">
        <v>1039</v>
      </c>
      <c r="B63" s="20" t="s">
        <v>958</v>
      </c>
      <c r="C63" s="21" t="s">
        <v>959</v>
      </c>
      <c r="D63" s="20" t="s">
        <v>845</v>
      </c>
      <c r="E63" s="20" t="s">
        <v>853</v>
      </c>
      <c r="F63" s="22">
        <v>15</v>
      </c>
      <c r="G63" s="22">
        <v>85.98</v>
      </c>
      <c r="H63" s="22">
        <v>1289.7</v>
      </c>
    </row>
    <row r="64" spans="1:8" ht="56.25">
      <c r="A64" s="30" t="s">
        <v>1040</v>
      </c>
      <c r="B64" s="20" t="s">
        <v>960</v>
      </c>
      <c r="C64" s="21" t="s">
        <v>961</v>
      </c>
      <c r="D64" s="20" t="s">
        <v>845</v>
      </c>
      <c r="E64" s="20" t="s">
        <v>853</v>
      </c>
      <c r="F64" s="22">
        <v>5</v>
      </c>
      <c r="G64" s="22">
        <v>101.6</v>
      </c>
      <c r="H64" s="22">
        <v>508</v>
      </c>
    </row>
    <row r="65" spans="1:8" ht="33.75">
      <c r="A65" s="30" t="s">
        <v>1041</v>
      </c>
      <c r="B65" s="20" t="s">
        <v>962</v>
      </c>
      <c r="C65" s="21" t="s">
        <v>963</v>
      </c>
      <c r="D65" s="20" t="s">
        <v>845</v>
      </c>
      <c r="E65" s="20" t="s">
        <v>853</v>
      </c>
      <c r="F65" s="22">
        <v>30</v>
      </c>
      <c r="G65" s="22">
        <v>104.53</v>
      </c>
      <c r="H65" s="22">
        <v>3135.9</v>
      </c>
    </row>
    <row r="66" spans="1:8" ht="33.75">
      <c r="A66" s="30" t="s">
        <v>1042</v>
      </c>
      <c r="B66" s="20" t="s">
        <v>964</v>
      </c>
      <c r="C66" s="21" t="s">
        <v>965</v>
      </c>
      <c r="D66" s="20" t="s">
        <v>845</v>
      </c>
      <c r="E66" s="20" t="s">
        <v>853</v>
      </c>
      <c r="F66" s="22">
        <v>5</v>
      </c>
      <c r="G66" s="22">
        <v>116.31</v>
      </c>
      <c r="H66" s="22">
        <v>581.54999999999995</v>
      </c>
    </row>
    <row r="67" spans="1:8" ht="33.75">
      <c r="A67" s="30" t="s">
        <v>1043</v>
      </c>
      <c r="B67" s="20" t="s">
        <v>966</v>
      </c>
      <c r="C67" s="21" t="s">
        <v>967</v>
      </c>
      <c r="D67" s="20" t="s">
        <v>845</v>
      </c>
      <c r="E67" s="20" t="s">
        <v>853</v>
      </c>
      <c r="F67" s="22">
        <v>2</v>
      </c>
      <c r="G67" s="22">
        <v>105.82</v>
      </c>
      <c r="H67" s="22">
        <v>211.64</v>
      </c>
    </row>
    <row r="68" spans="1:8" ht="45">
      <c r="A68" s="30" t="s">
        <v>1044</v>
      </c>
      <c r="B68" s="20" t="s">
        <v>968</v>
      </c>
      <c r="C68" s="21" t="s">
        <v>969</v>
      </c>
      <c r="D68" s="20" t="s">
        <v>845</v>
      </c>
      <c r="E68" s="20" t="s">
        <v>853</v>
      </c>
      <c r="F68" s="22">
        <v>15</v>
      </c>
      <c r="G68" s="22">
        <v>194.6</v>
      </c>
      <c r="H68" s="22">
        <v>2919</v>
      </c>
    </row>
    <row r="69" spans="1:8" ht="22.5">
      <c r="A69" s="30" t="s">
        <v>1045</v>
      </c>
      <c r="B69" s="20" t="s">
        <v>970</v>
      </c>
      <c r="C69" s="21" t="s">
        <v>971</v>
      </c>
      <c r="D69" s="20" t="s">
        <v>845</v>
      </c>
      <c r="E69" s="20" t="s">
        <v>853</v>
      </c>
      <c r="F69" s="22">
        <v>1</v>
      </c>
      <c r="G69" s="22">
        <v>121.53</v>
      </c>
      <c r="H69" s="22">
        <v>121.53</v>
      </c>
    </row>
    <row r="70" spans="1:8" ht="56.25">
      <c r="A70" s="30" t="s">
        <v>1046</v>
      </c>
      <c r="B70" s="20" t="s">
        <v>972</v>
      </c>
      <c r="C70" s="21" t="s">
        <v>973</v>
      </c>
      <c r="D70" s="20" t="s">
        <v>845</v>
      </c>
      <c r="E70" s="20" t="s">
        <v>853</v>
      </c>
      <c r="F70" s="22">
        <v>1</v>
      </c>
      <c r="G70" s="22">
        <v>285.06</v>
      </c>
      <c r="H70" s="22">
        <v>285.06</v>
      </c>
    </row>
    <row r="71" spans="1:8" ht="33.75">
      <c r="A71" s="30" t="s">
        <v>1047</v>
      </c>
      <c r="B71" s="20" t="s">
        <v>974</v>
      </c>
      <c r="C71" s="21" t="s">
        <v>975</v>
      </c>
      <c r="D71" s="20" t="s">
        <v>845</v>
      </c>
      <c r="E71" s="20" t="s">
        <v>853</v>
      </c>
      <c r="F71" s="22">
        <v>2</v>
      </c>
      <c r="G71" s="22">
        <v>48.73</v>
      </c>
      <c r="H71" s="22">
        <v>97.46</v>
      </c>
    </row>
    <row r="72" spans="1:8" ht="20.100000000000001" customHeight="1">
      <c r="A72" s="29" t="s">
        <v>1048</v>
      </c>
      <c r="B72" s="88" t="s">
        <v>976</v>
      </c>
      <c r="C72" s="89"/>
      <c r="D72" s="89"/>
      <c r="E72" s="89"/>
      <c r="F72" s="89"/>
      <c r="G72" s="89"/>
      <c r="H72" s="18">
        <f>SUM(H73:H74)</f>
        <v>1332.29</v>
      </c>
    </row>
    <row r="73" spans="1:8">
      <c r="A73" s="30" t="s">
        <v>1049</v>
      </c>
      <c r="B73" s="20" t="s">
        <v>977</v>
      </c>
      <c r="C73" s="21" t="s">
        <v>978</v>
      </c>
      <c r="D73" s="20" t="s">
        <v>912</v>
      </c>
      <c r="E73" s="20" t="s">
        <v>979</v>
      </c>
      <c r="F73" s="22">
        <v>597.48</v>
      </c>
      <c r="G73" s="22">
        <v>2.04</v>
      </c>
      <c r="H73" s="22">
        <v>1218.8599999999999</v>
      </c>
    </row>
    <row r="74" spans="1:8">
      <c r="A74" s="30" t="s">
        <v>1050</v>
      </c>
      <c r="B74" s="25" t="s">
        <v>984</v>
      </c>
      <c r="C74" s="21" t="s">
        <v>980</v>
      </c>
      <c r="D74" s="20" t="s">
        <v>912</v>
      </c>
      <c r="E74" s="20" t="s">
        <v>853</v>
      </c>
      <c r="F74" s="22">
        <v>1</v>
      </c>
      <c r="G74" s="22">
        <v>113.43</v>
      </c>
      <c r="H74" s="22">
        <v>113.43</v>
      </c>
    </row>
    <row r="75" spans="1:8" ht="15" customHeight="1">
      <c r="A75" s="23"/>
      <c r="B75" s="24"/>
      <c r="C75" s="24"/>
      <c r="D75" s="24"/>
      <c r="E75" s="24"/>
      <c r="F75" s="86" t="s">
        <v>981</v>
      </c>
      <c r="G75" s="87"/>
      <c r="H75" s="18">
        <f>H4+H9+H72</f>
        <v>250040.36299999998</v>
      </c>
    </row>
    <row r="76" spans="1:8" ht="15" customHeight="1">
      <c r="A76" s="23"/>
      <c r="B76" s="24"/>
      <c r="C76" s="24"/>
      <c r="D76" s="24"/>
      <c r="E76" s="24"/>
      <c r="F76" s="86" t="s">
        <v>982</v>
      </c>
      <c r="G76" s="87"/>
      <c r="H76" s="18">
        <f>H75*0.2009</f>
        <v>50233.108926699999</v>
      </c>
    </row>
    <row r="77" spans="1:8" ht="15" customHeight="1">
      <c r="A77" s="23"/>
      <c r="B77" s="24"/>
      <c r="C77" s="24"/>
      <c r="D77" s="24"/>
      <c r="E77" s="24"/>
      <c r="F77" s="86" t="s">
        <v>983</v>
      </c>
      <c r="G77" s="87"/>
      <c r="H77" s="18">
        <f>H75+H76</f>
        <v>300273.47192669997</v>
      </c>
    </row>
  </sheetData>
  <mergeCells count="16">
    <mergeCell ref="A1:H1"/>
    <mergeCell ref="B2:G2"/>
    <mergeCell ref="B4:G4"/>
    <mergeCell ref="B9:G9"/>
    <mergeCell ref="B10:G10"/>
    <mergeCell ref="B14:G14"/>
    <mergeCell ref="B22:G22"/>
    <mergeCell ref="B28:G28"/>
    <mergeCell ref="B32:G32"/>
    <mergeCell ref="B39:G39"/>
    <mergeCell ref="F77:G77"/>
    <mergeCell ref="B42:G42"/>
    <mergeCell ref="B61:G61"/>
    <mergeCell ref="B72:G72"/>
    <mergeCell ref="F75:G75"/>
    <mergeCell ref="F76:G76"/>
  </mergeCells>
  <pageMargins left="0.27559055118110237" right="0.27559055118110237" top="0.27559055118110237" bottom="0.27559055118110237" header="0" footer="0"/>
  <pageSetup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7"/>
  <sheetViews>
    <sheetView workbookViewId="0">
      <selection activeCell="B10" sqref="B10"/>
    </sheetView>
  </sheetViews>
  <sheetFormatPr defaultRowHeight="15"/>
  <cols>
    <col min="1" max="1" width="9.28515625" customWidth="1"/>
    <col min="2" max="2" width="52.7109375" customWidth="1"/>
    <col min="3" max="3" width="22.85546875" customWidth="1"/>
    <col min="4" max="4" width="12.42578125" customWidth="1"/>
    <col min="5" max="5" width="8.28515625" customWidth="1"/>
  </cols>
  <sheetData>
    <row r="1" spans="1:5" ht="44.1" customHeight="1">
      <c r="A1" s="95"/>
      <c r="B1" s="95"/>
      <c r="C1" s="95"/>
      <c r="D1" s="95"/>
      <c r="E1" s="95"/>
    </row>
    <row r="2" spans="1:5" ht="21.95" customHeight="1">
      <c r="A2" s="95"/>
      <c r="B2" s="95"/>
      <c r="C2" s="95"/>
      <c r="D2" s="95"/>
      <c r="E2" s="95"/>
    </row>
    <row r="3" spans="1:5" ht="0.95" customHeight="1">
      <c r="A3" s="95"/>
      <c r="B3" s="95"/>
      <c r="C3" s="95"/>
      <c r="D3" s="95"/>
      <c r="E3" s="95"/>
    </row>
    <row r="4" spans="1:5" ht="20.100000000000001" customHeight="1">
      <c r="A4" s="33" t="s">
        <v>1051</v>
      </c>
      <c r="B4" s="93" t="s">
        <v>1052</v>
      </c>
      <c r="C4" s="94"/>
      <c r="D4" s="34">
        <f>ORCAMENTO!H4*1.2009</f>
        <v>8699.415672000001</v>
      </c>
      <c r="E4" s="34">
        <f>D4/D7*100</f>
        <v>2.8971642470379879</v>
      </c>
    </row>
    <row r="5" spans="1:5" ht="20.100000000000001" customHeight="1">
      <c r="A5" s="33" t="s">
        <v>1053</v>
      </c>
      <c r="B5" s="93" t="s">
        <v>1054</v>
      </c>
      <c r="C5" s="94"/>
      <c r="D5" s="34">
        <f>ORCAMENTO!H9*1.2009</f>
        <v>289974.10919370002</v>
      </c>
      <c r="E5" s="34">
        <f>D5/D7*100</f>
        <v>96.570005779426921</v>
      </c>
    </row>
    <row r="6" spans="1:5" ht="20.100000000000001" customHeight="1">
      <c r="A6" s="33" t="s">
        <v>1055</v>
      </c>
      <c r="B6" s="93" t="s">
        <v>1056</v>
      </c>
      <c r="C6" s="94"/>
      <c r="D6" s="34">
        <f>ORCAMENTO!H72*1.2009</f>
        <v>1599.9470610000001</v>
      </c>
      <c r="E6" s="34">
        <f>D6/D7*100</f>
        <v>0.53282997353511286</v>
      </c>
    </row>
    <row r="7" spans="1:5" ht="15" customHeight="1">
      <c r="A7" s="32"/>
      <c r="B7" s="32"/>
      <c r="C7" s="35" t="s">
        <v>1057</v>
      </c>
      <c r="D7" s="34">
        <f>SUM(D4:D6)</f>
        <v>300273.47192669997</v>
      </c>
      <c r="E7" s="36">
        <f>SUM(E4:E6)</f>
        <v>100.00000000000003</v>
      </c>
    </row>
  </sheetData>
  <mergeCells count="4">
    <mergeCell ref="B6:C6"/>
    <mergeCell ref="A1:E3"/>
    <mergeCell ref="B4:C4"/>
    <mergeCell ref="B5:C5"/>
  </mergeCells>
  <pageMargins left="0.44" right="0.27777777777777779" top="0.65" bottom="0.27777777777777779" header="0" footer="0"/>
  <pageSetup paperSize="9" scale="8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G907"/>
  <sheetViews>
    <sheetView topLeftCell="A613" workbookViewId="0">
      <selection activeCell="B628" sqref="B628"/>
    </sheetView>
  </sheetViews>
  <sheetFormatPr defaultRowHeight="15"/>
  <cols>
    <col min="1" max="1" width="10.28515625" customWidth="1"/>
    <col min="2" max="2" width="48.85546875" customWidth="1"/>
    <col min="3" max="3" width="12.42578125" customWidth="1"/>
    <col min="4" max="4" width="6.140625" customWidth="1"/>
    <col min="5" max="7" width="12.42578125" customWidth="1"/>
    <col min="8" max="8" width="12.140625" customWidth="1"/>
  </cols>
  <sheetData>
    <row r="1" spans="1:7" ht="66.95" customHeight="1">
      <c r="A1" s="90"/>
      <c r="B1" s="90"/>
      <c r="C1" s="90"/>
      <c r="D1" s="90"/>
      <c r="E1" s="90"/>
      <c r="F1" s="90"/>
      <c r="G1" s="90"/>
    </row>
    <row r="2" spans="1:7" ht="9.9499999999999993" customHeight="1">
      <c r="A2" s="1"/>
      <c r="B2" s="1"/>
      <c r="C2" s="104" t="s">
        <v>2</v>
      </c>
      <c r="D2" s="105"/>
      <c r="E2" s="1"/>
      <c r="F2" s="1"/>
      <c r="G2" s="1"/>
    </row>
    <row r="3" spans="1:7" ht="20.100000000000001" customHeight="1">
      <c r="A3" s="98" t="s">
        <v>3</v>
      </c>
      <c r="B3" s="99"/>
      <c r="C3" s="99"/>
      <c r="D3" s="99"/>
      <c r="E3" s="99"/>
      <c r="F3" s="99"/>
      <c r="G3" s="99"/>
    </row>
    <row r="4" spans="1:7" ht="15" customHeight="1">
      <c r="A4" s="100" t="s">
        <v>4</v>
      </c>
      <c r="B4" s="101"/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</row>
    <row r="5" spans="1:7" ht="20.100000000000001" customHeight="1">
      <c r="A5" s="6" t="s">
        <v>10</v>
      </c>
      <c r="B5" s="7" t="s">
        <v>11</v>
      </c>
      <c r="C5" s="6" t="s">
        <v>12</v>
      </c>
      <c r="D5" s="6" t="s">
        <v>13</v>
      </c>
      <c r="E5" s="8">
        <v>6.9900000000000004E-2</v>
      </c>
      <c r="F5" s="9">
        <v>8.77</v>
      </c>
      <c r="G5" s="9">
        <v>0.61</v>
      </c>
    </row>
    <row r="6" spans="1:7" ht="20.100000000000001" customHeight="1">
      <c r="A6" s="6" t="s">
        <v>14</v>
      </c>
      <c r="B6" s="7" t="s">
        <v>15</v>
      </c>
      <c r="C6" s="6" t="s">
        <v>12</v>
      </c>
      <c r="D6" s="6" t="s">
        <v>16</v>
      </c>
      <c r="E6" s="8">
        <v>4.82E-2</v>
      </c>
      <c r="F6" s="9">
        <v>7.63</v>
      </c>
      <c r="G6" s="9">
        <v>0.37</v>
      </c>
    </row>
    <row r="7" spans="1:7" ht="20.100000000000001" customHeight="1">
      <c r="A7" s="6" t="s">
        <v>17</v>
      </c>
      <c r="B7" s="7" t="s">
        <v>18</v>
      </c>
      <c r="C7" s="6" t="s">
        <v>12</v>
      </c>
      <c r="D7" s="6" t="s">
        <v>19</v>
      </c>
      <c r="E7" s="8">
        <v>0.1055</v>
      </c>
      <c r="F7" s="9">
        <v>10.69</v>
      </c>
      <c r="G7" s="9">
        <v>1.1299999999999999</v>
      </c>
    </row>
    <row r="8" spans="1:7" ht="15" customHeight="1">
      <c r="A8" s="6" t="s">
        <v>20</v>
      </c>
      <c r="B8" s="7" t="s">
        <v>21</v>
      </c>
      <c r="C8" s="6" t="s">
        <v>12</v>
      </c>
      <c r="D8" s="6" t="s">
        <v>19</v>
      </c>
      <c r="E8" s="8">
        <v>0.29720000000000002</v>
      </c>
      <c r="F8" s="9">
        <v>7.57</v>
      </c>
      <c r="G8" s="9">
        <v>2.25</v>
      </c>
    </row>
    <row r="9" spans="1:7" ht="15" customHeight="1">
      <c r="A9" s="1"/>
      <c r="B9" s="1"/>
      <c r="C9" s="1"/>
      <c r="D9" s="1"/>
      <c r="E9" s="102" t="s">
        <v>22</v>
      </c>
      <c r="F9" s="103"/>
      <c r="G9" s="10">
        <v>4.3600000000000003</v>
      </c>
    </row>
    <row r="10" spans="1:7" ht="15" customHeight="1">
      <c r="A10" s="1"/>
      <c r="B10" s="1"/>
      <c r="C10" s="1"/>
      <c r="D10" s="1"/>
      <c r="E10" s="96" t="s">
        <v>23</v>
      </c>
      <c r="F10" s="97"/>
      <c r="G10" s="3">
        <v>4.3600000000000003</v>
      </c>
    </row>
    <row r="11" spans="1:7" ht="15" customHeight="1">
      <c r="A11" s="1"/>
      <c r="B11" s="1"/>
      <c r="C11" s="1"/>
      <c r="D11" s="1"/>
      <c r="E11" s="96" t="s">
        <v>24</v>
      </c>
      <c r="F11" s="97"/>
      <c r="G11" s="3">
        <v>3.09</v>
      </c>
    </row>
    <row r="12" spans="1:7" ht="15" customHeight="1">
      <c r="A12" s="1"/>
      <c r="B12" s="1"/>
      <c r="C12" s="1"/>
      <c r="D12" s="1"/>
      <c r="E12" s="96" t="s">
        <v>25</v>
      </c>
      <c r="F12" s="97"/>
      <c r="G12" s="3">
        <v>7.45</v>
      </c>
    </row>
    <row r="13" spans="1:7" ht="15" customHeight="1">
      <c r="A13" s="1"/>
      <c r="B13" s="1"/>
      <c r="C13" s="1"/>
      <c r="D13" s="1"/>
      <c r="E13" s="96" t="s">
        <v>26</v>
      </c>
      <c r="F13" s="97"/>
      <c r="G13" s="3">
        <v>1.4966999999999999</v>
      </c>
    </row>
    <row r="14" spans="1:7" ht="15" customHeight="1">
      <c r="A14" s="1"/>
      <c r="B14" s="1"/>
      <c r="C14" s="1"/>
      <c r="D14" s="1"/>
      <c r="E14" s="96" t="s">
        <v>27</v>
      </c>
      <c r="F14" s="97"/>
      <c r="G14" s="3">
        <v>8.9499999999999993</v>
      </c>
    </row>
    <row r="15" spans="1:7" ht="9.9499999999999993" customHeight="1">
      <c r="A15" s="1"/>
      <c r="B15" s="1"/>
      <c r="C15" s="104" t="s">
        <v>2</v>
      </c>
      <c r="D15" s="105"/>
      <c r="E15" s="1"/>
      <c r="F15" s="1"/>
      <c r="G15" s="1"/>
    </row>
    <row r="16" spans="1:7" ht="20.100000000000001" customHeight="1">
      <c r="A16" s="98" t="s">
        <v>28</v>
      </c>
      <c r="B16" s="99"/>
      <c r="C16" s="99"/>
      <c r="D16" s="99"/>
      <c r="E16" s="99"/>
      <c r="F16" s="99"/>
      <c r="G16" s="99"/>
    </row>
    <row r="17" spans="1:7" ht="15" customHeight="1">
      <c r="A17" s="100" t="s">
        <v>4</v>
      </c>
      <c r="B17" s="101"/>
      <c r="C17" s="5" t="s">
        <v>5</v>
      </c>
      <c r="D17" s="5" t="s">
        <v>6</v>
      </c>
      <c r="E17" s="5" t="s">
        <v>7</v>
      </c>
      <c r="F17" s="5" t="s">
        <v>8</v>
      </c>
      <c r="G17" s="5" t="s">
        <v>9</v>
      </c>
    </row>
    <row r="18" spans="1:7" ht="15" customHeight="1">
      <c r="A18" s="6" t="s">
        <v>29</v>
      </c>
      <c r="B18" s="7" t="s">
        <v>30</v>
      </c>
      <c r="C18" s="6" t="s">
        <v>12</v>
      </c>
      <c r="D18" s="6" t="s">
        <v>19</v>
      </c>
      <c r="E18" s="8">
        <v>0.13150000000000001</v>
      </c>
      <c r="F18" s="9">
        <v>9.11</v>
      </c>
      <c r="G18" s="9">
        <v>1.2</v>
      </c>
    </row>
    <row r="19" spans="1:7" ht="15" customHeight="1">
      <c r="A19" s="6" t="s">
        <v>20</v>
      </c>
      <c r="B19" s="7" t="s">
        <v>21</v>
      </c>
      <c r="C19" s="6" t="s">
        <v>12</v>
      </c>
      <c r="D19" s="6" t="s">
        <v>19</v>
      </c>
      <c r="E19" s="8">
        <v>0.25819999999999999</v>
      </c>
      <c r="F19" s="9">
        <v>7.57</v>
      </c>
      <c r="G19" s="9">
        <v>1.95</v>
      </c>
    </row>
    <row r="20" spans="1:7" ht="15" customHeight="1">
      <c r="A20" s="1"/>
      <c r="B20" s="1"/>
      <c r="C20" s="1"/>
      <c r="D20" s="1"/>
      <c r="E20" s="102" t="s">
        <v>22</v>
      </c>
      <c r="F20" s="103"/>
      <c r="G20" s="10">
        <v>3.15</v>
      </c>
    </row>
    <row r="21" spans="1:7" ht="15" customHeight="1">
      <c r="A21" s="1"/>
      <c r="B21" s="1"/>
      <c r="C21" s="1"/>
      <c r="D21" s="1"/>
      <c r="E21" s="96" t="s">
        <v>23</v>
      </c>
      <c r="F21" s="97"/>
      <c r="G21" s="3">
        <v>3.15</v>
      </c>
    </row>
    <row r="22" spans="1:7" ht="15" customHeight="1">
      <c r="A22" s="1"/>
      <c r="B22" s="1"/>
      <c r="C22" s="1"/>
      <c r="D22" s="1"/>
      <c r="E22" s="96" t="s">
        <v>24</v>
      </c>
      <c r="F22" s="97"/>
      <c r="G22" s="3">
        <v>2.2999999999999998</v>
      </c>
    </row>
    <row r="23" spans="1:7" ht="15" customHeight="1">
      <c r="A23" s="1"/>
      <c r="B23" s="1"/>
      <c r="C23" s="1"/>
      <c r="D23" s="1"/>
      <c r="E23" s="96" t="s">
        <v>25</v>
      </c>
      <c r="F23" s="97"/>
      <c r="G23" s="3">
        <v>5.45</v>
      </c>
    </row>
    <row r="24" spans="1:7" ht="15" customHeight="1">
      <c r="A24" s="1"/>
      <c r="B24" s="1"/>
      <c r="C24" s="1"/>
      <c r="D24" s="1"/>
      <c r="E24" s="96" t="s">
        <v>26</v>
      </c>
      <c r="F24" s="97"/>
      <c r="G24" s="3">
        <v>1.0949</v>
      </c>
    </row>
    <row r="25" spans="1:7" ht="15" customHeight="1">
      <c r="A25" s="1"/>
      <c r="B25" s="1"/>
      <c r="C25" s="1"/>
      <c r="D25" s="1"/>
      <c r="E25" s="96" t="s">
        <v>27</v>
      </c>
      <c r="F25" s="97"/>
      <c r="G25" s="3">
        <v>6.54</v>
      </c>
    </row>
    <row r="26" spans="1:7" ht="9.9499999999999993" customHeight="1">
      <c r="A26" s="1"/>
      <c r="B26" s="1"/>
      <c r="C26" s="104" t="s">
        <v>2</v>
      </c>
      <c r="D26" s="105"/>
      <c r="E26" s="1"/>
      <c r="F26" s="1"/>
      <c r="G26" s="1"/>
    </row>
    <row r="27" spans="1:7" ht="20.100000000000001" customHeight="1">
      <c r="A27" s="98" t="s">
        <v>31</v>
      </c>
      <c r="B27" s="99"/>
      <c r="C27" s="99"/>
      <c r="D27" s="99"/>
      <c r="E27" s="99"/>
      <c r="F27" s="99"/>
      <c r="G27" s="99"/>
    </row>
    <row r="28" spans="1:7" ht="15" customHeight="1">
      <c r="A28" s="100" t="s">
        <v>4</v>
      </c>
      <c r="B28" s="101"/>
      <c r="C28" s="5" t="s">
        <v>5</v>
      </c>
      <c r="D28" s="5" t="s">
        <v>6</v>
      </c>
      <c r="E28" s="5" t="s">
        <v>7</v>
      </c>
      <c r="F28" s="5" t="s">
        <v>8</v>
      </c>
      <c r="G28" s="5" t="s">
        <v>9</v>
      </c>
    </row>
    <row r="29" spans="1:7" ht="20.100000000000001" customHeight="1">
      <c r="A29" s="6" t="s">
        <v>32</v>
      </c>
      <c r="B29" s="7" t="s">
        <v>33</v>
      </c>
      <c r="C29" s="6" t="s">
        <v>12</v>
      </c>
      <c r="D29" s="6" t="s">
        <v>19</v>
      </c>
      <c r="E29" s="8">
        <v>0.17549999999999999</v>
      </c>
      <c r="F29" s="9">
        <v>8.7100000000000009</v>
      </c>
      <c r="G29" s="9">
        <v>1.53</v>
      </c>
    </row>
    <row r="30" spans="1:7" ht="15" customHeight="1">
      <c r="A30" s="6" t="s">
        <v>20</v>
      </c>
      <c r="B30" s="7" t="s">
        <v>21</v>
      </c>
      <c r="C30" s="6" t="s">
        <v>12</v>
      </c>
      <c r="D30" s="6" t="s">
        <v>19</v>
      </c>
      <c r="E30" s="8">
        <v>0.3448</v>
      </c>
      <c r="F30" s="9">
        <v>7.57</v>
      </c>
      <c r="G30" s="9">
        <v>2.61</v>
      </c>
    </row>
    <row r="31" spans="1:7" ht="15" customHeight="1">
      <c r="A31" s="1"/>
      <c r="B31" s="1"/>
      <c r="C31" s="1"/>
      <c r="D31" s="1"/>
      <c r="E31" s="102" t="s">
        <v>22</v>
      </c>
      <c r="F31" s="103"/>
      <c r="G31" s="10">
        <v>4.1399999999999997</v>
      </c>
    </row>
    <row r="32" spans="1:7" ht="15" customHeight="1">
      <c r="A32" s="1"/>
      <c r="B32" s="1"/>
      <c r="C32" s="1"/>
      <c r="D32" s="1"/>
      <c r="E32" s="96" t="s">
        <v>23</v>
      </c>
      <c r="F32" s="97"/>
      <c r="G32" s="3">
        <v>4.1399999999999997</v>
      </c>
    </row>
    <row r="33" spans="1:7" ht="15" customHeight="1">
      <c r="A33" s="1"/>
      <c r="B33" s="1"/>
      <c r="C33" s="1"/>
      <c r="D33" s="1"/>
      <c r="E33" s="96" t="s">
        <v>24</v>
      </c>
      <c r="F33" s="97"/>
      <c r="G33" s="3">
        <v>3.06</v>
      </c>
    </row>
    <row r="34" spans="1:7" ht="15" customHeight="1">
      <c r="A34" s="1"/>
      <c r="B34" s="1"/>
      <c r="C34" s="1"/>
      <c r="D34" s="1"/>
      <c r="E34" s="96" t="s">
        <v>25</v>
      </c>
      <c r="F34" s="97"/>
      <c r="G34" s="3">
        <v>7.2</v>
      </c>
    </row>
    <row r="35" spans="1:7" ht="15" customHeight="1">
      <c r="A35" s="1"/>
      <c r="B35" s="1"/>
      <c r="C35" s="1"/>
      <c r="D35" s="1"/>
      <c r="E35" s="96" t="s">
        <v>26</v>
      </c>
      <c r="F35" s="97"/>
      <c r="G35" s="3">
        <v>1.4464999999999999</v>
      </c>
    </row>
    <row r="36" spans="1:7" ht="15" customHeight="1">
      <c r="A36" s="1"/>
      <c r="B36" s="1"/>
      <c r="C36" s="1"/>
      <c r="D36" s="1"/>
      <c r="E36" s="96" t="s">
        <v>27</v>
      </c>
      <c r="F36" s="97"/>
      <c r="G36" s="3">
        <v>8.65</v>
      </c>
    </row>
    <row r="37" spans="1:7" ht="9.9499999999999993" customHeight="1">
      <c r="A37" s="1"/>
      <c r="B37" s="1"/>
      <c r="C37" s="104" t="s">
        <v>2</v>
      </c>
      <c r="D37" s="105"/>
      <c r="E37" s="1"/>
      <c r="F37" s="1"/>
      <c r="G37" s="1"/>
    </row>
    <row r="38" spans="1:7" ht="20.100000000000001" customHeight="1">
      <c r="A38" s="98" t="s">
        <v>34</v>
      </c>
      <c r="B38" s="99"/>
      <c r="C38" s="99"/>
      <c r="D38" s="99"/>
      <c r="E38" s="99"/>
      <c r="F38" s="99"/>
      <c r="G38" s="99"/>
    </row>
    <row r="39" spans="1:7" ht="15" customHeight="1">
      <c r="A39" s="100" t="s">
        <v>35</v>
      </c>
      <c r="B39" s="101"/>
      <c r="C39" s="5" t="s">
        <v>5</v>
      </c>
      <c r="D39" s="5" t="s">
        <v>6</v>
      </c>
      <c r="E39" s="5" t="s">
        <v>7</v>
      </c>
      <c r="F39" s="5" t="s">
        <v>8</v>
      </c>
      <c r="G39" s="5" t="s">
        <v>9</v>
      </c>
    </row>
    <row r="40" spans="1:7" ht="20.100000000000001" customHeight="1">
      <c r="A40" s="6" t="s">
        <v>36</v>
      </c>
      <c r="B40" s="7" t="s">
        <v>37</v>
      </c>
      <c r="C40" s="6" t="s">
        <v>12</v>
      </c>
      <c r="D40" s="6" t="s">
        <v>38</v>
      </c>
      <c r="E40" s="8">
        <v>4</v>
      </c>
      <c r="F40" s="9">
        <v>5.52</v>
      </c>
      <c r="G40" s="9">
        <v>22.08</v>
      </c>
    </row>
    <row r="41" spans="1:7" ht="20.100000000000001" customHeight="1">
      <c r="A41" s="6" t="s">
        <v>39</v>
      </c>
      <c r="B41" s="7" t="s">
        <v>40</v>
      </c>
      <c r="C41" s="6" t="s">
        <v>12</v>
      </c>
      <c r="D41" s="6" t="s">
        <v>38</v>
      </c>
      <c r="E41" s="8">
        <v>1</v>
      </c>
      <c r="F41" s="9">
        <v>3.93</v>
      </c>
      <c r="G41" s="9">
        <v>3.93</v>
      </c>
    </row>
    <row r="42" spans="1:7" ht="20.100000000000001" customHeight="1">
      <c r="A42" s="6" t="s">
        <v>41</v>
      </c>
      <c r="B42" s="7" t="s">
        <v>42</v>
      </c>
      <c r="C42" s="6" t="s">
        <v>12</v>
      </c>
      <c r="D42" s="6" t="s">
        <v>43</v>
      </c>
      <c r="E42" s="8">
        <v>1</v>
      </c>
      <c r="F42" s="9">
        <v>280.05</v>
      </c>
      <c r="G42" s="9">
        <v>280.05</v>
      </c>
    </row>
    <row r="43" spans="1:7" ht="15" customHeight="1">
      <c r="A43" s="6" t="s">
        <v>44</v>
      </c>
      <c r="B43" s="7" t="s">
        <v>45</v>
      </c>
      <c r="C43" s="6" t="s">
        <v>12</v>
      </c>
      <c r="D43" s="6" t="s">
        <v>46</v>
      </c>
      <c r="E43" s="8">
        <v>0.11</v>
      </c>
      <c r="F43" s="9">
        <v>12.25</v>
      </c>
      <c r="G43" s="9">
        <v>1.35</v>
      </c>
    </row>
    <row r="44" spans="1:7" ht="15" customHeight="1">
      <c r="A44" s="1"/>
      <c r="B44" s="1"/>
      <c r="C44" s="1"/>
      <c r="D44" s="1"/>
      <c r="E44" s="102" t="s">
        <v>47</v>
      </c>
      <c r="F44" s="103"/>
      <c r="G44" s="10">
        <v>307.41000000000003</v>
      </c>
    </row>
    <row r="45" spans="1:7" ht="15" customHeight="1">
      <c r="A45" s="100" t="s">
        <v>4</v>
      </c>
      <c r="B45" s="101"/>
      <c r="C45" s="5" t="s">
        <v>5</v>
      </c>
      <c r="D45" s="5" t="s">
        <v>6</v>
      </c>
      <c r="E45" s="5" t="s">
        <v>7</v>
      </c>
      <c r="F45" s="5" t="s">
        <v>8</v>
      </c>
      <c r="G45" s="5" t="s">
        <v>9</v>
      </c>
    </row>
    <row r="46" spans="1:7" ht="15" customHeight="1">
      <c r="A46" s="6" t="s">
        <v>20</v>
      </c>
      <c r="B46" s="7" t="s">
        <v>21</v>
      </c>
      <c r="C46" s="6" t="s">
        <v>12</v>
      </c>
      <c r="D46" s="6" t="s">
        <v>19</v>
      </c>
      <c r="E46" s="8">
        <v>2.0001133599999998</v>
      </c>
      <c r="F46" s="9">
        <v>7.57</v>
      </c>
      <c r="G46" s="9">
        <v>15.14</v>
      </c>
    </row>
    <row r="47" spans="1:7" ht="15" customHeight="1">
      <c r="A47" s="6" t="s">
        <v>48</v>
      </c>
      <c r="B47" s="7" t="s">
        <v>49</v>
      </c>
      <c r="C47" s="6" t="s">
        <v>12</v>
      </c>
      <c r="D47" s="6" t="s">
        <v>19</v>
      </c>
      <c r="E47" s="8">
        <v>1.0000566799999999</v>
      </c>
      <c r="F47" s="9">
        <v>9.0299999999999994</v>
      </c>
      <c r="G47" s="9">
        <v>9.0299999999999994</v>
      </c>
    </row>
    <row r="48" spans="1:7" ht="27.95" customHeight="1">
      <c r="A48" s="6" t="s">
        <v>50</v>
      </c>
      <c r="B48" s="7" t="s">
        <v>51</v>
      </c>
      <c r="C48" s="6" t="s">
        <v>12</v>
      </c>
      <c r="D48" s="6" t="s">
        <v>52</v>
      </c>
      <c r="E48" s="8">
        <v>1.000057E-2</v>
      </c>
      <c r="F48" s="9">
        <v>207.05</v>
      </c>
      <c r="G48" s="9">
        <v>2.0699999999999998</v>
      </c>
    </row>
    <row r="49" spans="1:7" ht="15" customHeight="1">
      <c r="A49" s="1"/>
      <c r="B49" s="1"/>
      <c r="C49" s="1"/>
      <c r="D49" s="1"/>
      <c r="E49" s="102" t="s">
        <v>22</v>
      </c>
      <c r="F49" s="103"/>
      <c r="G49" s="10">
        <v>26.24</v>
      </c>
    </row>
    <row r="50" spans="1:7" ht="15" customHeight="1">
      <c r="A50" s="1"/>
      <c r="B50" s="1"/>
      <c r="C50" s="1"/>
      <c r="D50" s="1"/>
      <c r="E50" s="96" t="s">
        <v>23</v>
      </c>
      <c r="F50" s="97"/>
      <c r="G50" s="3">
        <v>333.65</v>
      </c>
    </row>
    <row r="51" spans="1:7" ht="15" customHeight="1">
      <c r="A51" s="1"/>
      <c r="B51" s="1"/>
      <c r="C51" s="1"/>
      <c r="D51" s="1"/>
      <c r="E51" s="96" t="s">
        <v>24</v>
      </c>
      <c r="F51" s="97"/>
      <c r="G51" s="3">
        <v>17.79</v>
      </c>
    </row>
    <row r="52" spans="1:7" ht="15" customHeight="1">
      <c r="A52" s="1"/>
      <c r="B52" s="1"/>
      <c r="C52" s="1"/>
      <c r="D52" s="1"/>
      <c r="E52" s="96" t="s">
        <v>25</v>
      </c>
      <c r="F52" s="97"/>
      <c r="G52" s="3">
        <v>351.44</v>
      </c>
    </row>
    <row r="53" spans="1:7" ht="15" customHeight="1">
      <c r="A53" s="1"/>
      <c r="B53" s="1"/>
      <c r="C53" s="1"/>
      <c r="D53" s="1"/>
      <c r="E53" s="96" t="s">
        <v>26</v>
      </c>
      <c r="F53" s="97"/>
      <c r="G53" s="3">
        <v>70.604299999999995</v>
      </c>
    </row>
    <row r="54" spans="1:7" ht="15" customHeight="1">
      <c r="A54" s="1"/>
      <c r="B54" s="1"/>
      <c r="C54" s="1"/>
      <c r="D54" s="1"/>
      <c r="E54" s="96" t="s">
        <v>27</v>
      </c>
      <c r="F54" s="97"/>
      <c r="G54" s="3">
        <v>422.04</v>
      </c>
    </row>
    <row r="55" spans="1:7" ht="9.9499999999999993" customHeight="1">
      <c r="A55" s="1"/>
      <c r="B55" s="1"/>
      <c r="C55" s="104" t="s">
        <v>2</v>
      </c>
      <c r="D55" s="105"/>
      <c r="E55" s="1"/>
      <c r="F55" s="1"/>
      <c r="G55" s="1"/>
    </row>
    <row r="56" spans="1:7" ht="42" customHeight="1">
      <c r="A56" s="98" t="s">
        <v>53</v>
      </c>
      <c r="B56" s="99"/>
      <c r="C56" s="99"/>
      <c r="D56" s="99"/>
      <c r="E56" s="99"/>
      <c r="F56" s="99"/>
      <c r="G56" s="99"/>
    </row>
    <row r="57" spans="1:7" ht="15" customHeight="1">
      <c r="A57" s="100" t="s">
        <v>4</v>
      </c>
      <c r="B57" s="101"/>
      <c r="C57" s="5" t="s">
        <v>5</v>
      </c>
      <c r="D57" s="5" t="s">
        <v>6</v>
      </c>
      <c r="E57" s="5" t="s">
        <v>7</v>
      </c>
      <c r="F57" s="5" t="s">
        <v>8</v>
      </c>
      <c r="G57" s="5" t="s">
        <v>9</v>
      </c>
    </row>
    <row r="58" spans="1:7" ht="36" customHeight="1">
      <c r="A58" s="6" t="s">
        <v>54</v>
      </c>
      <c r="B58" s="7" t="s">
        <v>55</v>
      </c>
      <c r="C58" s="6" t="s">
        <v>12</v>
      </c>
      <c r="D58" s="6" t="s">
        <v>43</v>
      </c>
      <c r="E58" s="8">
        <v>0.6381</v>
      </c>
      <c r="F58" s="9">
        <v>25.86</v>
      </c>
      <c r="G58" s="9">
        <v>16.5</v>
      </c>
    </row>
    <row r="59" spans="1:7" ht="36" customHeight="1">
      <c r="A59" s="6" t="s">
        <v>56</v>
      </c>
      <c r="B59" s="7" t="s">
        <v>57</v>
      </c>
      <c r="C59" s="6" t="s">
        <v>12</v>
      </c>
      <c r="D59" s="6" t="s">
        <v>43</v>
      </c>
      <c r="E59" s="8">
        <v>0.1996</v>
      </c>
      <c r="F59" s="9">
        <v>26.26</v>
      </c>
      <c r="G59" s="9">
        <v>5.24</v>
      </c>
    </row>
    <row r="60" spans="1:7" ht="36" customHeight="1">
      <c r="A60" s="6" t="s">
        <v>58</v>
      </c>
      <c r="B60" s="7" t="s">
        <v>59</v>
      </c>
      <c r="C60" s="6" t="s">
        <v>12</v>
      </c>
      <c r="D60" s="6" t="s">
        <v>43</v>
      </c>
      <c r="E60" s="8">
        <v>0.1623</v>
      </c>
      <c r="F60" s="9">
        <v>25.64</v>
      </c>
      <c r="G60" s="9">
        <v>4.16</v>
      </c>
    </row>
    <row r="61" spans="1:7" ht="15" customHeight="1">
      <c r="A61" s="1"/>
      <c r="B61" s="1"/>
      <c r="C61" s="1"/>
      <c r="D61" s="1"/>
      <c r="E61" s="102" t="s">
        <v>22</v>
      </c>
      <c r="F61" s="103"/>
      <c r="G61" s="10">
        <v>25.9</v>
      </c>
    </row>
    <row r="62" spans="1:7" ht="15" customHeight="1">
      <c r="A62" s="1"/>
      <c r="B62" s="1"/>
      <c r="C62" s="1"/>
      <c r="D62" s="1"/>
      <c r="E62" s="96" t="s">
        <v>23</v>
      </c>
      <c r="F62" s="97"/>
      <c r="G62" s="3">
        <v>25.9</v>
      </c>
    </row>
    <row r="63" spans="1:7" ht="15" customHeight="1">
      <c r="A63" s="1"/>
      <c r="B63" s="1"/>
      <c r="C63" s="1"/>
      <c r="D63" s="1"/>
      <c r="E63" s="96" t="s">
        <v>24</v>
      </c>
      <c r="F63" s="97"/>
      <c r="G63" s="3">
        <v>5.83</v>
      </c>
    </row>
    <row r="64" spans="1:7" ht="15" customHeight="1">
      <c r="A64" s="1"/>
      <c r="B64" s="1"/>
      <c r="C64" s="1"/>
      <c r="D64" s="1"/>
      <c r="E64" s="96" t="s">
        <v>25</v>
      </c>
      <c r="F64" s="97"/>
      <c r="G64" s="3">
        <v>31.73</v>
      </c>
    </row>
    <row r="65" spans="1:7" ht="15" customHeight="1">
      <c r="A65" s="1"/>
      <c r="B65" s="1"/>
      <c r="C65" s="1"/>
      <c r="D65" s="1"/>
      <c r="E65" s="96" t="s">
        <v>26</v>
      </c>
      <c r="F65" s="97"/>
      <c r="G65" s="3">
        <v>6.3746</v>
      </c>
    </row>
    <row r="66" spans="1:7" ht="15" customHeight="1">
      <c r="A66" s="1"/>
      <c r="B66" s="1"/>
      <c r="C66" s="1"/>
      <c r="D66" s="1"/>
      <c r="E66" s="96" t="s">
        <v>27</v>
      </c>
      <c r="F66" s="97"/>
      <c r="G66" s="3">
        <v>38.1</v>
      </c>
    </row>
    <row r="67" spans="1:7" ht="9.9499999999999993" customHeight="1">
      <c r="A67" s="1"/>
      <c r="B67" s="1"/>
      <c r="C67" s="104" t="s">
        <v>2</v>
      </c>
      <c r="D67" s="105"/>
      <c r="E67" s="1"/>
      <c r="F67" s="1"/>
      <c r="G67" s="1"/>
    </row>
    <row r="68" spans="1:7" ht="27.75" customHeight="1">
      <c r="A68" s="98" t="s">
        <v>60</v>
      </c>
      <c r="B68" s="99"/>
      <c r="C68" s="99"/>
      <c r="D68" s="99"/>
      <c r="E68" s="99"/>
      <c r="F68" s="99"/>
      <c r="G68" s="99"/>
    </row>
    <row r="69" spans="1:7" ht="15" customHeight="1">
      <c r="A69" s="100" t="s">
        <v>4</v>
      </c>
      <c r="B69" s="101"/>
      <c r="C69" s="5" t="s">
        <v>5</v>
      </c>
      <c r="D69" s="5" t="s">
        <v>6</v>
      </c>
      <c r="E69" s="5" t="s">
        <v>7</v>
      </c>
      <c r="F69" s="5" t="s">
        <v>8</v>
      </c>
      <c r="G69" s="5" t="s">
        <v>9</v>
      </c>
    </row>
    <row r="70" spans="1:7" ht="27.95" customHeight="1">
      <c r="A70" s="6" t="s">
        <v>61</v>
      </c>
      <c r="B70" s="7" t="s">
        <v>62</v>
      </c>
      <c r="C70" s="6" t="s">
        <v>12</v>
      </c>
      <c r="D70" s="6" t="s">
        <v>43</v>
      </c>
      <c r="E70" s="8">
        <v>5.4800000000000001E-2</v>
      </c>
      <c r="F70" s="9">
        <v>36.049999999999997</v>
      </c>
      <c r="G70" s="9">
        <v>1.98</v>
      </c>
    </row>
    <row r="71" spans="1:7" ht="27.95" customHeight="1">
      <c r="A71" s="6" t="s">
        <v>63</v>
      </c>
      <c r="B71" s="7" t="s">
        <v>64</v>
      </c>
      <c r="C71" s="6" t="s">
        <v>12</v>
      </c>
      <c r="D71" s="6" t="s">
        <v>43</v>
      </c>
      <c r="E71" s="8">
        <v>0.33650000000000002</v>
      </c>
      <c r="F71" s="9">
        <v>32.909999999999997</v>
      </c>
      <c r="G71" s="9">
        <v>11.07</v>
      </c>
    </row>
    <row r="72" spans="1:7" ht="27.95" customHeight="1">
      <c r="A72" s="6" t="s">
        <v>65</v>
      </c>
      <c r="B72" s="7" t="s">
        <v>66</v>
      </c>
      <c r="C72" s="6" t="s">
        <v>12</v>
      </c>
      <c r="D72" s="6" t="s">
        <v>43</v>
      </c>
      <c r="E72" s="8">
        <v>0.60870000000000002</v>
      </c>
      <c r="F72" s="9">
        <v>30.51</v>
      </c>
      <c r="G72" s="9">
        <v>18.57</v>
      </c>
    </row>
    <row r="73" spans="1:7" ht="15" customHeight="1">
      <c r="A73" s="1"/>
      <c r="B73" s="1"/>
      <c r="C73" s="1"/>
      <c r="D73" s="1"/>
      <c r="E73" s="102" t="s">
        <v>22</v>
      </c>
      <c r="F73" s="103"/>
      <c r="G73" s="10">
        <v>31.62</v>
      </c>
    </row>
    <row r="74" spans="1:7" ht="15" customHeight="1">
      <c r="A74" s="1"/>
      <c r="B74" s="1"/>
      <c r="C74" s="1"/>
      <c r="D74" s="1"/>
      <c r="E74" s="96" t="s">
        <v>23</v>
      </c>
      <c r="F74" s="97"/>
      <c r="G74" s="3">
        <v>31.62</v>
      </c>
    </row>
    <row r="75" spans="1:7" ht="15" customHeight="1">
      <c r="A75" s="1"/>
      <c r="B75" s="1"/>
      <c r="C75" s="1"/>
      <c r="D75" s="1"/>
      <c r="E75" s="96" t="s">
        <v>24</v>
      </c>
      <c r="F75" s="97"/>
      <c r="G75" s="3">
        <v>3.81</v>
      </c>
    </row>
    <row r="76" spans="1:7" ht="15" customHeight="1">
      <c r="A76" s="1"/>
      <c r="B76" s="1"/>
      <c r="C76" s="1"/>
      <c r="D76" s="1"/>
      <c r="E76" s="96" t="s">
        <v>25</v>
      </c>
      <c r="F76" s="97"/>
      <c r="G76" s="3">
        <v>35.43</v>
      </c>
    </row>
    <row r="77" spans="1:7" ht="15" customHeight="1">
      <c r="A77" s="1"/>
      <c r="B77" s="1"/>
      <c r="C77" s="1"/>
      <c r="D77" s="1"/>
      <c r="E77" s="96" t="s">
        <v>26</v>
      </c>
      <c r="F77" s="97"/>
      <c r="G77" s="3">
        <v>7.1178999999999997</v>
      </c>
    </row>
    <row r="78" spans="1:7" ht="15" customHeight="1">
      <c r="A78" s="1"/>
      <c r="B78" s="1"/>
      <c r="C78" s="1"/>
      <c r="D78" s="1"/>
      <c r="E78" s="96" t="s">
        <v>27</v>
      </c>
      <c r="F78" s="97"/>
      <c r="G78" s="3">
        <v>42.55</v>
      </c>
    </row>
    <row r="79" spans="1:7" ht="9.9499999999999993" customHeight="1">
      <c r="A79" s="1"/>
      <c r="B79" s="1"/>
      <c r="C79" s="104" t="s">
        <v>2</v>
      </c>
      <c r="D79" s="105"/>
      <c r="E79" s="1"/>
      <c r="F79" s="1"/>
      <c r="G79" s="1"/>
    </row>
    <row r="80" spans="1:7" ht="24.75" customHeight="1">
      <c r="A80" s="98" t="s">
        <v>67</v>
      </c>
      <c r="B80" s="99"/>
      <c r="C80" s="99"/>
      <c r="D80" s="99"/>
      <c r="E80" s="99"/>
      <c r="F80" s="99"/>
      <c r="G80" s="99"/>
    </row>
    <row r="81" spans="1:7" ht="15" customHeight="1">
      <c r="A81" s="100" t="s">
        <v>35</v>
      </c>
      <c r="B81" s="101"/>
      <c r="C81" s="5" t="s">
        <v>5</v>
      </c>
      <c r="D81" s="5" t="s">
        <v>6</v>
      </c>
      <c r="E81" s="5" t="s">
        <v>7</v>
      </c>
      <c r="F81" s="5" t="s">
        <v>8</v>
      </c>
      <c r="G81" s="5" t="s">
        <v>9</v>
      </c>
    </row>
    <row r="82" spans="1:7" ht="27.95" customHeight="1">
      <c r="A82" s="6" t="s">
        <v>68</v>
      </c>
      <c r="B82" s="7" t="s">
        <v>69</v>
      </c>
      <c r="C82" s="6" t="s">
        <v>12</v>
      </c>
      <c r="D82" s="6" t="s">
        <v>43</v>
      </c>
      <c r="E82" s="8">
        <v>0.123</v>
      </c>
      <c r="F82" s="9">
        <v>18.46</v>
      </c>
      <c r="G82" s="9">
        <v>2.27</v>
      </c>
    </row>
    <row r="83" spans="1:7" ht="15" customHeight="1">
      <c r="A83" s="6" t="s">
        <v>70</v>
      </c>
      <c r="B83" s="7" t="s">
        <v>71</v>
      </c>
      <c r="C83" s="6" t="s">
        <v>12</v>
      </c>
      <c r="D83" s="6" t="s">
        <v>46</v>
      </c>
      <c r="E83" s="8">
        <v>0.60299999999999998</v>
      </c>
      <c r="F83" s="9">
        <v>0.5</v>
      </c>
      <c r="G83" s="9">
        <v>0.3</v>
      </c>
    </row>
    <row r="84" spans="1:7" ht="15" customHeight="1">
      <c r="A84" s="6" t="s">
        <v>72</v>
      </c>
      <c r="B84" s="7" t="s">
        <v>73</v>
      </c>
      <c r="C84" s="6" t="s">
        <v>12</v>
      </c>
      <c r="D84" s="6" t="s">
        <v>46</v>
      </c>
      <c r="E84" s="8">
        <v>8.5000000000000006E-2</v>
      </c>
      <c r="F84" s="9">
        <v>3.2</v>
      </c>
      <c r="G84" s="9">
        <v>0.27</v>
      </c>
    </row>
    <row r="85" spans="1:7" ht="15" customHeight="1">
      <c r="A85" s="1"/>
      <c r="B85" s="1"/>
      <c r="C85" s="1"/>
      <c r="D85" s="1"/>
      <c r="E85" s="102" t="s">
        <v>47</v>
      </c>
      <c r="F85" s="103"/>
      <c r="G85" s="10">
        <v>2.84</v>
      </c>
    </row>
    <row r="86" spans="1:7" ht="15" customHeight="1">
      <c r="A86" s="100" t="s">
        <v>4</v>
      </c>
      <c r="B86" s="101"/>
      <c r="C86" s="5" t="s">
        <v>5</v>
      </c>
      <c r="D86" s="5" t="s">
        <v>6</v>
      </c>
      <c r="E86" s="5" t="s">
        <v>7</v>
      </c>
      <c r="F86" s="5" t="s">
        <v>8</v>
      </c>
      <c r="G86" s="5" t="s">
        <v>9</v>
      </c>
    </row>
    <row r="87" spans="1:7" ht="20.100000000000001" customHeight="1">
      <c r="A87" s="6" t="s">
        <v>17</v>
      </c>
      <c r="B87" s="7" t="s">
        <v>18</v>
      </c>
      <c r="C87" s="6" t="s">
        <v>12</v>
      </c>
      <c r="D87" s="6" t="s">
        <v>19</v>
      </c>
      <c r="E87" s="8">
        <v>7.0000000000000007E-2</v>
      </c>
      <c r="F87" s="9">
        <v>10.69</v>
      </c>
      <c r="G87" s="9">
        <v>0.75</v>
      </c>
    </row>
    <row r="88" spans="1:7" ht="15" customHeight="1">
      <c r="A88" s="6" t="s">
        <v>20</v>
      </c>
      <c r="B88" s="7" t="s">
        <v>21</v>
      </c>
      <c r="C88" s="6" t="s">
        <v>12</v>
      </c>
      <c r="D88" s="6" t="s">
        <v>19</v>
      </c>
      <c r="E88" s="8">
        <v>3.1E-2</v>
      </c>
      <c r="F88" s="9">
        <v>7.57</v>
      </c>
      <c r="G88" s="9">
        <v>0.23</v>
      </c>
    </row>
    <row r="89" spans="1:7" ht="15" customHeight="1">
      <c r="A89" s="1"/>
      <c r="B89" s="1"/>
      <c r="C89" s="1"/>
      <c r="D89" s="1"/>
      <c r="E89" s="102" t="s">
        <v>22</v>
      </c>
      <c r="F89" s="103"/>
      <c r="G89" s="10">
        <v>0.98</v>
      </c>
    </row>
    <row r="90" spans="1:7" ht="15" customHeight="1">
      <c r="A90" s="1"/>
      <c r="B90" s="1"/>
      <c r="C90" s="1"/>
      <c r="D90" s="1"/>
      <c r="E90" s="96" t="s">
        <v>23</v>
      </c>
      <c r="F90" s="97"/>
      <c r="G90" s="3">
        <v>3.82</v>
      </c>
    </row>
    <row r="91" spans="1:7" ht="15" customHeight="1">
      <c r="A91" s="1"/>
      <c r="B91" s="1"/>
      <c r="C91" s="1"/>
      <c r="D91" s="1"/>
      <c r="E91" s="96" t="s">
        <v>24</v>
      </c>
      <c r="F91" s="97"/>
      <c r="G91" s="3">
        <v>0.79</v>
      </c>
    </row>
    <row r="92" spans="1:7" ht="15" customHeight="1">
      <c r="A92" s="1"/>
      <c r="B92" s="1"/>
      <c r="C92" s="1"/>
      <c r="D92" s="1"/>
      <c r="E92" s="96" t="s">
        <v>25</v>
      </c>
      <c r="F92" s="97"/>
      <c r="G92" s="3">
        <v>4.6100000000000003</v>
      </c>
    </row>
    <row r="93" spans="1:7" ht="15" customHeight="1">
      <c r="A93" s="1"/>
      <c r="B93" s="1"/>
      <c r="C93" s="1"/>
      <c r="D93" s="1"/>
      <c r="E93" s="96" t="s">
        <v>26</v>
      </c>
      <c r="F93" s="97"/>
      <c r="G93" s="3">
        <v>0.92610000000000003</v>
      </c>
    </row>
    <row r="94" spans="1:7" ht="15" customHeight="1">
      <c r="A94" s="1"/>
      <c r="B94" s="1"/>
      <c r="C94" s="1"/>
      <c r="D94" s="1"/>
      <c r="E94" s="96" t="s">
        <v>27</v>
      </c>
      <c r="F94" s="97"/>
      <c r="G94" s="3">
        <v>5.54</v>
      </c>
    </row>
    <row r="95" spans="1:7" ht="9.9499999999999993" customHeight="1">
      <c r="A95" s="1"/>
      <c r="B95" s="1"/>
      <c r="C95" s="104" t="s">
        <v>2</v>
      </c>
      <c r="D95" s="105"/>
      <c r="E95" s="1"/>
      <c r="F95" s="1"/>
      <c r="G95" s="1"/>
    </row>
    <row r="96" spans="1:7" ht="20.100000000000001" customHeight="1">
      <c r="A96" s="98" t="s">
        <v>74</v>
      </c>
      <c r="B96" s="99"/>
      <c r="C96" s="99"/>
      <c r="D96" s="99"/>
      <c r="E96" s="99"/>
      <c r="F96" s="99"/>
      <c r="G96" s="99"/>
    </row>
    <row r="97" spans="1:7" ht="15" customHeight="1">
      <c r="A97" s="100" t="s">
        <v>4</v>
      </c>
      <c r="B97" s="101"/>
      <c r="C97" s="5" t="s">
        <v>5</v>
      </c>
      <c r="D97" s="5" t="s">
        <v>6</v>
      </c>
      <c r="E97" s="5" t="s">
        <v>7</v>
      </c>
      <c r="F97" s="5" t="s">
        <v>8</v>
      </c>
      <c r="G97" s="5" t="s">
        <v>9</v>
      </c>
    </row>
    <row r="98" spans="1:7" ht="27.95" customHeight="1">
      <c r="A98" s="6" t="s">
        <v>75</v>
      </c>
      <c r="B98" s="7" t="s">
        <v>76</v>
      </c>
      <c r="C98" s="6" t="s">
        <v>12</v>
      </c>
      <c r="D98" s="6" t="s">
        <v>52</v>
      </c>
      <c r="E98" s="8">
        <v>4.1999999999999997E-3</v>
      </c>
      <c r="F98" s="9">
        <v>267.97000000000003</v>
      </c>
      <c r="G98" s="9">
        <v>1.1299999999999999</v>
      </c>
    </row>
    <row r="99" spans="1:7" ht="15" customHeight="1">
      <c r="A99" s="6" t="s">
        <v>29</v>
      </c>
      <c r="B99" s="7" t="s">
        <v>30</v>
      </c>
      <c r="C99" s="6" t="s">
        <v>12</v>
      </c>
      <c r="D99" s="6" t="s">
        <v>19</v>
      </c>
      <c r="E99" s="8">
        <v>7.0000000000000007E-2</v>
      </c>
      <c r="F99" s="9">
        <v>9.11</v>
      </c>
      <c r="G99" s="9">
        <v>0.64</v>
      </c>
    </row>
    <row r="100" spans="1:7" ht="15" customHeight="1">
      <c r="A100" s="6" t="s">
        <v>20</v>
      </c>
      <c r="B100" s="7" t="s">
        <v>21</v>
      </c>
      <c r="C100" s="6" t="s">
        <v>12</v>
      </c>
      <c r="D100" s="6" t="s">
        <v>19</v>
      </c>
      <c r="E100" s="8">
        <v>7.0000000000000001E-3</v>
      </c>
      <c r="F100" s="9">
        <v>7.57</v>
      </c>
      <c r="G100" s="9">
        <v>0.05</v>
      </c>
    </row>
    <row r="101" spans="1:7" ht="15" customHeight="1">
      <c r="A101" s="1"/>
      <c r="B101" s="1"/>
      <c r="C101" s="1"/>
      <c r="D101" s="1"/>
      <c r="E101" s="102" t="s">
        <v>22</v>
      </c>
      <c r="F101" s="103"/>
      <c r="G101" s="10">
        <v>1.82</v>
      </c>
    </row>
    <row r="102" spans="1:7" ht="15" customHeight="1">
      <c r="A102" s="1"/>
      <c r="B102" s="1"/>
      <c r="C102" s="1"/>
      <c r="D102" s="1"/>
      <c r="E102" s="96" t="s">
        <v>23</v>
      </c>
      <c r="F102" s="97"/>
      <c r="G102" s="3">
        <v>1.82</v>
      </c>
    </row>
    <row r="103" spans="1:7" ht="15" customHeight="1">
      <c r="A103" s="1"/>
      <c r="B103" s="1"/>
      <c r="C103" s="1"/>
      <c r="D103" s="1"/>
      <c r="E103" s="96" t="s">
        <v>24</v>
      </c>
      <c r="F103" s="97"/>
      <c r="G103" s="3">
        <v>0.62</v>
      </c>
    </row>
    <row r="104" spans="1:7" ht="15" customHeight="1">
      <c r="A104" s="1"/>
      <c r="B104" s="1"/>
      <c r="C104" s="1"/>
      <c r="D104" s="1"/>
      <c r="E104" s="96" t="s">
        <v>25</v>
      </c>
      <c r="F104" s="97"/>
      <c r="G104" s="3">
        <v>2.44</v>
      </c>
    </row>
    <row r="105" spans="1:7" ht="15" customHeight="1">
      <c r="A105" s="1"/>
      <c r="B105" s="1"/>
      <c r="C105" s="1"/>
      <c r="D105" s="1"/>
      <c r="E105" s="96" t="s">
        <v>26</v>
      </c>
      <c r="F105" s="97"/>
      <c r="G105" s="3">
        <v>0.49020000000000002</v>
      </c>
    </row>
    <row r="106" spans="1:7" ht="15" customHeight="1">
      <c r="A106" s="1"/>
      <c r="B106" s="1"/>
      <c r="C106" s="1"/>
      <c r="D106" s="1"/>
      <c r="E106" s="96" t="s">
        <v>27</v>
      </c>
      <c r="F106" s="97"/>
      <c r="G106" s="3">
        <v>2.93</v>
      </c>
    </row>
    <row r="107" spans="1:7" ht="9.9499999999999993" customHeight="1">
      <c r="A107" s="1"/>
      <c r="B107" s="1"/>
      <c r="C107" s="104" t="s">
        <v>2</v>
      </c>
      <c r="D107" s="105"/>
      <c r="E107" s="1"/>
      <c r="F107" s="1"/>
      <c r="G107" s="1"/>
    </row>
    <row r="108" spans="1:7" ht="20.100000000000001" customHeight="1">
      <c r="A108" s="98" t="s">
        <v>77</v>
      </c>
      <c r="B108" s="99"/>
      <c r="C108" s="99"/>
      <c r="D108" s="99"/>
      <c r="E108" s="99"/>
      <c r="F108" s="99"/>
      <c r="G108" s="99"/>
    </row>
    <row r="109" spans="1:7" ht="15" customHeight="1">
      <c r="A109" s="100" t="s">
        <v>4</v>
      </c>
      <c r="B109" s="101"/>
      <c r="C109" s="5" t="s">
        <v>5</v>
      </c>
      <c r="D109" s="5" t="s">
        <v>6</v>
      </c>
      <c r="E109" s="5" t="s">
        <v>7</v>
      </c>
      <c r="F109" s="5" t="s">
        <v>8</v>
      </c>
      <c r="G109" s="5" t="s">
        <v>9</v>
      </c>
    </row>
    <row r="110" spans="1:7" ht="36" customHeight="1">
      <c r="A110" s="6" t="s">
        <v>78</v>
      </c>
      <c r="B110" s="7" t="s">
        <v>79</v>
      </c>
      <c r="C110" s="6" t="s">
        <v>12</v>
      </c>
      <c r="D110" s="6" t="s">
        <v>52</v>
      </c>
      <c r="E110" s="8">
        <v>2.1299999999999999E-2</v>
      </c>
      <c r="F110" s="9">
        <v>277.06</v>
      </c>
      <c r="G110" s="9">
        <v>5.9</v>
      </c>
    </row>
    <row r="111" spans="1:7" ht="15" customHeight="1">
      <c r="A111" s="6" t="s">
        <v>29</v>
      </c>
      <c r="B111" s="7" t="s">
        <v>30</v>
      </c>
      <c r="C111" s="6" t="s">
        <v>12</v>
      </c>
      <c r="D111" s="6" t="s">
        <v>19</v>
      </c>
      <c r="E111" s="8">
        <v>0.35</v>
      </c>
      <c r="F111" s="9">
        <v>9.11</v>
      </c>
      <c r="G111" s="9">
        <v>3.19</v>
      </c>
    </row>
    <row r="112" spans="1:7" ht="15" customHeight="1">
      <c r="A112" s="6" t="s">
        <v>20</v>
      </c>
      <c r="B112" s="7" t="s">
        <v>21</v>
      </c>
      <c r="C112" s="6" t="s">
        <v>12</v>
      </c>
      <c r="D112" s="6" t="s">
        <v>19</v>
      </c>
      <c r="E112" s="8">
        <v>0.128</v>
      </c>
      <c r="F112" s="9">
        <v>7.57</v>
      </c>
      <c r="G112" s="9">
        <v>0.97</v>
      </c>
    </row>
    <row r="113" spans="1:7" ht="15" customHeight="1">
      <c r="A113" s="1"/>
      <c r="B113" s="1"/>
      <c r="C113" s="1"/>
      <c r="D113" s="1"/>
      <c r="E113" s="102" t="s">
        <v>22</v>
      </c>
      <c r="F113" s="103"/>
      <c r="G113" s="10">
        <v>10.06</v>
      </c>
    </row>
    <row r="114" spans="1:7" ht="15" customHeight="1">
      <c r="A114" s="1"/>
      <c r="B114" s="1"/>
      <c r="C114" s="1"/>
      <c r="D114" s="1"/>
      <c r="E114" s="96" t="s">
        <v>23</v>
      </c>
      <c r="F114" s="97"/>
      <c r="G114" s="3">
        <v>10.06</v>
      </c>
    </row>
    <row r="115" spans="1:7" ht="15" customHeight="1">
      <c r="A115" s="1"/>
      <c r="B115" s="1"/>
      <c r="C115" s="1"/>
      <c r="D115" s="1"/>
      <c r="E115" s="96" t="s">
        <v>24</v>
      </c>
      <c r="F115" s="97"/>
      <c r="G115" s="3">
        <v>3.64</v>
      </c>
    </row>
    <row r="116" spans="1:7" ht="15" customHeight="1">
      <c r="A116" s="1"/>
      <c r="B116" s="1"/>
      <c r="C116" s="1"/>
      <c r="D116" s="1"/>
      <c r="E116" s="96" t="s">
        <v>25</v>
      </c>
      <c r="F116" s="97"/>
      <c r="G116" s="3">
        <v>13.7</v>
      </c>
    </row>
    <row r="117" spans="1:7" ht="15" customHeight="1">
      <c r="A117" s="1"/>
      <c r="B117" s="1"/>
      <c r="C117" s="1"/>
      <c r="D117" s="1"/>
      <c r="E117" s="96" t="s">
        <v>26</v>
      </c>
      <c r="F117" s="97"/>
      <c r="G117" s="3">
        <v>2.7523</v>
      </c>
    </row>
    <row r="118" spans="1:7" ht="15" customHeight="1">
      <c r="A118" s="1"/>
      <c r="B118" s="1"/>
      <c r="C118" s="1"/>
      <c r="D118" s="1"/>
      <c r="E118" s="96" t="s">
        <v>27</v>
      </c>
      <c r="F118" s="97"/>
      <c r="G118" s="3">
        <v>16.45</v>
      </c>
    </row>
    <row r="119" spans="1:7" ht="9.9499999999999993" customHeight="1">
      <c r="A119" s="1"/>
      <c r="B119" s="1"/>
      <c r="C119" s="104" t="s">
        <v>2</v>
      </c>
      <c r="D119" s="105"/>
      <c r="E119" s="1"/>
      <c r="F119" s="1"/>
      <c r="G119" s="1"/>
    </row>
    <row r="120" spans="1:7" ht="39.75" customHeight="1">
      <c r="A120" s="98" t="s">
        <v>80</v>
      </c>
      <c r="B120" s="99"/>
      <c r="C120" s="99"/>
      <c r="D120" s="99"/>
      <c r="E120" s="99"/>
      <c r="F120" s="99"/>
      <c r="G120" s="99"/>
    </row>
    <row r="121" spans="1:7" ht="15" customHeight="1">
      <c r="A121" s="100" t="s">
        <v>4</v>
      </c>
      <c r="B121" s="101"/>
      <c r="C121" s="5" t="s">
        <v>5</v>
      </c>
      <c r="D121" s="5" t="s">
        <v>6</v>
      </c>
      <c r="E121" s="5" t="s">
        <v>7</v>
      </c>
      <c r="F121" s="5" t="s">
        <v>8</v>
      </c>
      <c r="G121" s="5" t="s">
        <v>9</v>
      </c>
    </row>
    <row r="122" spans="1:7" ht="36" customHeight="1">
      <c r="A122" s="6" t="s">
        <v>81</v>
      </c>
      <c r="B122" s="7" t="s">
        <v>82</v>
      </c>
      <c r="C122" s="6" t="s">
        <v>12</v>
      </c>
      <c r="D122" s="6" t="s">
        <v>43</v>
      </c>
      <c r="E122" s="8">
        <v>0.46739999999999998</v>
      </c>
      <c r="F122" s="9">
        <v>37.61</v>
      </c>
      <c r="G122" s="9">
        <v>17.579999999999998</v>
      </c>
    </row>
    <row r="123" spans="1:7" ht="36" customHeight="1">
      <c r="A123" s="6" t="s">
        <v>83</v>
      </c>
      <c r="B123" s="7" t="s">
        <v>84</v>
      </c>
      <c r="C123" s="6" t="s">
        <v>12</v>
      </c>
      <c r="D123" s="6" t="s">
        <v>43</v>
      </c>
      <c r="E123" s="8">
        <v>0.28260000000000002</v>
      </c>
      <c r="F123" s="9">
        <v>34.25</v>
      </c>
      <c r="G123" s="9">
        <v>9.68</v>
      </c>
    </row>
    <row r="124" spans="1:7" ht="36" customHeight="1">
      <c r="A124" s="6" t="s">
        <v>85</v>
      </c>
      <c r="B124" s="7" t="s">
        <v>86</v>
      </c>
      <c r="C124" s="6" t="s">
        <v>12</v>
      </c>
      <c r="D124" s="6" t="s">
        <v>43</v>
      </c>
      <c r="E124" s="8">
        <v>6.9000000000000006E-2</v>
      </c>
      <c r="F124" s="9">
        <v>38.76</v>
      </c>
      <c r="G124" s="9">
        <v>2.67</v>
      </c>
    </row>
    <row r="125" spans="1:7" ht="36" customHeight="1">
      <c r="A125" s="6" t="s">
        <v>87</v>
      </c>
      <c r="B125" s="7" t="s">
        <v>88</v>
      </c>
      <c r="C125" s="6" t="s">
        <v>12</v>
      </c>
      <c r="D125" s="6" t="s">
        <v>43</v>
      </c>
      <c r="E125" s="8">
        <v>0.18099999999999999</v>
      </c>
      <c r="F125" s="9">
        <v>37.31</v>
      </c>
      <c r="G125" s="9">
        <v>6.75</v>
      </c>
    </row>
    <row r="126" spans="1:7" ht="15" customHeight="1">
      <c r="A126" s="1"/>
      <c r="B126" s="1"/>
      <c r="C126" s="1"/>
      <c r="D126" s="1"/>
      <c r="E126" s="102" t="s">
        <v>22</v>
      </c>
      <c r="F126" s="103"/>
      <c r="G126" s="10">
        <v>36.68</v>
      </c>
    </row>
    <row r="127" spans="1:7" ht="15" customHeight="1">
      <c r="A127" s="1"/>
      <c r="B127" s="1"/>
      <c r="C127" s="1"/>
      <c r="D127" s="1"/>
      <c r="E127" s="96" t="s">
        <v>23</v>
      </c>
      <c r="F127" s="97"/>
      <c r="G127" s="3">
        <v>36.68</v>
      </c>
    </row>
    <row r="128" spans="1:7" ht="15" customHeight="1">
      <c r="A128" s="1"/>
      <c r="B128" s="1"/>
      <c r="C128" s="1"/>
      <c r="D128" s="1"/>
      <c r="E128" s="96" t="s">
        <v>24</v>
      </c>
      <c r="F128" s="97"/>
      <c r="G128" s="3">
        <v>7.73</v>
      </c>
    </row>
    <row r="129" spans="1:7" ht="15" customHeight="1">
      <c r="A129" s="1"/>
      <c r="B129" s="1"/>
      <c r="C129" s="1"/>
      <c r="D129" s="1"/>
      <c r="E129" s="96" t="s">
        <v>25</v>
      </c>
      <c r="F129" s="97"/>
      <c r="G129" s="3">
        <v>44.41</v>
      </c>
    </row>
    <row r="130" spans="1:7" ht="15" customHeight="1">
      <c r="A130" s="1"/>
      <c r="B130" s="1"/>
      <c r="C130" s="1"/>
      <c r="D130" s="1"/>
      <c r="E130" s="96" t="s">
        <v>26</v>
      </c>
      <c r="F130" s="97"/>
      <c r="G130" s="3">
        <v>8.9220000000000006</v>
      </c>
    </row>
    <row r="131" spans="1:7" ht="15" customHeight="1">
      <c r="A131" s="1"/>
      <c r="B131" s="1"/>
      <c r="C131" s="1"/>
      <c r="D131" s="1"/>
      <c r="E131" s="96" t="s">
        <v>27</v>
      </c>
      <c r="F131" s="97"/>
      <c r="G131" s="3">
        <v>53.33</v>
      </c>
    </row>
    <row r="132" spans="1:7" ht="9.9499999999999993" customHeight="1">
      <c r="A132" s="1"/>
      <c r="B132" s="1"/>
      <c r="C132" s="104" t="s">
        <v>2</v>
      </c>
      <c r="D132" s="105"/>
      <c r="E132" s="1"/>
      <c r="F132" s="1"/>
      <c r="G132" s="1"/>
    </row>
    <row r="133" spans="1:7" ht="20.100000000000001" customHeight="1">
      <c r="A133" s="98" t="s">
        <v>89</v>
      </c>
      <c r="B133" s="99"/>
      <c r="C133" s="99"/>
      <c r="D133" s="99"/>
      <c r="E133" s="99"/>
      <c r="F133" s="99"/>
      <c r="G133" s="99"/>
    </row>
    <row r="134" spans="1:7" ht="15" customHeight="1">
      <c r="A134" s="100" t="s">
        <v>35</v>
      </c>
      <c r="B134" s="101"/>
      <c r="C134" s="5" t="s">
        <v>5</v>
      </c>
      <c r="D134" s="5" t="s">
        <v>6</v>
      </c>
      <c r="E134" s="5" t="s">
        <v>7</v>
      </c>
      <c r="F134" s="5" t="s">
        <v>8</v>
      </c>
      <c r="G134" s="5" t="s">
        <v>9</v>
      </c>
    </row>
    <row r="135" spans="1:7" ht="15" customHeight="1">
      <c r="A135" s="6" t="s">
        <v>90</v>
      </c>
      <c r="B135" s="7" t="s">
        <v>91</v>
      </c>
      <c r="C135" s="6" t="s">
        <v>12</v>
      </c>
      <c r="D135" s="6" t="s">
        <v>92</v>
      </c>
      <c r="E135" s="8">
        <v>0.16</v>
      </c>
      <c r="F135" s="9">
        <v>5.26</v>
      </c>
      <c r="G135" s="9">
        <v>0.84</v>
      </c>
    </row>
    <row r="136" spans="1:7" ht="15" customHeight="1">
      <c r="A136" s="1"/>
      <c r="B136" s="1"/>
      <c r="C136" s="1"/>
      <c r="D136" s="1"/>
      <c r="E136" s="102" t="s">
        <v>47</v>
      </c>
      <c r="F136" s="103"/>
      <c r="G136" s="10">
        <v>0.84</v>
      </c>
    </row>
    <row r="137" spans="1:7" ht="15" customHeight="1">
      <c r="A137" s="100" t="s">
        <v>4</v>
      </c>
      <c r="B137" s="101"/>
      <c r="C137" s="5" t="s">
        <v>5</v>
      </c>
      <c r="D137" s="5" t="s">
        <v>6</v>
      </c>
      <c r="E137" s="5" t="s">
        <v>7</v>
      </c>
      <c r="F137" s="5" t="s">
        <v>8</v>
      </c>
      <c r="G137" s="5" t="s">
        <v>9</v>
      </c>
    </row>
    <row r="138" spans="1:7" ht="15" customHeight="1">
      <c r="A138" s="6" t="s">
        <v>93</v>
      </c>
      <c r="B138" s="7" t="s">
        <v>94</v>
      </c>
      <c r="C138" s="6" t="s">
        <v>12</v>
      </c>
      <c r="D138" s="6" t="s">
        <v>19</v>
      </c>
      <c r="E138" s="8">
        <v>3.9E-2</v>
      </c>
      <c r="F138" s="9">
        <v>10.16</v>
      </c>
      <c r="G138" s="9">
        <v>0.4</v>
      </c>
    </row>
    <row r="139" spans="1:7" ht="15" customHeight="1">
      <c r="A139" s="6" t="s">
        <v>20</v>
      </c>
      <c r="B139" s="7" t="s">
        <v>21</v>
      </c>
      <c r="C139" s="6" t="s">
        <v>12</v>
      </c>
      <c r="D139" s="6" t="s">
        <v>19</v>
      </c>
      <c r="E139" s="8">
        <v>1.4E-2</v>
      </c>
      <c r="F139" s="9">
        <v>7.57</v>
      </c>
      <c r="G139" s="9">
        <v>0.11</v>
      </c>
    </row>
    <row r="140" spans="1:7" ht="15" customHeight="1">
      <c r="A140" s="1"/>
      <c r="B140" s="1"/>
      <c r="C140" s="1"/>
      <c r="D140" s="1"/>
      <c r="E140" s="102" t="s">
        <v>22</v>
      </c>
      <c r="F140" s="103"/>
      <c r="G140" s="10">
        <v>0.51</v>
      </c>
    </row>
    <row r="141" spans="1:7" ht="15" customHeight="1">
      <c r="A141" s="1"/>
      <c r="B141" s="1"/>
      <c r="C141" s="1"/>
      <c r="D141" s="1"/>
      <c r="E141" s="96" t="s">
        <v>23</v>
      </c>
      <c r="F141" s="97"/>
      <c r="G141" s="3">
        <v>1.35</v>
      </c>
    </row>
    <row r="142" spans="1:7" ht="15" customHeight="1">
      <c r="A142" s="1"/>
      <c r="B142" s="1"/>
      <c r="C142" s="1"/>
      <c r="D142" s="1"/>
      <c r="E142" s="96" t="s">
        <v>24</v>
      </c>
      <c r="F142" s="97"/>
      <c r="G142" s="3">
        <v>0.34</v>
      </c>
    </row>
    <row r="143" spans="1:7" ht="15" customHeight="1">
      <c r="A143" s="1"/>
      <c r="B143" s="1"/>
      <c r="C143" s="1"/>
      <c r="D143" s="1"/>
      <c r="E143" s="96" t="s">
        <v>25</v>
      </c>
      <c r="F143" s="97"/>
      <c r="G143" s="3">
        <v>1.69</v>
      </c>
    </row>
    <row r="144" spans="1:7" ht="15" customHeight="1">
      <c r="A144" s="1"/>
      <c r="B144" s="1"/>
      <c r="C144" s="1"/>
      <c r="D144" s="1"/>
      <c r="E144" s="96" t="s">
        <v>26</v>
      </c>
      <c r="F144" s="97"/>
      <c r="G144" s="3">
        <v>0.33950000000000002</v>
      </c>
    </row>
    <row r="145" spans="1:7" ht="15" customHeight="1">
      <c r="A145" s="1"/>
      <c r="B145" s="1"/>
      <c r="C145" s="1"/>
      <c r="D145" s="1"/>
      <c r="E145" s="96" t="s">
        <v>27</v>
      </c>
      <c r="F145" s="97"/>
      <c r="G145" s="3">
        <v>2.0299999999999998</v>
      </c>
    </row>
    <row r="146" spans="1:7" ht="9.9499999999999993" customHeight="1">
      <c r="A146" s="1"/>
      <c r="B146" s="1"/>
      <c r="C146" s="104" t="s">
        <v>2</v>
      </c>
      <c r="D146" s="105"/>
      <c r="E146" s="1"/>
      <c r="F146" s="1"/>
      <c r="G146" s="1"/>
    </row>
    <row r="147" spans="1:7" ht="20.100000000000001" customHeight="1">
      <c r="A147" s="98" t="s">
        <v>95</v>
      </c>
      <c r="B147" s="99"/>
      <c r="C147" s="99"/>
      <c r="D147" s="99"/>
      <c r="E147" s="99"/>
      <c r="F147" s="99"/>
      <c r="G147" s="99"/>
    </row>
    <row r="148" spans="1:7" ht="15" customHeight="1">
      <c r="A148" s="100" t="s">
        <v>35</v>
      </c>
      <c r="B148" s="101"/>
      <c r="C148" s="5" t="s">
        <v>5</v>
      </c>
      <c r="D148" s="5" t="s">
        <v>6</v>
      </c>
      <c r="E148" s="5" t="s">
        <v>7</v>
      </c>
      <c r="F148" s="5" t="s">
        <v>8</v>
      </c>
      <c r="G148" s="5" t="s">
        <v>9</v>
      </c>
    </row>
    <row r="149" spans="1:7" ht="20.100000000000001" customHeight="1">
      <c r="A149" s="6" t="s">
        <v>96</v>
      </c>
      <c r="B149" s="7" t="s">
        <v>97</v>
      </c>
      <c r="C149" s="6" t="s">
        <v>12</v>
      </c>
      <c r="D149" s="6" t="s">
        <v>98</v>
      </c>
      <c r="E149" s="8">
        <v>0.1</v>
      </c>
      <c r="F149" s="9">
        <v>0.47</v>
      </c>
      <c r="G149" s="9">
        <v>0.05</v>
      </c>
    </row>
    <row r="150" spans="1:7" ht="15" customHeight="1">
      <c r="A150" s="6" t="s">
        <v>99</v>
      </c>
      <c r="B150" s="7" t="s">
        <v>100</v>
      </c>
      <c r="C150" s="6" t="s">
        <v>12</v>
      </c>
      <c r="D150" s="6" t="s">
        <v>101</v>
      </c>
      <c r="E150" s="8">
        <v>4.8899999999999999E-2</v>
      </c>
      <c r="F150" s="9">
        <v>54.05</v>
      </c>
      <c r="G150" s="9">
        <v>2.64</v>
      </c>
    </row>
    <row r="151" spans="1:7" ht="15" customHeight="1">
      <c r="A151" s="1"/>
      <c r="B151" s="1"/>
      <c r="C151" s="1"/>
      <c r="D151" s="1"/>
      <c r="E151" s="102" t="s">
        <v>47</v>
      </c>
      <c r="F151" s="103"/>
      <c r="G151" s="10">
        <v>2.69</v>
      </c>
    </row>
    <row r="152" spans="1:7" ht="15" customHeight="1">
      <c r="A152" s="100" t="s">
        <v>4</v>
      </c>
      <c r="B152" s="101"/>
      <c r="C152" s="5" t="s">
        <v>5</v>
      </c>
      <c r="D152" s="5" t="s">
        <v>6</v>
      </c>
      <c r="E152" s="5" t="s">
        <v>7</v>
      </c>
      <c r="F152" s="5" t="s">
        <v>8</v>
      </c>
      <c r="G152" s="5" t="s">
        <v>9</v>
      </c>
    </row>
    <row r="153" spans="1:7" ht="15" customHeight="1">
      <c r="A153" s="6" t="s">
        <v>93</v>
      </c>
      <c r="B153" s="7" t="s">
        <v>94</v>
      </c>
      <c r="C153" s="6" t="s">
        <v>12</v>
      </c>
      <c r="D153" s="6" t="s">
        <v>19</v>
      </c>
      <c r="E153" s="8">
        <v>0.312</v>
      </c>
      <c r="F153" s="9">
        <v>10.16</v>
      </c>
      <c r="G153" s="9">
        <v>3.17</v>
      </c>
    </row>
    <row r="154" spans="1:7" ht="15" customHeight="1">
      <c r="A154" s="6" t="s">
        <v>20</v>
      </c>
      <c r="B154" s="7" t="s">
        <v>21</v>
      </c>
      <c r="C154" s="6" t="s">
        <v>12</v>
      </c>
      <c r="D154" s="6" t="s">
        <v>19</v>
      </c>
      <c r="E154" s="8">
        <v>0.114</v>
      </c>
      <c r="F154" s="9">
        <v>7.57</v>
      </c>
      <c r="G154" s="9">
        <v>0.86</v>
      </c>
    </row>
    <row r="155" spans="1:7" ht="15" customHeight="1">
      <c r="A155" s="1"/>
      <c r="B155" s="1"/>
      <c r="C155" s="1"/>
      <c r="D155" s="1"/>
      <c r="E155" s="102" t="s">
        <v>22</v>
      </c>
      <c r="F155" s="103"/>
      <c r="G155" s="10">
        <v>4.03</v>
      </c>
    </row>
    <row r="156" spans="1:7" ht="15" customHeight="1">
      <c r="A156" s="1"/>
      <c r="B156" s="1"/>
      <c r="C156" s="1"/>
      <c r="D156" s="1"/>
      <c r="E156" s="96" t="s">
        <v>23</v>
      </c>
      <c r="F156" s="97"/>
      <c r="G156" s="3">
        <v>6.72</v>
      </c>
    </row>
    <row r="157" spans="1:7" ht="15" customHeight="1">
      <c r="A157" s="1"/>
      <c r="B157" s="1"/>
      <c r="C157" s="1"/>
      <c r="D157" s="1"/>
      <c r="E157" s="96" t="s">
        <v>24</v>
      </c>
      <c r="F157" s="97"/>
      <c r="G157" s="3">
        <v>2.79</v>
      </c>
    </row>
    <row r="158" spans="1:7" ht="15" customHeight="1">
      <c r="A158" s="1"/>
      <c r="B158" s="1"/>
      <c r="C158" s="1"/>
      <c r="D158" s="1"/>
      <c r="E158" s="96" t="s">
        <v>25</v>
      </c>
      <c r="F158" s="97"/>
      <c r="G158" s="3">
        <v>9.51</v>
      </c>
    </row>
    <row r="159" spans="1:7" ht="15" customHeight="1">
      <c r="A159" s="1"/>
      <c r="B159" s="1"/>
      <c r="C159" s="1"/>
      <c r="D159" s="1"/>
      <c r="E159" s="96" t="s">
        <v>26</v>
      </c>
      <c r="F159" s="97"/>
      <c r="G159" s="3">
        <v>1.9106000000000001</v>
      </c>
    </row>
    <row r="160" spans="1:7" ht="15" customHeight="1">
      <c r="A160" s="1"/>
      <c r="B160" s="1"/>
      <c r="C160" s="1"/>
      <c r="D160" s="1"/>
      <c r="E160" s="96" t="s">
        <v>27</v>
      </c>
      <c r="F160" s="97"/>
      <c r="G160" s="3">
        <v>11.42</v>
      </c>
    </row>
    <row r="161" spans="1:7" ht="9.9499999999999993" customHeight="1">
      <c r="A161" s="1"/>
      <c r="B161" s="1"/>
      <c r="C161" s="104" t="s">
        <v>2</v>
      </c>
      <c r="D161" s="105"/>
      <c r="E161" s="1"/>
      <c r="F161" s="1"/>
      <c r="G161" s="1"/>
    </row>
    <row r="162" spans="1:7" ht="20.100000000000001" customHeight="1">
      <c r="A162" s="98" t="s">
        <v>102</v>
      </c>
      <c r="B162" s="99"/>
      <c r="C162" s="99"/>
      <c r="D162" s="99"/>
      <c r="E162" s="99"/>
      <c r="F162" s="99"/>
      <c r="G162" s="99"/>
    </row>
    <row r="163" spans="1:7" ht="15" customHeight="1">
      <c r="A163" s="100" t="s">
        <v>35</v>
      </c>
      <c r="B163" s="101"/>
      <c r="C163" s="5" t="s">
        <v>5</v>
      </c>
      <c r="D163" s="5" t="s">
        <v>6</v>
      </c>
      <c r="E163" s="5" t="s">
        <v>7</v>
      </c>
      <c r="F163" s="5" t="s">
        <v>8</v>
      </c>
      <c r="G163" s="5" t="s">
        <v>9</v>
      </c>
    </row>
    <row r="164" spans="1:7" ht="15" customHeight="1">
      <c r="A164" s="6" t="s">
        <v>103</v>
      </c>
      <c r="B164" s="7" t="s">
        <v>104</v>
      </c>
      <c r="C164" s="6" t="s">
        <v>12</v>
      </c>
      <c r="D164" s="6" t="s">
        <v>92</v>
      </c>
      <c r="E164" s="8">
        <v>0.33</v>
      </c>
      <c r="F164" s="9">
        <v>21.16</v>
      </c>
      <c r="G164" s="9">
        <v>6.98</v>
      </c>
    </row>
    <row r="165" spans="1:7" ht="15" customHeight="1">
      <c r="A165" s="1"/>
      <c r="B165" s="1"/>
      <c r="C165" s="1"/>
      <c r="D165" s="1"/>
      <c r="E165" s="102" t="s">
        <v>47</v>
      </c>
      <c r="F165" s="103"/>
      <c r="G165" s="10">
        <v>6.98</v>
      </c>
    </row>
    <row r="166" spans="1:7" ht="15" customHeight="1">
      <c r="A166" s="100" t="s">
        <v>4</v>
      </c>
      <c r="B166" s="101"/>
      <c r="C166" s="5" t="s">
        <v>5</v>
      </c>
      <c r="D166" s="5" t="s">
        <v>6</v>
      </c>
      <c r="E166" s="5" t="s">
        <v>7</v>
      </c>
      <c r="F166" s="5" t="s">
        <v>8</v>
      </c>
      <c r="G166" s="5" t="s">
        <v>9</v>
      </c>
    </row>
    <row r="167" spans="1:7" ht="15" customHeight="1">
      <c r="A167" s="6" t="s">
        <v>93</v>
      </c>
      <c r="B167" s="7" t="s">
        <v>94</v>
      </c>
      <c r="C167" s="6" t="s">
        <v>12</v>
      </c>
      <c r="D167" s="6" t="s">
        <v>19</v>
      </c>
      <c r="E167" s="8">
        <v>0.187</v>
      </c>
      <c r="F167" s="9">
        <v>10.16</v>
      </c>
      <c r="G167" s="9">
        <v>1.9</v>
      </c>
    </row>
    <row r="168" spans="1:7" ht="15" customHeight="1">
      <c r="A168" s="6" t="s">
        <v>20</v>
      </c>
      <c r="B168" s="7" t="s">
        <v>21</v>
      </c>
      <c r="C168" s="6" t="s">
        <v>12</v>
      </c>
      <c r="D168" s="6" t="s">
        <v>19</v>
      </c>
      <c r="E168" s="8">
        <v>6.9000000000000006E-2</v>
      </c>
      <c r="F168" s="9">
        <v>7.57</v>
      </c>
      <c r="G168" s="9">
        <v>0.52</v>
      </c>
    </row>
    <row r="169" spans="1:7" ht="15" customHeight="1">
      <c r="A169" s="1"/>
      <c r="B169" s="1"/>
      <c r="C169" s="1"/>
      <c r="D169" s="1"/>
      <c r="E169" s="102" t="s">
        <v>22</v>
      </c>
      <c r="F169" s="103"/>
      <c r="G169" s="10">
        <v>2.42</v>
      </c>
    </row>
    <row r="170" spans="1:7" ht="15" customHeight="1">
      <c r="A170" s="1"/>
      <c r="B170" s="1"/>
      <c r="C170" s="1"/>
      <c r="D170" s="1"/>
      <c r="E170" s="96" t="s">
        <v>23</v>
      </c>
      <c r="F170" s="97"/>
      <c r="G170" s="3">
        <v>9.4</v>
      </c>
    </row>
    <row r="171" spans="1:7" ht="15" customHeight="1">
      <c r="A171" s="1"/>
      <c r="B171" s="1"/>
      <c r="C171" s="1"/>
      <c r="D171" s="1"/>
      <c r="E171" s="96" t="s">
        <v>24</v>
      </c>
      <c r="F171" s="97"/>
      <c r="G171" s="3">
        <v>1.68</v>
      </c>
    </row>
    <row r="172" spans="1:7" ht="15" customHeight="1">
      <c r="A172" s="1"/>
      <c r="B172" s="1"/>
      <c r="C172" s="1"/>
      <c r="D172" s="1"/>
      <c r="E172" s="96" t="s">
        <v>25</v>
      </c>
      <c r="F172" s="97"/>
      <c r="G172" s="3">
        <v>11.08</v>
      </c>
    </row>
    <row r="173" spans="1:7" ht="15" customHeight="1">
      <c r="A173" s="1"/>
      <c r="B173" s="1"/>
      <c r="C173" s="1"/>
      <c r="D173" s="1"/>
      <c r="E173" s="96" t="s">
        <v>26</v>
      </c>
      <c r="F173" s="97"/>
      <c r="G173" s="3">
        <v>2.226</v>
      </c>
    </row>
    <row r="174" spans="1:7" ht="15" customHeight="1">
      <c r="A174" s="1"/>
      <c r="B174" s="1"/>
      <c r="C174" s="1"/>
      <c r="D174" s="1"/>
      <c r="E174" s="96" t="s">
        <v>27</v>
      </c>
      <c r="F174" s="97"/>
      <c r="G174" s="3">
        <v>13.31</v>
      </c>
    </row>
    <row r="175" spans="1:7" ht="9.9499999999999993" customHeight="1">
      <c r="A175" s="1"/>
      <c r="B175" s="1"/>
      <c r="C175" s="104" t="s">
        <v>2</v>
      </c>
      <c r="D175" s="105"/>
      <c r="E175" s="1"/>
      <c r="F175" s="1"/>
      <c r="G175" s="1"/>
    </row>
    <row r="176" spans="1:7" ht="27.75" customHeight="1">
      <c r="A176" s="98" t="s">
        <v>105</v>
      </c>
      <c r="B176" s="99"/>
      <c r="C176" s="99"/>
      <c r="D176" s="99"/>
      <c r="E176" s="99"/>
      <c r="F176" s="99"/>
      <c r="G176" s="99"/>
    </row>
    <row r="177" spans="1:7" ht="15" customHeight="1">
      <c r="A177" s="100" t="s">
        <v>4</v>
      </c>
      <c r="B177" s="101"/>
      <c r="C177" s="5" t="s">
        <v>5</v>
      </c>
      <c r="D177" s="5" t="s">
        <v>6</v>
      </c>
      <c r="E177" s="5" t="s">
        <v>7</v>
      </c>
      <c r="F177" s="5" t="s">
        <v>8</v>
      </c>
      <c r="G177" s="5" t="s">
        <v>9</v>
      </c>
    </row>
    <row r="178" spans="1:7" ht="36" customHeight="1">
      <c r="A178" s="6" t="s">
        <v>106</v>
      </c>
      <c r="B178" s="7" t="s">
        <v>107</v>
      </c>
      <c r="C178" s="6" t="s">
        <v>12</v>
      </c>
      <c r="D178" s="6" t="s">
        <v>43</v>
      </c>
      <c r="E178" s="8">
        <v>0.2334</v>
      </c>
      <c r="F178" s="9">
        <v>36.22</v>
      </c>
      <c r="G178" s="9">
        <v>8.4499999999999993</v>
      </c>
    </row>
    <row r="179" spans="1:7" ht="44.1" customHeight="1">
      <c r="A179" s="6" t="s">
        <v>108</v>
      </c>
      <c r="B179" s="7" t="s">
        <v>109</v>
      </c>
      <c r="C179" s="6" t="s">
        <v>12</v>
      </c>
      <c r="D179" s="6" t="s">
        <v>43</v>
      </c>
      <c r="E179" s="8">
        <v>0.20280000000000001</v>
      </c>
      <c r="F179" s="9">
        <v>31.5</v>
      </c>
      <c r="G179" s="9">
        <v>6.39</v>
      </c>
    </row>
    <row r="180" spans="1:7" ht="36" customHeight="1">
      <c r="A180" s="6" t="s">
        <v>110</v>
      </c>
      <c r="B180" s="7" t="s">
        <v>111</v>
      </c>
      <c r="C180" s="6" t="s">
        <v>12</v>
      </c>
      <c r="D180" s="6" t="s">
        <v>43</v>
      </c>
      <c r="E180" s="8">
        <v>0.247</v>
      </c>
      <c r="F180" s="9">
        <v>40.090000000000003</v>
      </c>
      <c r="G180" s="9">
        <v>9.9</v>
      </c>
    </row>
    <row r="181" spans="1:7" ht="44.1" customHeight="1">
      <c r="A181" s="6" t="s">
        <v>112</v>
      </c>
      <c r="B181" s="7" t="s">
        <v>113</v>
      </c>
      <c r="C181" s="6" t="s">
        <v>12</v>
      </c>
      <c r="D181" s="6" t="s">
        <v>43</v>
      </c>
      <c r="E181" s="8">
        <v>0.31680000000000003</v>
      </c>
      <c r="F181" s="9">
        <v>33.96</v>
      </c>
      <c r="G181" s="9">
        <v>10.76</v>
      </c>
    </row>
    <row r="182" spans="1:7" ht="15" customHeight="1">
      <c r="A182" s="1"/>
      <c r="B182" s="1"/>
      <c r="C182" s="1"/>
      <c r="D182" s="1"/>
      <c r="E182" s="102" t="s">
        <v>22</v>
      </c>
      <c r="F182" s="103"/>
      <c r="G182" s="10">
        <v>35.5</v>
      </c>
    </row>
    <row r="183" spans="1:7" ht="15" customHeight="1">
      <c r="A183" s="1"/>
      <c r="B183" s="1"/>
      <c r="C183" s="1"/>
      <c r="D183" s="1"/>
      <c r="E183" s="96" t="s">
        <v>23</v>
      </c>
      <c r="F183" s="97"/>
      <c r="G183" s="3">
        <v>35.5</v>
      </c>
    </row>
    <row r="184" spans="1:7" ht="15" customHeight="1">
      <c r="A184" s="1"/>
      <c r="B184" s="1"/>
      <c r="C184" s="1"/>
      <c r="D184" s="1"/>
      <c r="E184" s="96" t="s">
        <v>24</v>
      </c>
      <c r="F184" s="97"/>
      <c r="G184" s="3">
        <v>16.21</v>
      </c>
    </row>
    <row r="185" spans="1:7" ht="15" customHeight="1">
      <c r="A185" s="1"/>
      <c r="B185" s="1"/>
      <c r="C185" s="1"/>
      <c r="D185" s="1"/>
      <c r="E185" s="96" t="s">
        <v>25</v>
      </c>
      <c r="F185" s="97"/>
      <c r="G185" s="3">
        <v>51.71</v>
      </c>
    </row>
    <row r="186" spans="1:7" ht="15" customHeight="1">
      <c r="A186" s="1"/>
      <c r="B186" s="1"/>
      <c r="C186" s="1"/>
      <c r="D186" s="1"/>
      <c r="E186" s="96" t="s">
        <v>26</v>
      </c>
      <c r="F186" s="97"/>
      <c r="G186" s="3">
        <v>10.388500000000001</v>
      </c>
    </row>
    <row r="187" spans="1:7" ht="15" customHeight="1">
      <c r="A187" s="1"/>
      <c r="B187" s="1"/>
      <c r="C187" s="1"/>
      <c r="D187" s="1"/>
      <c r="E187" s="96" t="s">
        <v>27</v>
      </c>
      <c r="F187" s="97"/>
      <c r="G187" s="3">
        <v>62.1</v>
      </c>
    </row>
    <row r="188" spans="1:7" ht="9.9499999999999993" customHeight="1">
      <c r="A188" s="1"/>
      <c r="B188" s="1"/>
      <c r="C188" s="104" t="s">
        <v>2</v>
      </c>
      <c r="D188" s="105"/>
      <c r="E188" s="1"/>
      <c r="F188" s="1"/>
      <c r="G188" s="1"/>
    </row>
    <row r="189" spans="1:7" ht="37.5" customHeight="1">
      <c r="A189" s="98" t="s">
        <v>114</v>
      </c>
      <c r="B189" s="99"/>
      <c r="C189" s="99"/>
      <c r="D189" s="99"/>
      <c r="E189" s="99"/>
      <c r="F189" s="99"/>
      <c r="G189" s="99"/>
    </row>
    <row r="190" spans="1:7" ht="15" customHeight="1">
      <c r="A190" s="100" t="s">
        <v>4</v>
      </c>
      <c r="B190" s="101"/>
      <c r="C190" s="5" t="s">
        <v>5</v>
      </c>
      <c r="D190" s="5" t="s">
        <v>6</v>
      </c>
      <c r="E190" s="5" t="s">
        <v>7</v>
      </c>
      <c r="F190" s="5" t="s">
        <v>8</v>
      </c>
      <c r="G190" s="5" t="s">
        <v>9</v>
      </c>
    </row>
    <row r="191" spans="1:7" ht="27.95" customHeight="1">
      <c r="A191" s="6" t="s">
        <v>115</v>
      </c>
      <c r="B191" s="7" t="s">
        <v>116</v>
      </c>
      <c r="C191" s="6" t="s">
        <v>12</v>
      </c>
      <c r="D191" s="6" t="s">
        <v>98</v>
      </c>
      <c r="E191" s="8">
        <v>2</v>
      </c>
      <c r="F191" s="9">
        <v>22.76</v>
      </c>
      <c r="G191" s="9">
        <v>45.52</v>
      </c>
    </row>
    <row r="192" spans="1:7" ht="20.100000000000001" customHeight="1">
      <c r="A192" s="6" t="s">
        <v>117</v>
      </c>
      <c r="B192" s="7" t="s">
        <v>118</v>
      </c>
      <c r="C192" s="6" t="s">
        <v>12</v>
      </c>
      <c r="D192" s="6" t="s">
        <v>98</v>
      </c>
      <c r="E192" s="8">
        <v>1</v>
      </c>
      <c r="F192" s="9">
        <v>138.69999999999999</v>
      </c>
      <c r="G192" s="9">
        <v>138.69999999999999</v>
      </c>
    </row>
    <row r="193" spans="1:7" ht="27.95" customHeight="1">
      <c r="A193" s="6" t="s">
        <v>119</v>
      </c>
      <c r="B193" s="7" t="s">
        <v>120</v>
      </c>
      <c r="C193" s="6" t="s">
        <v>12</v>
      </c>
      <c r="D193" s="6" t="s">
        <v>98</v>
      </c>
      <c r="E193" s="8">
        <v>1</v>
      </c>
      <c r="F193" s="9">
        <v>38</v>
      </c>
      <c r="G193" s="9">
        <v>38</v>
      </c>
    </row>
    <row r="194" spans="1:7" ht="27.95" customHeight="1">
      <c r="A194" s="6" t="s">
        <v>121</v>
      </c>
      <c r="B194" s="7" t="s">
        <v>122</v>
      </c>
      <c r="C194" s="6" t="s">
        <v>12</v>
      </c>
      <c r="D194" s="6" t="s">
        <v>98</v>
      </c>
      <c r="E194" s="8">
        <v>1</v>
      </c>
      <c r="F194" s="9">
        <v>293.14999999999998</v>
      </c>
      <c r="G194" s="9">
        <v>293.14999999999998</v>
      </c>
    </row>
    <row r="195" spans="1:7" ht="27.95" customHeight="1">
      <c r="A195" s="6" t="s">
        <v>123</v>
      </c>
      <c r="B195" s="7" t="s">
        <v>124</v>
      </c>
      <c r="C195" s="6" t="s">
        <v>12</v>
      </c>
      <c r="D195" s="6" t="s">
        <v>98</v>
      </c>
      <c r="E195" s="8">
        <v>1</v>
      </c>
      <c r="F195" s="9">
        <v>69.63</v>
      </c>
      <c r="G195" s="9">
        <v>69.63</v>
      </c>
    </row>
    <row r="196" spans="1:7" ht="15" customHeight="1">
      <c r="A196" s="1"/>
      <c r="B196" s="1"/>
      <c r="C196" s="1"/>
      <c r="D196" s="1"/>
      <c r="E196" s="102" t="s">
        <v>22</v>
      </c>
      <c r="F196" s="103"/>
      <c r="G196" s="10">
        <v>585</v>
      </c>
    </row>
    <row r="197" spans="1:7" ht="15" customHeight="1">
      <c r="A197" s="1"/>
      <c r="B197" s="1"/>
      <c r="C197" s="1"/>
      <c r="D197" s="1"/>
      <c r="E197" s="96" t="s">
        <v>23</v>
      </c>
      <c r="F197" s="97"/>
      <c r="G197" s="3">
        <v>585</v>
      </c>
    </row>
    <row r="198" spans="1:7" ht="15" customHeight="1">
      <c r="A198" s="1"/>
      <c r="B198" s="1"/>
      <c r="C198" s="1"/>
      <c r="D198" s="1"/>
      <c r="E198" s="96" t="s">
        <v>24</v>
      </c>
      <c r="F198" s="97"/>
      <c r="G198" s="3">
        <v>78.569999999999993</v>
      </c>
    </row>
    <row r="199" spans="1:7" ht="15" customHeight="1">
      <c r="A199" s="1"/>
      <c r="B199" s="1"/>
      <c r="C199" s="1"/>
      <c r="D199" s="1"/>
      <c r="E199" s="96" t="s">
        <v>25</v>
      </c>
      <c r="F199" s="97"/>
      <c r="G199" s="3">
        <v>663.57</v>
      </c>
    </row>
    <row r="200" spans="1:7" ht="15" customHeight="1">
      <c r="A200" s="1"/>
      <c r="B200" s="1"/>
      <c r="C200" s="1"/>
      <c r="D200" s="1"/>
      <c r="E200" s="96" t="s">
        <v>26</v>
      </c>
      <c r="F200" s="97"/>
      <c r="G200" s="3">
        <v>133.31120000000001</v>
      </c>
    </row>
    <row r="201" spans="1:7" ht="15" customHeight="1">
      <c r="A201" s="1"/>
      <c r="B201" s="1"/>
      <c r="C201" s="1"/>
      <c r="D201" s="1"/>
      <c r="E201" s="96" t="s">
        <v>27</v>
      </c>
      <c r="F201" s="97"/>
      <c r="G201" s="3">
        <v>796.88</v>
      </c>
    </row>
    <row r="202" spans="1:7" ht="9.9499999999999993" customHeight="1">
      <c r="A202" s="1"/>
      <c r="B202" s="1"/>
      <c r="C202" s="104" t="s">
        <v>2</v>
      </c>
      <c r="D202" s="105"/>
      <c r="E202" s="1"/>
      <c r="F202" s="1"/>
      <c r="G202" s="1"/>
    </row>
    <row r="203" spans="1:7" ht="39.75" customHeight="1">
      <c r="A203" s="98" t="s">
        <v>125</v>
      </c>
      <c r="B203" s="99"/>
      <c r="C203" s="99"/>
      <c r="D203" s="99"/>
      <c r="E203" s="99"/>
      <c r="F203" s="99"/>
      <c r="G203" s="99"/>
    </row>
    <row r="204" spans="1:7" ht="15" customHeight="1">
      <c r="A204" s="100" t="s">
        <v>4</v>
      </c>
      <c r="B204" s="101"/>
      <c r="C204" s="5" t="s">
        <v>5</v>
      </c>
      <c r="D204" s="5" t="s">
        <v>6</v>
      </c>
      <c r="E204" s="5" t="s">
        <v>7</v>
      </c>
      <c r="F204" s="5" t="s">
        <v>8</v>
      </c>
      <c r="G204" s="5" t="s">
        <v>9</v>
      </c>
    </row>
    <row r="205" spans="1:7" ht="20.100000000000001" customHeight="1">
      <c r="A205" s="6" t="s">
        <v>117</v>
      </c>
      <c r="B205" s="7" t="s">
        <v>118</v>
      </c>
      <c r="C205" s="6" t="s">
        <v>12</v>
      </c>
      <c r="D205" s="6" t="s">
        <v>98</v>
      </c>
      <c r="E205" s="8">
        <v>1</v>
      </c>
      <c r="F205" s="9">
        <v>138.69999999999999</v>
      </c>
      <c r="G205" s="9">
        <f>E205*F205</f>
        <v>138.69999999999999</v>
      </c>
    </row>
    <row r="206" spans="1:7" ht="27.95" customHeight="1">
      <c r="A206" s="6" t="s">
        <v>119</v>
      </c>
      <c r="B206" s="7" t="s">
        <v>120</v>
      </c>
      <c r="C206" s="6" t="s">
        <v>12</v>
      </c>
      <c r="D206" s="6" t="s">
        <v>98</v>
      </c>
      <c r="E206" s="8">
        <v>1</v>
      </c>
      <c r="F206" s="9">
        <v>38</v>
      </c>
      <c r="G206" s="9">
        <f t="shared" ref="G206:G209" si="0">E206*F206</f>
        <v>38</v>
      </c>
    </row>
    <row r="207" spans="1:7" ht="27.95" customHeight="1">
      <c r="A207" s="6" t="s">
        <v>121</v>
      </c>
      <c r="B207" s="7" t="s">
        <v>122</v>
      </c>
      <c r="C207" s="6" t="s">
        <v>12</v>
      </c>
      <c r="D207" s="6" t="s">
        <v>98</v>
      </c>
      <c r="E207" s="8">
        <v>1</v>
      </c>
      <c r="F207" s="9">
        <v>289.29000000000002</v>
      </c>
      <c r="G207" s="9">
        <f t="shared" si="0"/>
        <v>289.29000000000002</v>
      </c>
    </row>
    <row r="208" spans="1:7" ht="27.95" customHeight="1">
      <c r="A208" s="6" t="s">
        <v>115</v>
      </c>
      <c r="B208" s="7" t="s">
        <v>116</v>
      </c>
      <c r="C208" s="6" t="s">
        <v>12</v>
      </c>
      <c r="D208" s="6" t="s">
        <v>98</v>
      </c>
      <c r="E208" s="8">
        <v>2</v>
      </c>
      <c r="F208" s="9">
        <v>22.76</v>
      </c>
      <c r="G208" s="9">
        <f t="shared" si="0"/>
        <v>45.52</v>
      </c>
    </row>
    <row r="209" spans="1:7" ht="27.95" customHeight="1">
      <c r="A209" s="6" t="s">
        <v>123</v>
      </c>
      <c r="B209" s="7" t="s">
        <v>124</v>
      </c>
      <c r="C209" s="6" t="s">
        <v>12</v>
      </c>
      <c r="D209" s="6" t="s">
        <v>98</v>
      </c>
      <c r="E209" s="8">
        <v>1</v>
      </c>
      <c r="F209" s="9">
        <v>69.63</v>
      </c>
      <c r="G209" s="9">
        <f t="shared" si="0"/>
        <v>69.63</v>
      </c>
    </row>
    <row r="210" spans="1:7" ht="15" customHeight="1">
      <c r="A210" s="1"/>
      <c r="B210" s="1"/>
      <c r="C210" s="1"/>
      <c r="D210" s="1"/>
      <c r="E210" s="102" t="s">
        <v>22</v>
      </c>
      <c r="F210" s="103"/>
      <c r="G210" s="10">
        <f>SUM(G205:G209)</f>
        <v>581.14</v>
      </c>
    </row>
    <row r="211" spans="1:7" ht="15" customHeight="1">
      <c r="A211" s="1"/>
      <c r="B211" s="1"/>
      <c r="C211" s="1"/>
      <c r="D211" s="1"/>
      <c r="E211" s="96" t="s">
        <v>23</v>
      </c>
      <c r="F211" s="97"/>
      <c r="G211" s="3">
        <f>G210</f>
        <v>581.14</v>
      </c>
    </row>
    <row r="212" spans="1:7" ht="15" customHeight="1">
      <c r="A212" s="1"/>
      <c r="B212" s="1"/>
      <c r="C212" s="1"/>
      <c r="D212" s="1"/>
      <c r="E212" s="96" t="s">
        <v>24</v>
      </c>
      <c r="F212" s="97"/>
      <c r="G212" s="3">
        <v>78.569999999999993</v>
      </c>
    </row>
    <row r="213" spans="1:7" ht="15" customHeight="1">
      <c r="A213" s="1"/>
      <c r="B213" s="1"/>
      <c r="C213" s="1"/>
      <c r="D213" s="1"/>
      <c r="E213" s="96" t="s">
        <v>25</v>
      </c>
      <c r="F213" s="97"/>
      <c r="G213" s="3">
        <f>G211+G212</f>
        <v>659.71</v>
      </c>
    </row>
    <row r="214" spans="1:7" ht="15" customHeight="1">
      <c r="A214" s="1"/>
      <c r="B214" s="1"/>
      <c r="C214" s="1"/>
      <c r="D214" s="1"/>
      <c r="E214" s="96" t="s">
        <v>26</v>
      </c>
      <c r="F214" s="97"/>
      <c r="G214" s="3">
        <f>G213*0.2009</f>
        <v>132.53573900000001</v>
      </c>
    </row>
    <row r="215" spans="1:7" ht="15" customHeight="1">
      <c r="A215" s="1"/>
      <c r="B215" s="1"/>
      <c r="C215" s="1"/>
      <c r="D215" s="1"/>
      <c r="E215" s="96" t="s">
        <v>27</v>
      </c>
      <c r="F215" s="97"/>
      <c r="G215" s="3">
        <f>G213+G214</f>
        <v>792.24573900000007</v>
      </c>
    </row>
    <row r="216" spans="1:7" ht="9.9499999999999993" customHeight="1">
      <c r="A216" s="1"/>
      <c r="B216" s="1"/>
      <c r="C216" s="104" t="s">
        <v>2</v>
      </c>
      <c r="D216" s="105"/>
      <c r="E216" s="1"/>
      <c r="F216" s="1"/>
      <c r="G216" s="1"/>
    </row>
    <row r="217" spans="1:7" ht="37.5" customHeight="1">
      <c r="A217" s="98" t="s">
        <v>126</v>
      </c>
      <c r="B217" s="99"/>
      <c r="C217" s="99"/>
      <c r="D217" s="99"/>
      <c r="E217" s="99"/>
      <c r="F217" s="99"/>
      <c r="G217" s="99"/>
    </row>
    <row r="218" spans="1:7" ht="15" customHeight="1">
      <c r="A218" s="100" t="s">
        <v>4</v>
      </c>
      <c r="B218" s="101"/>
      <c r="C218" s="5" t="s">
        <v>5</v>
      </c>
      <c r="D218" s="5" t="s">
        <v>6</v>
      </c>
      <c r="E218" s="5" t="s">
        <v>7</v>
      </c>
      <c r="F218" s="5" t="s">
        <v>8</v>
      </c>
      <c r="G218" s="5" t="s">
        <v>9</v>
      </c>
    </row>
    <row r="219" spans="1:7" ht="20.100000000000001" customHeight="1">
      <c r="A219" s="6" t="s">
        <v>127</v>
      </c>
      <c r="B219" s="7" t="s">
        <v>128</v>
      </c>
      <c r="C219" s="6" t="s">
        <v>12</v>
      </c>
      <c r="D219" s="6" t="s">
        <v>98</v>
      </c>
      <c r="E219" s="8">
        <v>1</v>
      </c>
      <c r="F219" s="9">
        <v>132.38999999999999</v>
      </c>
      <c r="G219" s="9">
        <v>132.38999999999999</v>
      </c>
    </row>
    <row r="220" spans="1:7" ht="27.95" customHeight="1">
      <c r="A220" s="6" t="s">
        <v>129</v>
      </c>
      <c r="B220" s="7" t="s">
        <v>130</v>
      </c>
      <c r="C220" s="6" t="s">
        <v>12</v>
      </c>
      <c r="D220" s="6" t="s">
        <v>98</v>
      </c>
      <c r="E220" s="8">
        <v>1</v>
      </c>
      <c r="F220" s="9">
        <v>33.200000000000003</v>
      </c>
      <c r="G220" s="9">
        <v>33.200000000000003</v>
      </c>
    </row>
    <row r="221" spans="1:7" ht="27.95" customHeight="1">
      <c r="A221" s="6" t="s">
        <v>131</v>
      </c>
      <c r="B221" s="7" t="s">
        <v>132</v>
      </c>
      <c r="C221" s="6" t="s">
        <v>12</v>
      </c>
      <c r="D221" s="6" t="s">
        <v>98</v>
      </c>
      <c r="E221" s="8">
        <v>1</v>
      </c>
      <c r="F221" s="9">
        <v>276.5</v>
      </c>
      <c r="G221" s="9">
        <v>276.5</v>
      </c>
    </row>
    <row r="222" spans="1:7" ht="27.95" customHeight="1">
      <c r="A222" s="6" t="s">
        <v>133</v>
      </c>
      <c r="B222" s="7" t="s">
        <v>134</v>
      </c>
      <c r="C222" s="6" t="s">
        <v>12</v>
      </c>
      <c r="D222" s="6" t="s">
        <v>98</v>
      </c>
      <c r="E222" s="8">
        <v>2</v>
      </c>
      <c r="F222" s="9">
        <v>21.2</v>
      </c>
      <c r="G222" s="9">
        <v>42.4</v>
      </c>
    </row>
    <row r="223" spans="1:7" ht="27.95" customHeight="1">
      <c r="A223" s="6" t="s">
        <v>135</v>
      </c>
      <c r="B223" s="7" t="s">
        <v>136</v>
      </c>
      <c r="C223" s="6" t="s">
        <v>12</v>
      </c>
      <c r="D223" s="6" t="s">
        <v>98</v>
      </c>
      <c r="E223" s="8">
        <v>1</v>
      </c>
      <c r="F223" s="9">
        <v>54.75</v>
      </c>
      <c r="G223" s="9">
        <v>54.75</v>
      </c>
    </row>
    <row r="224" spans="1:7" ht="15" customHeight="1">
      <c r="A224" s="1"/>
      <c r="B224" s="1"/>
      <c r="C224" s="1"/>
      <c r="D224" s="1"/>
      <c r="E224" s="102" t="s">
        <v>22</v>
      </c>
      <c r="F224" s="103"/>
      <c r="G224" s="10">
        <v>539.24</v>
      </c>
    </row>
    <row r="225" spans="1:7" ht="15" customHeight="1">
      <c r="A225" s="1"/>
      <c r="B225" s="1"/>
      <c r="C225" s="1"/>
      <c r="D225" s="1"/>
      <c r="E225" s="96" t="s">
        <v>23</v>
      </c>
      <c r="F225" s="97"/>
      <c r="G225" s="3">
        <v>539.24</v>
      </c>
    </row>
    <row r="226" spans="1:7" ht="15" customHeight="1">
      <c r="A226" s="1"/>
      <c r="B226" s="1"/>
      <c r="C226" s="1"/>
      <c r="D226" s="1"/>
      <c r="E226" s="96" t="s">
        <v>24</v>
      </c>
      <c r="F226" s="97"/>
      <c r="G226" s="3">
        <v>64.489999999999995</v>
      </c>
    </row>
    <row r="227" spans="1:7" ht="15" customHeight="1">
      <c r="A227" s="1"/>
      <c r="B227" s="1"/>
      <c r="C227" s="1"/>
      <c r="D227" s="1"/>
      <c r="E227" s="96" t="s">
        <v>25</v>
      </c>
      <c r="F227" s="97"/>
      <c r="G227" s="3">
        <v>603.73</v>
      </c>
    </row>
    <row r="228" spans="1:7" ht="15" customHeight="1">
      <c r="A228" s="1"/>
      <c r="B228" s="1"/>
      <c r="C228" s="1"/>
      <c r="D228" s="1"/>
      <c r="E228" s="96" t="s">
        <v>26</v>
      </c>
      <c r="F228" s="97"/>
      <c r="G228" s="3">
        <v>121.2894</v>
      </c>
    </row>
    <row r="229" spans="1:7" ht="15" customHeight="1">
      <c r="A229" s="1"/>
      <c r="B229" s="1"/>
      <c r="C229" s="1"/>
      <c r="D229" s="1"/>
      <c r="E229" s="96" t="s">
        <v>27</v>
      </c>
      <c r="F229" s="97"/>
      <c r="G229" s="3">
        <v>725.02</v>
      </c>
    </row>
    <row r="230" spans="1:7" ht="9.9499999999999993" customHeight="1">
      <c r="A230" s="1"/>
      <c r="B230" s="1"/>
      <c r="C230" s="104" t="s">
        <v>2</v>
      </c>
      <c r="D230" s="105"/>
      <c r="E230" s="1"/>
      <c r="F230" s="1"/>
      <c r="G230" s="1"/>
    </row>
    <row r="231" spans="1:7" ht="20.100000000000001" customHeight="1">
      <c r="A231" s="98" t="s">
        <v>137</v>
      </c>
      <c r="B231" s="99"/>
      <c r="C231" s="99"/>
      <c r="D231" s="99"/>
      <c r="E231" s="99"/>
      <c r="F231" s="99"/>
      <c r="G231" s="99"/>
    </row>
    <row r="232" spans="1:7" ht="15" customHeight="1">
      <c r="A232" s="100" t="s">
        <v>35</v>
      </c>
      <c r="B232" s="101"/>
      <c r="C232" s="5" t="s">
        <v>5</v>
      </c>
      <c r="D232" s="5" t="s">
        <v>6</v>
      </c>
      <c r="E232" s="5" t="s">
        <v>7</v>
      </c>
      <c r="F232" s="5" t="s">
        <v>8</v>
      </c>
      <c r="G232" s="5" t="s">
        <v>9</v>
      </c>
    </row>
    <row r="233" spans="1:7" ht="27.95" customHeight="1">
      <c r="A233" s="6" t="s">
        <v>138</v>
      </c>
      <c r="B233" s="7" t="s">
        <v>139</v>
      </c>
      <c r="C233" s="6" t="s">
        <v>12</v>
      </c>
      <c r="D233" s="6" t="s">
        <v>43</v>
      </c>
      <c r="E233" s="8">
        <v>1.0001</v>
      </c>
      <c r="F233" s="9">
        <v>414.99</v>
      </c>
      <c r="G233" s="9">
        <v>415.03</v>
      </c>
    </row>
    <row r="234" spans="1:7" ht="15" customHeight="1">
      <c r="A234" s="1"/>
      <c r="B234" s="1"/>
      <c r="C234" s="1"/>
      <c r="D234" s="1"/>
      <c r="E234" s="102" t="s">
        <v>47</v>
      </c>
      <c r="F234" s="103"/>
      <c r="G234" s="10">
        <v>415.03</v>
      </c>
    </row>
    <row r="235" spans="1:7" ht="15" customHeight="1">
      <c r="A235" s="100" t="s">
        <v>4</v>
      </c>
      <c r="B235" s="101"/>
      <c r="C235" s="5" t="s">
        <v>5</v>
      </c>
      <c r="D235" s="5" t="s">
        <v>6</v>
      </c>
      <c r="E235" s="5" t="s">
        <v>7</v>
      </c>
      <c r="F235" s="5" t="s">
        <v>8</v>
      </c>
      <c r="G235" s="5" t="s">
        <v>9</v>
      </c>
    </row>
    <row r="236" spans="1:7" ht="15" customHeight="1">
      <c r="A236" s="6" t="s">
        <v>29</v>
      </c>
      <c r="B236" s="7" t="s">
        <v>30</v>
      </c>
      <c r="C236" s="6" t="s">
        <v>12</v>
      </c>
      <c r="D236" s="6" t="s">
        <v>19</v>
      </c>
      <c r="E236" s="8">
        <v>3.3969999999999998</v>
      </c>
      <c r="F236" s="9">
        <v>9.11</v>
      </c>
      <c r="G236" s="9">
        <v>30.95</v>
      </c>
    </row>
    <row r="237" spans="1:7" ht="15" customHeight="1">
      <c r="A237" s="6" t="s">
        <v>20</v>
      </c>
      <c r="B237" s="7" t="s">
        <v>21</v>
      </c>
      <c r="C237" s="6" t="s">
        <v>12</v>
      </c>
      <c r="D237" s="6" t="s">
        <v>19</v>
      </c>
      <c r="E237" s="8">
        <v>1.6990000000000001</v>
      </c>
      <c r="F237" s="9">
        <v>7.57</v>
      </c>
      <c r="G237" s="9">
        <v>12.86</v>
      </c>
    </row>
    <row r="238" spans="1:7" ht="20.100000000000001" customHeight="1">
      <c r="A238" s="6" t="s">
        <v>140</v>
      </c>
      <c r="B238" s="7" t="s">
        <v>141</v>
      </c>
      <c r="C238" s="6" t="s">
        <v>12</v>
      </c>
      <c r="D238" s="6" t="s">
        <v>52</v>
      </c>
      <c r="E238" s="8">
        <v>2.1000000000000001E-2</v>
      </c>
      <c r="F238" s="9">
        <v>331.8</v>
      </c>
      <c r="G238" s="9">
        <v>6.97</v>
      </c>
    </row>
    <row r="239" spans="1:7" ht="15" customHeight="1">
      <c r="A239" s="1"/>
      <c r="B239" s="1"/>
      <c r="C239" s="1"/>
      <c r="D239" s="1"/>
      <c r="E239" s="102" t="s">
        <v>22</v>
      </c>
      <c r="F239" s="103"/>
      <c r="G239" s="10">
        <v>50.78</v>
      </c>
    </row>
    <row r="240" spans="1:7" ht="15" customHeight="1">
      <c r="A240" s="1"/>
      <c r="B240" s="1"/>
      <c r="C240" s="1"/>
      <c r="D240" s="1"/>
      <c r="E240" s="96" t="s">
        <v>23</v>
      </c>
      <c r="F240" s="97"/>
      <c r="G240" s="3">
        <v>465.81</v>
      </c>
    </row>
    <row r="241" spans="1:7" ht="15" customHeight="1">
      <c r="A241" s="1"/>
      <c r="B241" s="1"/>
      <c r="C241" s="1"/>
      <c r="D241" s="1"/>
      <c r="E241" s="96" t="s">
        <v>24</v>
      </c>
      <c r="F241" s="97"/>
      <c r="G241" s="3">
        <v>33.81</v>
      </c>
    </row>
    <row r="242" spans="1:7" ht="15" customHeight="1">
      <c r="A242" s="1"/>
      <c r="B242" s="1"/>
      <c r="C242" s="1"/>
      <c r="D242" s="1"/>
      <c r="E242" s="96" t="s">
        <v>25</v>
      </c>
      <c r="F242" s="97"/>
      <c r="G242" s="3">
        <v>499.62</v>
      </c>
    </row>
    <row r="243" spans="1:7" ht="15" customHeight="1">
      <c r="A243" s="1"/>
      <c r="B243" s="1"/>
      <c r="C243" s="1"/>
      <c r="D243" s="1"/>
      <c r="E243" s="96" t="s">
        <v>26</v>
      </c>
      <c r="F243" s="97"/>
      <c r="G243" s="3">
        <v>100.3737</v>
      </c>
    </row>
    <row r="244" spans="1:7" ht="15" customHeight="1">
      <c r="A244" s="1"/>
      <c r="B244" s="1"/>
      <c r="C244" s="1"/>
      <c r="D244" s="1"/>
      <c r="E244" s="96" t="s">
        <v>27</v>
      </c>
      <c r="F244" s="97"/>
      <c r="G244" s="3">
        <v>599.99</v>
      </c>
    </row>
    <row r="245" spans="1:7" ht="9.9499999999999993" customHeight="1">
      <c r="A245" s="1"/>
      <c r="B245" s="1"/>
      <c r="C245" s="104" t="s">
        <v>2</v>
      </c>
      <c r="D245" s="105"/>
      <c r="E245" s="1"/>
      <c r="F245" s="1"/>
      <c r="G245" s="1"/>
    </row>
    <row r="246" spans="1:7" ht="20.100000000000001" customHeight="1">
      <c r="A246" s="98" t="s">
        <v>142</v>
      </c>
      <c r="B246" s="99"/>
      <c r="C246" s="99"/>
      <c r="D246" s="99"/>
      <c r="E246" s="99"/>
      <c r="F246" s="99"/>
      <c r="G246" s="99"/>
    </row>
    <row r="247" spans="1:7" ht="15" customHeight="1">
      <c r="A247" s="100" t="s">
        <v>35</v>
      </c>
      <c r="B247" s="101"/>
      <c r="C247" s="5" t="s">
        <v>5</v>
      </c>
      <c r="D247" s="5" t="s">
        <v>6</v>
      </c>
      <c r="E247" s="5" t="s">
        <v>7</v>
      </c>
      <c r="F247" s="5" t="s">
        <v>8</v>
      </c>
      <c r="G247" s="5" t="s">
        <v>9</v>
      </c>
    </row>
    <row r="248" spans="1:7" ht="20.100000000000001" customHeight="1">
      <c r="A248" s="6" t="s">
        <v>96</v>
      </c>
      <c r="B248" s="7" t="s">
        <v>97</v>
      </c>
      <c r="C248" s="6" t="s">
        <v>12</v>
      </c>
      <c r="D248" s="6" t="s">
        <v>98</v>
      </c>
      <c r="E248" s="8">
        <v>0.4</v>
      </c>
      <c r="F248" s="9">
        <v>0.47</v>
      </c>
      <c r="G248" s="9">
        <v>0.19</v>
      </c>
    </row>
    <row r="249" spans="1:7" ht="15" customHeight="1">
      <c r="A249" s="6" t="s">
        <v>143</v>
      </c>
      <c r="B249" s="7" t="s">
        <v>144</v>
      </c>
      <c r="C249" s="6" t="s">
        <v>12</v>
      </c>
      <c r="D249" s="6" t="s">
        <v>92</v>
      </c>
      <c r="E249" s="8">
        <v>0.04</v>
      </c>
      <c r="F249" s="9">
        <v>11.78</v>
      </c>
      <c r="G249" s="9">
        <v>0.47</v>
      </c>
    </row>
    <row r="250" spans="1:7" ht="15" customHeight="1">
      <c r="A250" s="6" t="s">
        <v>145</v>
      </c>
      <c r="B250" s="7" t="s">
        <v>146</v>
      </c>
      <c r="C250" s="6" t="s">
        <v>12</v>
      </c>
      <c r="D250" s="6" t="s">
        <v>92</v>
      </c>
      <c r="E250" s="8">
        <v>0.16</v>
      </c>
      <c r="F250" s="9">
        <v>19.27</v>
      </c>
      <c r="G250" s="9">
        <v>3.08</v>
      </c>
    </row>
    <row r="251" spans="1:7" ht="15" customHeight="1">
      <c r="A251" s="1"/>
      <c r="B251" s="1"/>
      <c r="C251" s="1"/>
      <c r="D251" s="1"/>
      <c r="E251" s="102" t="s">
        <v>47</v>
      </c>
      <c r="F251" s="103"/>
      <c r="G251" s="10">
        <v>3.74</v>
      </c>
    </row>
    <row r="252" spans="1:7" ht="15" customHeight="1">
      <c r="A252" s="100" t="s">
        <v>4</v>
      </c>
      <c r="B252" s="101"/>
      <c r="C252" s="5" t="s">
        <v>5</v>
      </c>
      <c r="D252" s="5" t="s">
        <v>6</v>
      </c>
      <c r="E252" s="5" t="s">
        <v>7</v>
      </c>
      <c r="F252" s="5" t="s">
        <v>8</v>
      </c>
      <c r="G252" s="5" t="s">
        <v>9</v>
      </c>
    </row>
    <row r="253" spans="1:7" ht="15" customHeight="1">
      <c r="A253" s="6" t="s">
        <v>93</v>
      </c>
      <c r="B253" s="7" t="s">
        <v>94</v>
      </c>
      <c r="C253" s="6" t="s">
        <v>12</v>
      </c>
      <c r="D253" s="6" t="s">
        <v>19</v>
      </c>
      <c r="E253" s="8">
        <v>0.4</v>
      </c>
      <c r="F253" s="9">
        <v>10.16</v>
      </c>
      <c r="G253" s="9">
        <v>4.0599999999999996</v>
      </c>
    </row>
    <row r="254" spans="1:7" ht="15" customHeight="1">
      <c r="A254" s="6" t="s">
        <v>20</v>
      </c>
      <c r="B254" s="7" t="s">
        <v>21</v>
      </c>
      <c r="C254" s="6" t="s">
        <v>12</v>
      </c>
      <c r="D254" s="6" t="s">
        <v>19</v>
      </c>
      <c r="E254" s="8">
        <v>0.2</v>
      </c>
      <c r="F254" s="9">
        <v>7.57</v>
      </c>
      <c r="G254" s="9">
        <v>1.51</v>
      </c>
    </row>
    <row r="255" spans="1:7" ht="15" customHeight="1">
      <c r="A255" s="1"/>
      <c r="B255" s="1"/>
      <c r="C255" s="1"/>
      <c r="D255" s="1"/>
      <c r="E255" s="102" t="s">
        <v>22</v>
      </c>
      <c r="F255" s="103"/>
      <c r="G255" s="10">
        <v>5.57</v>
      </c>
    </row>
    <row r="256" spans="1:7" ht="15" customHeight="1">
      <c r="A256" s="1"/>
      <c r="B256" s="1"/>
      <c r="C256" s="1"/>
      <c r="D256" s="1"/>
      <c r="E256" s="96" t="s">
        <v>23</v>
      </c>
      <c r="F256" s="97"/>
      <c r="G256" s="3">
        <v>9.31</v>
      </c>
    </row>
    <row r="257" spans="1:7" ht="15" customHeight="1">
      <c r="A257" s="1"/>
      <c r="B257" s="1"/>
      <c r="C257" s="1"/>
      <c r="D257" s="1"/>
      <c r="E257" s="96" t="s">
        <v>24</v>
      </c>
      <c r="F257" s="97"/>
      <c r="G257" s="3">
        <v>3.87</v>
      </c>
    </row>
    <row r="258" spans="1:7" ht="15" customHeight="1">
      <c r="A258" s="1"/>
      <c r="B258" s="1"/>
      <c r="C258" s="1"/>
      <c r="D258" s="1"/>
      <c r="E258" s="96" t="s">
        <v>25</v>
      </c>
      <c r="F258" s="97"/>
      <c r="G258" s="3">
        <v>13.18</v>
      </c>
    </row>
    <row r="259" spans="1:7" ht="15" customHeight="1">
      <c r="A259" s="1"/>
      <c r="B259" s="1"/>
      <c r="C259" s="1"/>
      <c r="D259" s="1"/>
      <c r="E259" s="96" t="s">
        <v>26</v>
      </c>
      <c r="F259" s="97"/>
      <c r="G259" s="3">
        <v>2.6478999999999999</v>
      </c>
    </row>
    <row r="260" spans="1:7" ht="15" customHeight="1">
      <c r="A260" s="1"/>
      <c r="B260" s="1"/>
      <c r="C260" s="1"/>
      <c r="D260" s="1"/>
      <c r="E260" s="96" t="s">
        <v>27</v>
      </c>
      <c r="F260" s="97"/>
      <c r="G260" s="3">
        <v>15.83</v>
      </c>
    </row>
    <row r="261" spans="1:7" ht="9.9499999999999993" customHeight="1">
      <c r="A261" s="1"/>
      <c r="B261" s="1"/>
      <c r="C261" s="104" t="s">
        <v>2</v>
      </c>
      <c r="D261" s="105"/>
      <c r="E261" s="1"/>
      <c r="F261" s="1"/>
      <c r="G261" s="1"/>
    </row>
    <row r="262" spans="1:7" ht="20.100000000000001" customHeight="1">
      <c r="A262" s="98" t="s">
        <v>147</v>
      </c>
      <c r="B262" s="99"/>
      <c r="C262" s="99"/>
      <c r="D262" s="99"/>
      <c r="E262" s="99"/>
      <c r="F262" s="99"/>
      <c r="G262" s="99"/>
    </row>
    <row r="263" spans="1:7" ht="15" customHeight="1">
      <c r="A263" s="100" t="s">
        <v>4</v>
      </c>
      <c r="B263" s="101"/>
      <c r="C263" s="5" t="s">
        <v>5</v>
      </c>
      <c r="D263" s="5" t="s">
        <v>6</v>
      </c>
      <c r="E263" s="5" t="s">
        <v>7</v>
      </c>
      <c r="F263" s="5" t="s">
        <v>8</v>
      </c>
      <c r="G263" s="5" t="s">
        <v>9</v>
      </c>
    </row>
    <row r="264" spans="1:7" ht="20.100000000000001" customHeight="1">
      <c r="A264" s="6" t="s">
        <v>148</v>
      </c>
      <c r="B264" s="7" t="s">
        <v>149</v>
      </c>
      <c r="C264" s="6" t="s">
        <v>12</v>
      </c>
      <c r="D264" s="6" t="s">
        <v>98</v>
      </c>
      <c r="E264" s="8">
        <v>1</v>
      </c>
      <c r="F264" s="9">
        <v>5.25</v>
      </c>
      <c r="G264" s="9">
        <v>5.25</v>
      </c>
    </row>
    <row r="265" spans="1:7" ht="20.100000000000001" customHeight="1">
      <c r="A265" s="6" t="s">
        <v>150</v>
      </c>
      <c r="B265" s="7" t="s">
        <v>151</v>
      </c>
      <c r="C265" s="6" t="s">
        <v>12</v>
      </c>
      <c r="D265" s="6" t="s">
        <v>98</v>
      </c>
      <c r="E265" s="8">
        <v>1</v>
      </c>
      <c r="F265" s="9">
        <v>333.07</v>
      </c>
      <c r="G265" s="9">
        <v>333.07</v>
      </c>
    </row>
    <row r="266" spans="1:7" ht="15" customHeight="1">
      <c r="A266" s="1"/>
      <c r="B266" s="1"/>
      <c r="C266" s="1"/>
      <c r="D266" s="1"/>
      <c r="E266" s="102" t="s">
        <v>22</v>
      </c>
      <c r="F266" s="103"/>
      <c r="G266" s="10">
        <v>338.32</v>
      </c>
    </row>
    <row r="267" spans="1:7" ht="15" customHeight="1">
      <c r="A267" s="1"/>
      <c r="B267" s="1"/>
      <c r="C267" s="1"/>
      <c r="D267" s="1"/>
      <c r="E267" s="96" t="s">
        <v>23</v>
      </c>
      <c r="F267" s="97"/>
      <c r="G267" s="3">
        <v>338.32</v>
      </c>
    </row>
    <row r="268" spans="1:7" ht="15" customHeight="1">
      <c r="A268" s="1"/>
      <c r="B268" s="1"/>
      <c r="C268" s="1"/>
      <c r="D268" s="1"/>
      <c r="E268" s="96" t="s">
        <v>24</v>
      </c>
      <c r="F268" s="97"/>
      <c r="G268" s="3">
        <v>9.1199999999999992</v>
      </c>
    </row>
    <row r="269" spans="1:7" ht="15" customHeight="1">
      <c r="A269" s="1"/>
      <c r="B269" s="1"/>
      <c r="C269" s="1"/>
      <c r="D269" s="1"/>
      <c r="E269" s="96" t="s">
        <v>25</v>
      </c>
      <c r="F269" s="97"/>
      <c r="G269" s="3">
        <v>347.44</v>
      </c>
    </row>
    <row r="270" spans="1:7" ht="15" customHeight="1">
      <c r="A270" s="1"/>
      <c r="B270" s="1"/>
      <c r="C270" s="1"/>
      <c r="D270" s="1"/>
      <c r="E270" s="96" t="s">
        <v>26</v>
      </c>
      <c r="F270" s="97"/>
      <c r="G270" s="3">
        <v>69.800700000000006</v>
      </c>
    </row>
    <row r="271" spans="1:7" ht="15" customHeight="1">
      <c r="A271" s="1"/>
      <c r="B271" s="1"/>
      <c r="C271" s="1"/>
      <c r="D271" s="1"/>
      <c r="E271" s="96" t="s">
        <v>27</v>
      </c>
      <c r="F271" s="97"/>
      <c r="G271" s="3">
        <v>417.24</v>
      </c>
    </row>
    <row r="272" spans="1:7" ht="9.9499999999999993" customHeight="1">
      <c r="A272" s="1"/>
      <c r="B272" s="1"/>
      <c r="C272" s="104" t="s">
        <v>2</v>
      </c>
      <c r="D272" s="105"/>
      <c r="E272" s="1"/>
      <c r="F272" s="1"/>
      <c r="G272" s="1"/>
    </row>
    <row r="273" spans="1:7" ht="27" customHeight="1">
      <c r="A273" s="98" t="s">
        <v>152</v>
      </c>
      <c r="B273" s="99"/>
      <c r="C273" s="99"/>
      <c r="D273" s="99"/>
      <c r="E273" s="99"/>
      <c r="F273" s="99"/>
      <c r="G273" s="99"/>
    </row>
    <row r="274" spans="1:7" ht="15" customHeight="1">
      <c r="A274" s="100" t="s">
        <v>4</v>
      </c>
      <c r="B274" s="101"/>
      <c r="C274" s="5" t="s">
        <v>5</v>
      </c>
      <c r="D274" s="5" t="s">
        <v>6</v>
      </c>
      <c r="E274" s="5" t="s">
        <v>7</v>
      </c>
      <c r="F274" s="5" t="s">
        <v>8</v>
      </c>
      <c r="G274" s="5" t="s">
        <v>9</v>
      </c>
    </row>
    <row r="275" spans="1:7" ht="27.95" customHeight="1">
      <c r="A275" s="6" t="s">
        <v>153</v>
      </c>
      <c r="B275" s="7" t="s">
        <v>154</v>
      </c>
      <c r="C275" s="6" t="s">
        <v>12</v>
      </c>
      <c r="D275" s="6" t="s">
        <v>98</v>
      </c>
      <c r="E275" s="8">
        <v>1</v>
      </c>
      <c r="F275" s="9">
        <v>3.6</v>
      </c>
      <c r="G275" s="9">
        <v>3.6</v>
      </c>
    </row>
    <row r="276" spans="1:7" ht="20.100000000000001" customHeight="1">
      <c r="A276" s="6" t="s">
        <v>155</v>
      </c>
      <c r="B276" s="7" t="s">
        <v>156</v>
      </c>
      <c r="C276" s="6" t="s">
        <v>12</v>
      </c>
      <c r="D276" s="6" t="s">
        <v>98</v>
      </c>
      <c r="E276" s="8">
        <v>1</v>
      </c>
      <c r="F276" s="9">
        <v>7.09</v>
      </c>
      <c r="G276" s="9">
        <v>7.09</v>
      </c>
    </row>
    <row r="277" spans="1:7" ht="20.100000000000001" customHeight="1">
      <c r="A277" s="6" t="s">
        <v>157</v>
      </c>
      <c r="B277" s="7" t="s">
        <v>158</v>
      </c>
      <c r="C277" s="6" t="s">
        <v>12</v>
      </c>
      <c r="D277" s="6" t="s">
        <v>98</v>
      </c>
      <c r="E277" s="8">
        <v>1</v>
      </c>
      <c r="F277" s="9">
        <v>4.46</v>
      </c>
      <c r="G277" s="9">
        <v>4.46</v>
      </c>
    </row>
    <row r="278" spans="1:7" ht="27.95" customHeight="1">
      <c r="A278" s="6" t="s">
        <v>159</v>
      </c>
      <c r="B278" s="7" t="s">
        <v>160</v>
      </c>
      <c r="C278" s="6" t="s">
        <v>12</v>
      </c>
      <c r="D278" s="6" t="s">
        <v>98</v>
      </c>
      <c r="E278" s="8">
        <v>1</v>
      </c>
      <c r="F278" s="9">
        <v>94.34</v>
      </c>
      <c r="G278" s="9">
        <v>94.34</v>
      </c>
    </row>
    <row r="279" spans="1:7" ht="20.100000000000001" customHeight="1">
      <c r="A279" s="6" t="s">
        <v>161</v>
      </c>
      <c r="B279" s="7" t="s">
        <v>162</v>
      </c>
      <c r="C279" s="6" t="s">
        <v>12</v>
      </c>
      <c r="D279" s="6" t="s">
        <v>98</v>
      </c>
      <c r="E279" s="8">
        <v>1</v>
      </c>
      <c r="F279" s="9">
        <v>40.83</v>
      </c>
      <c r="G279" s="9">
        <v>40.83</v>
      </c>
    </row>
    <row r="280" spans="1:7" ht="15" customHeight="1">
      <c r="A280" s="1"/>
      <c r="B280" s="1"/>
      <c r="C280" s="1"/>
      <c r="D280" s="1"/>
      <c r="E280" s="102" t="s">
        <v>22</v>
      </c>
      <c r="F280" s="103"/>
      <c r="G280" s="10">
        <v>150.32</v>
      </c>
    </row>
    <row r="281" spans="1:7" ht="15" customHeight="1">
      <c r="A281" s="1"/>
      <c r="B281" s="1"/>
      <c r="C281" s="1"/>
      <c r="D281" s="1"/>
      <c r="E281" s="96" t="s">
        <v>23</v>
      </c>
      <c r="F281" s="97"/>
      <c r="G281" s="3">
        <v>150.32</v>
      </c>
    </row>
    <row r="282" spans="1:7" ht="15" customHeight="1">
      <c r="A282" s="1"/>
      <c r="B282" s="1"/>
      <c r="C282" s="1"/>
      <c r="D282" s="1"/>
      <c r="E282" s="96" t="s">
        <v>24</v>
      </c>
      <c r="F282" s="97"/>
      <c r="G282" s="3">
        <v>7.69</v>
      </c>
    </row>
    <row r="283" spans="1:7" ht="15" customHeight="1">
      <c r="A283" s="1"/>
      <c r="B283" s="1"/>
      <c r="C283" s="1"/>
      <c r="D283" s="1"/>
      <c r="E283" s="96" t="s">
        <v>25</v>
      </c>
      <c r="F283" s="97"/>
      <c r="G283" s="3">
        <v>158.01</v>
      </c>
    </row>
    <row r="284" spans="1:7" ht="15" customHeight="1">
      <c r="A284" s="1"/>
      <c r="B284" s="1"/>
      <c r="C284" s="1"/>
      <c r="D284" s="1"/>
      <c r="E284" s="96" t="s">
        <v>26</v>
      </c>
      <c r="F284" s="97"/>
      <c r="G284" s="3">
        <v>31.744199999999999</v>
      </c>
    </row>
    <row r="285" spans="1:7" ht="15" customHeight="1">
      <c r="A285" s="1"/>
      <c r="B285" s="1"/>
      <c r="C285" s="1"/>
      <c r="D285" s="1"/>
      <c r="E285" s="96" t="s">
        <v>27</v>
      </c>
      <c r="F285" s="97"/>
      <c r="G285" s="3">
        <v>189.75</v>
      </c>
    </row>
    <row r="286" spans="1:7" ht="9.9499999999999993" customHeight="1">
      <c r="A286" s="1"/>
      <c r="B286" s="1"/>
      <c r="C286" s="104" t="s">
        <v>2</v>
      </c>
      <c r="D286" s="105"/>
      <c r="E286" s="1"/>
      <c r="F286" s="1"/>
      <c r="G286" s="1"/>
    </row>
    <row r="287" spans="1:7" ht="20.100000000000001" customHeight="1">
      <c r="A287" s="98" t="s">
        <v>163</v>
      </c>
      <c r="B287" s="99"/>
      <c r="C287" s="99"/>
      <c r="D287" s="99"/>
      <c r="E287" s="99"/>
      <c r="F287" s="99"/>
      <c r="G287" s="99"/>
    </row>
    <row r="288" spans="1:7" ht="15" customHeight="1">
      <c r="A288" s="100" t="s">
        <v>35</v>
      </c>
      <c r="B288" s="101"/>
      <c r="C288" s="5" t="s">
        <v>5</v>
      </c>
      <c r="D288" s="5" t="s">
        <v>6</v>
      </c>
      <c r="E288" s="5" t="s">
        <v>7</v>
      </c>
      <c r="F288" s="5" t="s">
        <v>8</v>
      </c>
      <c r="G288" s="5" t="s">
        <v>9</v>
      </c>
    </row>
    <row r="289" spans="1:7" ht="20.100000000000001" customHeight="1">
      <c r="A289" s="6" t="s">
        <v>164</v>
      </c>
      <c r="B289" s="7" t="s">
        <v>165</v>
      </c>
      <c r="C289" s="6" t="s">
        <v>12</v>
      </c>
      <c r="D289" s="6" t="s">
        <v>38</v>
      </c>
      <c r="E289" s="8">
        <v>1.0389999999999999</v>
      </c>
      <c r="F289" s="9">
        <v>24.16</v>
      </c>
      <c r="G289" s="9">
        <v>25.1</v>
      </c>
    </row>
    <row r="290" spans="1:7" ht="15" customHeight="1">
      <c r="A290" s="1"/>
      <c r="B290" s="1"/>
      <c r="C290" s="1"/>
      <c r="D290" s="1"/>
      <c r="E290" s="102" t="s">
        <v>47</v>
      </c>
      <c r="F290" s="103"/>
      <c r="G290" s="10">
        <v>25.1</v>
      </c>
    </row>
    <row r="291" spans="1:7" ht="15" customHeight="1">
      <c r="A291" s="100" t="s">
        <v>4</v>
      </c>
      <c r="B291" s="101"/>
      <c r="C291" s="5" t="s">
        <v>5</v>
      </c>
      <c r="D291" s="5" t="s">
        <v>6</v>
      </c>
      <c r="E291" s="5" t="s">
        <v>7</v>
      </c>
      <c r="F291" s="5" t="s">
        <v>8</v>
      </c>
      <c r="G291" s="5" t="s">
        <v>9</v>
      </c>
    </row>
    <row r="292" spans="1:7" ht="20.100000000000001" customHeight="1">
      <c r="A292" s="6" t="s">
        <v>166</v>
      </c>
      <c r="B292" s="7" t="s">
        <v>167</v>
      </c>
      <c r="C292" s="6" t="s">
        <v>12</v>
      </c>
      <c r="D292" s="6" t="s">
        <v>19</v>
      </c>
      <c r="E292" s="8">
        <v>0.17799999999999999</v>
      </c>
      <c r="F292" s="9">
        <v>6.97</v>
      </c>
      <c r="G292" s="9">
        <v>1.24</v>
      </c>
    </row>
    <row r="293" spans="1:7" ht="20.100000000000001" customHeight="1">
      <c r="A293" s="6" t="s">
        <v>32</v>
      </c>
      <c r="B293" s="7" t="s">
        <v>33</v>
      </c>
      <c r="C293" s="6" t="s">
        <v>12</v>
      </c>
      <c r="D293" s="6" t="s">
        <v>19</v>
      </c>
      <c r="E293" s="8">
        <v>0.17799999999999999</v>
      </c>
      <c r="F293" s="9">
        <v>8.7100000000000009</v>
      </c>
      <c r="G293" s="9">
        <v>1.55</v>
      </c>
    </row>
    <row r="294" spans="1:7" ht="15" customHeight="1">
      <c r="A294" s="1"/>
      <c r="B294" s="1"/>
      <c r="C294" s="1"/>
      <c r="D294" s="1"/>
      <c r="E294" s="102" t="s">
        <v>22</v>
      </c>
      <c r="F294" s="103"/>
      <c r="G294" s="10">
        <v>2.79</v>
      </c>
    </row>
    <row r="295" spans="1:7" ht="15" customHeight="1">
      <c r="A295" s="1"/>
      <c r="B295" s="1"/>
      <c r="C295" s="1"/>
      <c r="D295" s="1"/>
      <c r="E295" s="96" t="s">
        <v>23</v>
      </c>
      <c r="F295" s="97"/>
      <c r="G295" s="3">
        <v>27.89</v>
      </c>
    </row>
    <row r="296" spans="1:7" ht="15" customHeight="1">
      <c r="A296" s="1"/>
      <c r="B296" s="1"/>
      <c r="C296" s="1"/>
      <c r="D296" s="1"/>
      <c r="E296" s="96" t="s">
        <v>24</v>
      </c>
      <c r="F296" s="97"/>
      <c r="G296" s="3">
        <v>2.13</v>
      </c>
    </row>
    <row r="297" spans="1:7" ht="15" customHeight="1">
      <c r="A297" s="1"/>
      <c r="B297" s="1"/>
      <c r="C297" s="1"/>
      <c r="D297" s="1"/>
      <c r="E297" s="96" t="s">
        <v>25</v>
      </c>
      <c r="F297" s="97"/>
      <c r="G297" s="3">
        <v>30.02</v>
      </c>
    </row>
    <row r="298" spans="1:7" ht="15" customHeight="1">
      <c r="A298" s="1"/>
      <c r="B298" s="1"/>
      <c r="C298" s="1"/>
      <c r="D298" s="1"/>
      <c r="E298" s="96" t="s">
        <v>26</v>
      </c>
      <c r="F298" s="97"/>
      <c r="G298" s="3">
        <v>6.0309999999999997</v>
      </c>
    </row>
    <row r="299" spans="1:7" ht="15" customHeight="1">
      <c r="A299" s="1"/>
      <c r="B299" s="1"/>
      <c r="C299" s="1"/>
      <c r="D299" s="1"/>
      <c r="E299" s="96" t="s">
        <v>27</v>
      </c>
      <c r="F299" s="97"/>
      <c r="G299" s="3">
        <v>36.049999999999997</v>
      </c>
    </row>
    <row r="300" spans="1:7" ht="9.9499999999999993" customHeight="1">
      <c r="A300" s="1"/>
      <c r="B300" s="1"/>
      <c r="C300" s="104" t="s">
        <v>2</v>
      </c>
      <c r="D300" s="105"/>
      <c r="E300" s="1"/>
      <c r="F300" s="1"/>
      <c r="G300" s="1"/>
    </row>
    <row r="301" spans="1:7" ht="20.100000000000001" customHeight="1">
      <c r="A301" s="98" t="s">
        <v>168</v>
      </c>
      <c r="B301" s="99"/>
      <c r="C301" s="99"/>
      <c r="D301" s="99"/>
      <c r="E301" s="99"/>
      <c r="F301" s="99"/>
      <c r="G301" s="99"/>
    </row>
    <row r="302" spans="1:7" ht="15" customHeight="1">
      <c r="A302" s="100" t="s">
        <v>35</v>
      </c>
      <c r="B302" s="101"/>
      <c r="C302" s="5" t="s">
        <v>5</v>
      </c>
      <c r="D302" s="5" t="s">
        <v>6</v>
      </c>
      <c r="E302" s="5" t="s">
        <v>7</v>
      </c>
      <c r="F302" s="5" t="s">
        <v>8</v>
      </c>
      <c r="G302" s="5" t="s">
        <v>9</v>
      </c>
    </row>
    <row r="303" spans="1:7" ht="20.100000000000001" customHeight="1">
      <c r="A303" s="6" t="s">
        <v>169</v>
      </c>
      <c r="B303" s="7" t="s">
        <v>170</v>
      </c>
      <c r="C303" s="6" t="s">
        <v>12</v>
      </c>
      <c r="D303" s="6" t="s">
        <v>43</v>
      </c>
      <c r="E303" s="8">
        <v>1.0740000000000001</v>
      </c>
      <c r="F303" s="9">
        <v>8.3000000000000007</v>
      </c>
      <c r="G303" s="9">
        <v>8.91</v>
      </c>
    </row>
    <row r="304" spans="1:7" ht="15" customHeight="1">
      <c r="A304" s="6" t="s">
        <v>171</v>
      </c>
      <c r="B304" s="7" t="s">
        <v>172</v>
      </c>
      <c r="C304" s="6" t="s">
        <v>12</v>
      </c>
      <c r="D304" s="6" t="s">
        <v>46</v>
      </c>
      <c r="E304" s="8">
        <v>0.99639999999999995</v>
      </c>
      <c r="F304" s="9">
        <v>0.36</v>
      </c>
      <c r="G304" s="9">
        <v>0.36</v>
      </c>
    </row>
    <row r="305" spans="1:7" ht="20.100000000000001" customHeight="1">
      <c r="A305" s="6" t="s">
        <v>173</v>
      </c>
      <c r="B305" s="7" t="s">
        <v>174</v>
      </c>
      <c r="C305" s="6" t="s">
        <v>12</v>
      </c>
      <c r="D305" s="6" t="s">
        <v>175</v>
      </c>
      <c r="E305" s="8">
        <v>3.0800000000000001E-2</v>
      </c>
      <c r="F305" s="9">
        <v>12.37</v>
      </c>
      <c r="G305" s="9">
        <v>0.38</v>
      </c>
    </row>
    <row r="306" spans="1:7" ht="15" customHeight="1">
      <c r="A306" s="6" t="s">
        <v>176</v>
      </c>
      <c r="B306" s="7" t="s">
        <v>177</v>
      </c>
      <c r="C306" s="6" t="s">
        <v>12</v>
      </c>
      <c r="D306" s="6" t="s">
        <v>46</v>
      </c>
      <c r="E306" s="8">
        <v>2.5000000000000001E-2</v>
      </c>
      <c r="F306" s="9">
        <v>15.26</v>
      </c>
      <c r="G306" s="9">
        <v>0.38</v>
      </c>
    </row>
    <row r="307" spans="1:7" ht="15" customHeight="1">
      <c r="A307" s="6" t="s">
        <v>178</v>
      </c>
      <c r="B307" s="7" t="s">
        <v>179</v>
      </c>
      <c r="C307" s="6" t="s">
        <v>12</v>
      </c>
      <c r="D307" s="6" t="s">
        <v>46</v>
      </c>
      <c r="E307" s="8">
        <v>7.7999999999999996E-3</v>
      </c>
      <c r="F307" s="9">
        <v>9.34</v>
      </c>
      <c r="G307" s="9">
        <v>7.0000000000000007E-2</v>
      </c>
    </row>
    <row r="308" spans="1:7" ht="15" customHeight="1">
      <c r="A308" s="1"/>
      <c r="B308" s="1"/>
      <c r="C308" s="1"/>
      <c r="D308" s="1"/>
      <c r="E308" s="102" t="s">
        <v>47</v>
      </c>
      <c r="F308" s="103"/>
      <c r="G308" s="10">
        <v>10.1</v>
      </c>
    </row>
    <row r="309" spans="1:7" ht="15" customHeight="1">
      <c r="A309" s="100" t="s">
        <v>4</v>
      </c>
      <c r="B309" s="101"/>
      <c r="C309" s="5" t="s">
        <v>5</v>
      </c>
      <c r="D309" s="5" t="s">
        <v>6</v>
      </c>
      <c r="E309" s="5" t="s">
        <v>7</v>
      </c>
      <c r="F309" s="5" t="s">
        <v>8</v>
      </c>
      <c r="G309" s="5" t="s">
        <v>9</v>
      </c>
    </row>
    <row r="310" spans="1:7" ht="15" customHeight="1">
      <c r="A310" s="6" t="s">
        <v>180</v>
      </c>
      <c r="B310" s="7" t="s">
        <v>181</v>
      </c>
      <c r="C310" s="6" t="s">
        <v>12</v>
      </c>
      <c r="D310" s="6" t="s">
        <v>19</v>
      </c>
      <c r="E310" s="8">
        <v>0.63147757000000004</v>
      </c>
      <c r="F310" s="9">
        <v>9.07</v>
      </c>
      <c r="G310" s="9">
        <v>5.73</v>
      </c>
    </row>
    <row r="311" spans="1:7" ht="15" customHeight="1">
      <c r="A311" s="6" t="s">
        <v>20</v>
      </c>
      <c r="B311" s="7" t="s">
        <v>21</v>
      </c>
      <c r="C311" s="6" t="s">
        <v>12</v>
      </c>
      <c r="D311" s="6" t="s">
        <v>19</v>
      </c>
      <c r="E311" s="8">
        <v>0.31568877000000001</v>
      </c>
      <c r="F311" s="9">
        <v>7.57</v>
      </c>
      <c r="G311" s="9">
        <v>2.39</v>
      </c>
    </row>
    <row r="312" spans="1:7" ht="15" customHeight="1">
      <c r="A312" s="1"/>
      <c r="B312" s="1"/>
      <c r="C312" s="1"/>
      <c r="D312" s="1"/>
      <c r="E312" s="102" t="s">
        <v>22</v>
      </c>
      <c r="F312" s="103"/>
      <c r="G312" s="10">
        <v>8.1199999999999992</v>
      </c>
    </row>
    <row r="313" spans="1:7" ht="15" customHeight="1">
      <c r="A313" s="1"/>
      <c r="B313" s="1"/>
      <c r="C313" s="1"/>
      <c r="D313" s="1"/>
      <c r="E313" s="96" t="s">
        <v>23</v>
      </c>
      <c r="F313" s="97"/>
      <c r="G313" s="3">
        <v>18.22</v>
      </c>
    </row>
    <row r="314" spans="1:7" ht="15" customHeight="1">
      <c r="A314" s="1"/>
      <c r="B314" s="1"/>
      <c r="C314" s="1"/>
      <c r="D314" s="1"/>
      <c r="E314" s="96" t="s">
        <v>24</v>
      </c>
      <c r="F314" s="97"/>
      <c r="G314" s="3">
        <v>6.08</v>
      </c>
    </row>
    <row r="315" spans="1:7" ht="15" customHeight="1">
      <c r="A315" s="1"/>
      <c r="B315" s="1"/>
      <c r="C315" s="1"/>
      <c r="D315" s="1"/>
      <c r="E315" s="96" t="s">
        <v>25</v>
      </c>
      <c r="F315" s="97"/>
      <c r="G315" s="3">
        <v>24.3</v>
      </c>
    </row>
    <row r="316" spans="1:7" ht="15" customHeight="1">
      <c r="A316" s="1"/>
      <c r="B316" s="1"/>
      <c r="C316" s="1"/>
      <c r="D316" s="1"/>
      <c r="E316" s="96" t="s">
        <v>26</v>
      </c>
      <c r="F316" s="97"/>
      <c r="G316" s="3">
        <v>4.8818999999999999</v>
      </c>
    </row>
    <row r="317" spans="1:7" ht="15" customHeight="1">
      <c r="A317" s="1"/>
      <c r="B317" s="1"/>
      <c r="C317" s="1"/>
      <c r="D317" s="1"/>
      <c r="E317" s="96" t="s">
        <v>27</v>
      </c>
      <c r="F317" s="97"/>
      <c r="G317" s="3">
        <v>29.18</v>
      </c>
    </row>
    <row r="318" spans="1:7" ht="9.9499999999999993" customHeight="1">
      <c r="A318" s="1"/>
      <c r="B318" s="1"/>
      <c r="C318" s="104" t="s">
        <v>2</v>
      </c>
      <c r="D318" s="105"/>
      <c r="E318" s="1"/>
      <c r="F318" s="1"/>
      <c r="G318" s="1"/>
    </row>
    <row r="319" spans="1:7" ht="20.100000000000001" customHeight="1">
      <c r="A319" s="98" t="s">
        <v>182</v>
      </c>
      <c r="B319" s="99"/>
      <c r="C319" s="99"/>
      <c r="D319" s="99"/>
      <c r="E319" s="99"/>
      <c r="F319" s="99"/>
      <c r="G319" s="99"/>
    </row>
    <row r="320" spans="1:7" ht="15" customHeight="1">
      <c r="A320" s="100" t="s">
        <v>35</v>
      </c>
      <c r="B320" s="101"/>
      <c r="C320" s="5" t="s">
        <v>5</v>
      </c>
      <c r="D320" s="5" t="s">
        <v>6</v>
      </c>
      <c r="E320" s="5" t="s">
        <v>7</v>
      </c>
      <c r="F320" s="5" t="s">
        <v>8</v>
      </c>
      <c r="G320" s="5" t="s">
        <v>9</v>
      </c>
    </row>
    <row r="321" spans="1:7" ht="15" customHeight="1">
      <c r="A321" s="6" t="s">
        <v>183</v>
      </c>
      <c r="B321" s="7" t="s">
        <v>184</v>
      </c>
      <c r="C321" s="6" t="s">
        <v>12</v>
      </c>
      <c r="D321" s="6" t="s">
        <v>92</v>
      </c>
      <c r="E321" s="8">
        <v>0.16</v>
      </c>
      <c r="F321" s="9">
        <v>10</v>
      </c>
      <c r="G321" s="9">
        <v>1.6</v>
      </c>
    </row>
    <row r="322" spans="1:7" ht="15" customHeight="1">
      <c r="A322" s="1"/>
      <c r="B322" s="1"/>
      <c r="C322" s="1"/>
      <c r="D322" s="1"/>
      <c r="E322" s="102" t="s">
        <v>47</v>
      </c>
      <c r="F322" s="103"/>
      <c r="G322" s="10">
        <v>1.6</v>
      </c>
    </row>
    <row r="323" spans="1:7" ht="15" customHeight="1">
      <c r="A323" s="100" t="s">
        <v>4</v>
      </c>
      <c r="B323" s="101"/>
      <c r="C323" s="5" t="s">
        <v>5</v>
      </c>
      <c r="D323" s="5" t="s">
        <v>6</v>
      </c>
      <c r="E323" s="5" t="s">
        <v>7</v>
      </c>
      <c r="F323" s="5" t="s">
        <v>8</v>
      </c>
      <c r="G323" s="5" t="s">
        <v>9</v>
      </c>
    </row>
    <row r="324" spans="1:7" ht="15" customHeight="1">
      <c r="A324" s="6" t="s">
        <v>93</v>
      </c>
      <c r="B324" s="7" t="s">
        <v>94</v>
      </c>
      <c r="C324" s="6" t="s">
        <v>12</v>
      </c>
      <c r="D324" s="6" t="s">
        <v>19</v>
      </c>
      <c r="E324" s="8">
        <v>3.5999999999999997E-2</v>
      </c>
      <c r="F324" s="9">
        <v>10.16</v>
      </c>
      <c r="G324" s="9">
        <v>0.37</v>
      </c>
    </row>
    <row r="325" spans="1:7" ht="15" customHeight="1">
      <c r="A325" s="6" t="s">
        <v>20</v>
      </c>
      <c r="B325" s="7" t="s">
        <v>21</v>
      </c>
      <c r="C325" s="6" t="s">
        <v>12</v>
      </c>
      <c r="D325" s="6" t="s">
        <v>19</v>
      </c>
      <c r="E325" s="8">
        <v>1.2999999999999999E-2</v>
      </c>
      <c r="F325" s="9">
        <v>7.57</v>
      </c>
      <c r="G325" s="9">
        <v>0.1</v>
      </c>
    </row>
    <row r="326" spans="1:7" ht="15" customHeight="1">
      <c r="A326" s="1"/>
      <c r="B326" s="1"/>
      <c r="C326" s="1"/>
      <c r="D326" s="1"/>
      <c r="E326" s="102" t="s">
        <v>22</v>
      </c>
      <c r="F326" s="103"/>
      <c r="G326" s="10">
        <v>0.47</v>
      </c>
    </row>
    <row r="327" spans="1:7" ht="15" customHeight="1">
      <c r="A327" s="1"/>
      <c r="B327" s="1"/>
      <c r="C327" s="1"/>
      <c r="D327" s="1"/>
      <c r="E327" s="96" t="s">
        <v>23</v>
      </c>
      <c r="F327" s="97"/>
      <c r="G327" s="3">
        <v>2.0699999999999998</v>
      </c>
    </row>
    <row r="328" spans="1:7" ht="15" customHeight="1">
      <c r="A328" s="1"/>
      <c r="B328" s="1"/>
      <c r="C328" s="1"/>
      <c r="D328" s="1"/>
      <c r="E328" s="96" t="s">
        <v>24</v>
      </c>
      <c r="F328" s="97"/>
      <c r="G328" s="3">
        <v>0.32</v>
      </c>
    </row>
    <row r="329" spans="1:7" ht="15" customHeight="1">
      <c r="A329" s="1"/>
      <c r="B329" s="1"/>
      <c r="C329" s="1"/>
      <c r="D329" s="1"/>
      <c r="E329" s="96" t="s">
        <v>25</v>
      </c>
      <c r="F329" s="97"/>
      <c r="G329" s="3">
        <v>2.39</v>
      </c>
    </row>
    <row r="330" spans="1:7" ht="15" customHeight="1">
      <c r="A330" s="1"/>
      <c r="B330" s="1"/>
      <c r="C330" s="1"/>
      <c r="D330" s="1"/>
      <c r="E330" s="96" t="s">
        <v>26</v>
      </c>
      <c r="F330" s="97"/>
      <c r="G330" s="3">
        <v>0.48020000000000002</v>
      </c>
    </row>
    <row r="331" spans="1:7" ht="15" customHeight="1">
      <c r="A331" s="1"/>
      <c r="B331" s="1"/>
      <c r="C331" s="1"/>
      <c r="D331" s="1"/>
      <c r="E331" s="96" t="s">
        <v>27</v>
      </c>
      <c r="F331" s="97"/>
      <c r="G331" s="3">
        <v>2.87</v>
      </c>
    </row>
    <row r="332" spans="1:7" ht="9.9499999999999993" customHeight="1">
      <c r="A332" s="1"/>
      <c r="B332" s="1"/>
      <c r="C332" s="104" t="s">
        <v>2</v>
      </c>
      <c r="D332" s="105"/>
      <c r="E332" s="1"/>
      <c r="F332" s="1"/>
      <c r="G332" s="1"/>
    </row>
    <row r="333" spans="1:7" ht="20.100000000000001" customHeight="1">
      <c r="A333" s="98" t="s">
        <v>185</v>
      </c>
      <c r="B333" s="99"/>
      <c r="C333" s="99"/>
      <c r="D333" s="99"/>
      <c r="E333" s="99"/>
      <c r="F333" s="99"/>
      <c r="G333" s="99"/>
    </row>
    <row r="334" spans="1:7" ht="15" customHeight="1">
      <c r="A334" s="100" t="s">
        <v>35</v>
      </c>
      <c r="B334" s="101"/>
      <c r="C334" s="5" t="s">
        <v>5</v>
      </c>
      <c r="D334" s="5" t="s">
        <v>6</v>
      </c>
      <c r="E334" s="5" t="s">
        <v>7</v>
      </c>
      <c r="F334" s="5" t="s">
        <v>8</v>
      </c>
      <c r="G334" s="5" t="s">
        <v>9</v>
      </c>
    </row>
    <row r="335" spans="1:7" ht="15" customHeight="1">
      <c r="A335" s="6" t="s">
        <v>186</v>
      </c>
      <c r="B335" s="7" t="s">
        <v>187</v>
      </c>
      <c r="C335" s="6" t="s">
        <v>12</v>
      </c>
      <c r="D335" s="6" t="s">
        <v>92</v>
      </c>
      <c r="E335" s="8">
        <v>0.33</v>
      </c>
      <c r="F335" s="9">
        <v>18.3</v>
      </c>
      <c r="G335" s="9">
        <v>6.04</v>
      </c>
    </row>
    <row r="336" spans="1:7" ht="15" customHeight="1">
      <c r="A336" s="1"/>
      <c r="B336" s="1"/>
      <c r="C336" s="1"/>
      <c r="D336" s="1"/>
      <c r="E336" s="102" t="s">
        <v>47</v>
      </c>
      <c r="F336" s="103"/>
      <c r="G336" s="10">
        <v>6.04</v>
      </c>
    </row>
    <row r="337" spans="1:7" ht="15" customHeight="1">
      <c r="A337" s="100" t="s">
        <v>4</v>
      </c>
      <c r="B337" s="101"/>
      <c r="C337" s="5" t="s">
        <v>5</v>
      </c>
      <c r="D337" s="5" t="s">
        <v>6</v>
      </c>
      <c r="E337" s="5" t="s">
        <v>7</v>
      </c>
      <c r="F337" s="5" t="s">
        <v>8</v>
      </c>
      <c r="G337" s="5" t="s">
        <v>9</v>
      </c>
    </row>
    <row r="338" spans="1:7" ht="15" customHeight="1">
      <c r="A338" s="6" t="s">
        <v>93</v>
      </c>
      <c r="B338" s="7" t="s">
        <v>94</v>
      </c>
      <c r="C338" s="6" t="s">
        <v>12</v>
      </c>
      <c r="D338" s="6" t="s">
        <v>19</v>
      </c>
      <c r="E338" s="8">
        <v>0.17</v>
      </c>
      <c r="F338" s="9">
        <v>10.16</v>
      </c>
      <c r="G338" s="9">
        <v>1.73</v>
      </c>
    </row>
    <row r="339" spans="1:7" ht="15" customHeight="1">
      <c r="A339" s="6" t="s">
        <v>20</v>
      </c>
      <c r="B339" s="7" t="s">
        <v>21</v>
      </c>
      <c r="C339" s="6" t="s">
        <v>12</v>
      </c>
      <c r="D339" s="6" t="s">
        <v>19</v>
      </c>
      <c r="E339" s="8">
        <v>6.2E-2</v>
      </c>
      <c r="F339" s="9">
        <v>7.57</v>
      </c>
      <c r="G339" s="9">
        <v>0.47</v>
      </c>
    </row>
    <row r="340" spans="1:7" ht="15" customHeight="1">
      <c r="A340" s="1"/>
      <c r="B340" s="1"/>
      <c r="C340" s="1"/>
      <c r="D340" s="1"/>
      <c r="E340" s="102" t="s">
        <v>22</v>
      </c>
      <c r="F340" s="103"/>
      <c r="G340" s="10">
        <v>2.2000000000000002</v>
      </c>
    </row>
    <row r="341" spans="1:7" ht="15" customHeight="1">
      <c r="A341" s="1"/>
      <c r="B341" s="1"/>
      <c r="C341" s="1"/>
      <c r="D341" s="1"/>
      <c r="E341" s="96" t="s">
        <v>23</v>
      </c>
      <c r="F341" s="97"/>
      <c r="G341" s="3">
        <v>8.24</v>
      </c>
    </row>
    <row r="342" spans="1:7" ht="15" customHeight="1">
      <c r="A342" s="1"/>
      <c r="B342" s="1"/>
      <c r="C342" s="1"/>
      <c r="D342" s="1"/>
      <c r="E342" s="96" t="s">
        <v>24</v>
      </c>
      <c r="F342" s="97"/>
      <c r="G342" s="3">
        <v>1.52</v>
      </c>
    </row>
    <row r="343" spans="1:7" ht="15" customHeight="1">
      <c r="A343" s="1"/>
      <c r="B343" s="1"/>
      <c r="C343" s="1"/>
      <c r="D343" s="1"/>
      <c r="E343" s="96" t="s">
        <v>25</v>
      </c>
      <c r="F343" s="97"/>
      <c r="G343" s="3">
        <v>9.76</v>
      </c>
    </row>
    <row r="344" spans="1:7" ht="15" customHeight="1">
      <c r="A344" s="1"/>
      <c r="B344" s="1"/>
      <c r="C344" s="1"/>
      <c r="D344" s="1"/>
      <c r="E344" s="96" t="s">
        <v>26</v>
      </c>
      <c r="F344" s="97"/>
      <c r="G344" s="3">
        <v>1.9608000000000001</v>
      </c>
    </row>
    <row r="345" spans="1:7" ht="15" customHeight="1">
      <c r="A345" s="1"/>
      <c r="B345" s="1"/>
      <c r="C345" s="1"/>
      <c r="D345" s="1"/>
      <c r="E345" s="96" t="s">
        <v>27</v>
      </c>
      <c r="F345" s="97"/>
      <c r="G345" s="3">
        <v>11.72</v>
      </c>
    </row>
    <row r="346" spans="1:7" ht="9.9499999999999993" customHeight="1">
      <c r="A346" s="1"/>
      <c r="B346" s="1"/>
      <c r="C346" s="104" t="s">
        <v>2</v>
      </c>
      <c r="D346" s="105"/>
      <c r="E346" s="1"/>
      <c r="F346" s="1"/>
      <c r="G346" s="1"/>
    </row>
    <row r="347" spans="1:7" ht="20.100000000000001" customHeight="1">
      <c r="A347" s="98" t="s">
        <v>188</v>
      </c>
      <c r="B347" s="99"/>
      <c r="C347" s="99"/>
      <c r="D347" s="99"/>
      <c r="E347" s="99"/>
      <c r="F347" s="99"/>
      <c r="G347" s="99"/>
    </row>
    <row r="348" spans="1:7" ht="15" customHeight="1">
      <c r="A348" s="100" t="s">
        <v>35</v>
      </c>
      <c r="B348" s="101"/>
      <c r="C348" s="5" t="s">
        <v>5</v>
      </c>
      <c r="D348" s="5" t="s">
        <v>6</v>
      </c>
      <c r="E348" s="5" t="s">
        <v>7</v>
      </c>
      <c r="F348" s="5" t="s">
        <v>8</v>
      </c>
      <c r="G348" s="5" t="s">
        <v>9</v>
      </c>
    </row>
    <row r="349" spans="1:7" ht="27.95" customHeight="1">
      <c r="A349" s="6" t="s">
        <v>189</v>
      </c>
      <c r="B349" s="7" t="s">
        <v>190</v>
      </c>
      <c r="C349" s="6" t="s">
        <v>12</v>
      </c>
      <c r="D349" s="6" t="s">
        <v>191</v>
      </c>
      <c r="E349" s="8">
        <v>2.75E-2</v>
      </c>
      <c r="F349" s="9">
        <v>520.89</v>
      </c>
      <c r="G349" s="9">
        <v>14.32</v>
      </c>
    </row>
    <row r="350" spans="1:7" ht="15" customHeight="1">
      <c r="A350" s="1"/>
      <c r="B350" s="1"/>
      <c r="C350" s="1"/>
      <c r="D350" s="1"/>
      <c r="E350" s="102" t="s">
        <v>47</v>
      </c>
      <c r="F350" s="103"/>
      <c r="G350" s="10">
        <v>14.32</v>
      </c>
    </row>
    <row r="351" spans="1:7" ht="15" customHeight="1">
      <c r="A351" s="100" t="s">
        <v>4</v>
      </c>
      <c r="B351" s="101"/>
      <c r="C351" s="5" t="s">
        <v>5</v>
      </c>
      <c r="D351" s="5" t="s">
        <v>6</v>
      </c>
      <c r="E351" s="5" t="s">
        <v>7</v>
      </c>
      <c r="F351" s="5" t="s">
        <v>8</v>
      </c>
      <c r="G351" s="5" t="s">
        <v>9</v>
      </c>
    </row>
    <row r="352" spans="1:7" ht="15" customHeight="1">
      <c r="A352" s="6" t="s">
        <v>20</v>
      </c>
      <c r="B352" s="7" t="s">
        <v>21</v>
      </c>
      <c r="C352" s="6" t="s">
        <v>12</v>
      </c>
      <c r="D352" s="6" t="s">
        <v>19</v>
      </c>
      <c r="E352" s="8">
        <v>0.52100000000000002</v>
      </c>
      <c r="F352" s="9">
        <v>7.57</v>
      </c>
      <c r="G352" s="9">
        <v>3.94</v>
      </c>
    </row>
    <row r="353" spans="1:7" ht="15" customHeight="1">
      <c r="A353" s="6" t="s">
        <v>192</v>
      </c>
      <c r="B353" s="7" t="s">
        <v>193</v>
      </c>
      <c r="C353" s="6" t="s">
        <v>12</v>
      </c>
      <c r="D353" s="6" t="s">
        <v>19</v>
      </c>
      <c r="E353" s="8">
        <v>0.254</v>
      </c>
      <c r="F353" s="9">
        <v>10.18</v>
      </c>
      <c r="G353" s="9">
        <v>2.59</v>
      </c>
    </row>
    <row r="354" spans="1:7" ht="27.95" customHeight="1">
      <c r="A354" s="6" t="s">
        <v>194</v>
      </c>
      <c r="B354" s="7" t="s">
        <v>195</v>
      </c>
      <c r="C354" s="6" t="s">
        <v>12</v>
      </c>
      <c r="D354" s="6" t="s">
        <v>13</v>
      </c>
      <c r="E354" s="8">
        <v>3.7199999999999997E-2</v>
      </c>
      <c r="F354" s="9">
        <v>7.85</v>
      </c>
      <c r="G354" s="9">
        <v>0.28999999999999998</v>
      </c>
    </row>
    <row r="355" spans="1:7" ht="27.95" customHeight="1">
      <c r="A355" s="6" t="s">
        <v>196</v>
      </c>
      <c r="B355" s="7" t="s">
        <v>197</v>
      </c>
      <c r="C355" s="6" t="s">
        <v>12</v>
      </c>
      <c r="D355" s="6" t="s">
        <v>16</v>
      </c>
      <c r="E355" s="8">
        <v>5.16E-2</v>
      </c>
      <c r="F355" s="9">
        <v>7.06</v>
      </c>
      <c r="G355" s="9">
        <v>0.36</v>
      </c>
    </row>
    <row r="356" spans="1:7" ht="15" customHeight="1">
      <c r="A356" s="1"/>
      <c r="B356" s="1"/>
      <c r="C356" s="1"/>
      <c r="D356" s="1"/>
      <c r="E356" s="102" t="s">
        <v>22</v>
      </c>
      <c r="F356" s="103"/>
      <c r="G356" s="10">
        <v>7.18</v>
      </c>
    </row>
    <row r="357" spans="1:7" ht="15" customHeight="1">
      <c r="A357" s="1"/>
      <c r="B357" s="1"/>
      <c r="C357" s="1"/>
      <c r="D357" s="1"/>
      <c r="E357" s="96" t="s">
        <v>23</v>
      </c>
      <c r="F357" s="97"/>
      <c r="G357" s="3">
        <v>21.5</v>
      </c>
    </row>
    <row r="358" spans="1:7" ht="15" customHeight="1">
      <c r="A358" s="1"/>
      <c r="B358" s="1"/>
      <c r="C358" s="1"/>
      <c r="D358" s="1"/>
      <c r="E358" s="96" t="s">
        <v>24</v>
      </c>
      <c r="F358" s="97"/>
      <c r="G358" s="3">
        <v>5.34</v>
      </c>
    </row>
    <row r="359" spans="1:7" ht="15" customHeight="1">
      <c r="A359" s="1"/>
      <c r="B359" s="1"/>
      <c r="C359" s="1"/>
      <c r="D359" s="1"/>
      <c r="E359" s="96" t="s">
        <v>25</v>
      </c>
      <c r="F359" s="97"/>
      <c r="G359" s="3">
        <v>26.84</v>
      </c>
    </row>
    <row r="360" spans="1:7" ht="15" customHeight="1">
      <c r="A360" s="1"/>
      <c r="B360" s="1"/>
      <c r="C360" s="1"/>
      <c r="D360" s="1"/>
      <c r="E360" s="96" t="s">
        <v>26</v>
      </c>
      <c r="F360" s="97"/>
      <c r="G360" s="3">
        <v>5.3921999999999999</v>
      </c>
    </row>
    <row r="361" spans="1:7" ht="15" customHeight="1">
      <c r="A361" s="1"/>
      <c r="B361" s="1"/>
      <c r="C361" s="1"/>
      <c r="D361" s="1"/>
      <c r="E361" s="96" t="s">
        <v>27</v>
      </c>
      <c r="F361" s="97"/>
      <c r="G361" s="3">
        <v>32.229999999999997</v>
      </c>
    </row>
    <row r="362" spans="1:7" ht="9.9499999999999993" customHeight="1">
      <c r="A362" s="1"/>
      <c r="B362" s="1"/>
      <c r="C362" s="104" t="s">
        <v>2</v>
      </c>
      <c r="D362" s="105"/>
      <c r="E362" s="1"/>
      <c r="F362" s="1"/>
      <c r="G362" s="1"/>
    </row>
    <row r="363" spans="1:7" ht="20.100000000000001" customHeight="1">
      <c r="A363" s="98" t="s">
        <v>198</v>
      </c>
      <c r="B363" s="99"/>
      <c r="C363" s="99"/>
      <c r="D363" s="99"/>
      <c r="E363" s="99"/>
      <c r="F363" s="99"/>
      <c r="G363" s="99"/>
    </row>
    <row r="364" spans="1:7" ht="15" customHeight="1">
      <c r="A364" s="100" t="s">
        <v>35</v>
      </c>
      <c r="B364" s="101"/>
      <c r="C364" s="5" t="s">
        <v>5</v>
      </c>
      <c r="D364" s="5" t="s">
        <v>6</v>
      </c>
      <c r="E364" s="5" t="s">
        <v>7</v>
      </c>
      <c r="F364" s="5" t="s">
        <v>8</v>
      </c>
      <c r="G364" s="5" t="s">
        <v>9</v>
      </c>
    </row>
    <row r="365" spans="1:7" ht="20.100000000000001" customHeight="1">
      <c r="A365" s="6" t="s">
        <v>199</v>
      </c>
      <c r="B365" s="7" t="s">
        <v>200</v>
      </c>
      <c r="C365" s="6" t="s">
        <v>12</v>
      </c>
      <c r="D365" s="6" t="s">
        <v>38</v>
      </c>
      <c r="E365" s="8">
        <v>2.589</v>
      </c>
      <c r="F365" s="9">
        <v>1.64</v>
      </c>
      <c r="G365" s="9">
        <v>4.25</v>
      </c>
    </row>
    <row r="366" spans="1:7" ht="20.100000000000001" customHeight="1">
      <c r="A366" s="6" t="s">
        <v>201</v>
      </c>
      <c r="B366" s="7" t="s">
        <v>202</v>
      </c>
      <c r="C366" s="6" t="s">
        <v>12</v>
      </c>
      <c r="D366" s="6" t="s">
        <v>38</v>
      </c>
      <c r="E366" s="8">
        <v>1.0169999999999999</v>
      </c>
      <c r="F366" s="9">
        <v>14.46</v>
      </c>
      <c r="G366" s="9">
        <v>14.71</v>
      </c>
    </row>
    <row r="367" spans="1:7" ht="20.100000000000001" customHeight="1">
      <c r="A367" s="6" t="s">
        <v>203</v>
      </c>
      <c r="B367" s="7" t="s">
        <v>204</v>
      </c>
      <c r="C367" s="6" t="s">
        <v>12</v>
      </c>
      <c r="D367" s="6" t="s">
        <v>38</v>
      </c>
      <c r="E367" s="8">
        <v>2.36</v>
      </c>
      <c r="F367" s="9">
        <v>7.47</v>
      </c>
      <c r="G367" s="9">
        <v>17.63</v>
      </c>
    </row>
    <row r="368" spans="1:7" ht="15" customHeight="1">
      <c r="A368" s="6" t="s">
        <v>205</v>
      </c>
      <c r="B368" s="7" t="s">
        <v>206</v>
      </c>
      <c r="C368" s="6" t="s">
        <v>12</v>
      </c>
      <c r="D368" s="6" t="s">
        <v>46</v>
      </c>
      <c r="E368" s="8">
        <v>7.0000000000000007E-2</v>
      </c>
      <c r="F368" s="9">
        <v>13.56</v>
      </c>
      <c r="G368" s="9">
        <v>0.95</v>
      </c>
    </row>
    <row r="369" spans="1:7" ht="15" customHeight="1">
      <c r="A369" s="6" t="s">
        <v>207</v>
      </c>
      <c r="B369" s="7" t="s">
        <v>208</v>
      </c>
      <c r="C369" s="6" t="s">
        <v>12</v>
      </c>
      <c r="D369" s="6" t="s">
        <v>46</v>
      </c>
      <c r="E369" s="8">
        <v>0.05</v>
      </c>
      <c r="F369" s="9">
        <v>12.24</v>
      </c>
      <c r="G369" s="9">
        <v>0.61</v>
      </c>
    </row>
    <row r="370" spans="1:7" ht="15" customHeight="1">
      <c r="A370" s="6" t="s">
        <v>209</v>
      </c>
      <c r="B370" s="7" t="s">
        <v>210</v>
      </c>
      <c r="C370" s="6" t="s">
        <v>12</v>
      </c>
      <c r="D370" s="6" t="s">
        <v>46</v>
      </c>
      <c r="E370" s="8">
        <v>0.03</v>
      </c>
      <c r="F370" s="9">
        <v>12.34</v>
      </c>
      <c r="G370" s="9">
        <v>0.37</v>
      </c>
    </row>
    <row r="371" spans="1:7" ht="15" customHeight="1">
      <c r="A371" s="1"/>
      <c r="B371" s="1"/>
      <c r="C371" s="1"/>
      <c r="D371" s="1"/>
      <c r="E371" s="102" t="s">
        <v>47</v>
      </c>
      <c r="F371" s="103"/>
      <c r="G371" s="10">
        <v>38.520000000000003</v>
      </c>
    </row>
    <row r="372" spans="1:7" ht="15" customHeight="1">
      <c r="A372" s="100" t="s">
        <v>4</v>
      </c>
      <c r="B372" s="101"/>
      <c r="C372" s="5" t="s">
        <v>5</v>
      </c>
      <c r="D372" s="5" t="s">
        <v>6</v>
      </c>
      <c r="E372" s="5" t="s">
        <v>7</v>
      </c>
      <c r="F372" s="5" t="s">
        <v>8</v>
      </c>
      <c r="G372" s="5" t="s">
        <v>9</v>
      </c>
    </row>
    <row r="373" spans="1:7" ht="15" customHeight="1">
      <c r="A373" s="6" t="s">
        <v>211</v>
      </c>
      <c r="B373" s="7" t="s">
        <v>212</v>
      </c>
      <c r="C373" s="6" t="s">
        <v>12</v>
      </c>
      <c r="D373" s="6" t="s">
        <v>19</v>
      </c>
      <c r="E373" s="8">
        <v>0.49399999999999999</v>
      </c>
      <c r="F373" s="9">
        <v>7.78</v>
      </c>
      <c r="G373" s="9">
        <v>3.84</v>
      </c>
    </row>
    <row r="374" spans="1:7" ht="15" customHeight="1">
      <c r="A374" s="6" t="s">
        <v>48</v>
      </c>
      <c r="B374" s="7" t="s">
        <v>49</v>
      </c>
      <c r="C374" s="6" t="s">
        <v>12</v>
      </c>
      <c r="D374" s="6" t="s">
        <v>19</v>
      </c>
      <c r="E374" s="8">
        <v>0.67600000000000005</v>
      </c>
      <c r="F374" s="9">
        <v>9.0299999999999994</v>
      </c>
      <c r="G374" s="9">
        <v>6.1</v>
      </c>
    </row>
    <row r="375" spans="1:7" ht="27.95" customHeight="1">
      <c r="A375" s="6" t="s">
        <v>194</v>
      </c>
      <c r="B375" s="7" t="s">
        <v>195</v>
      </c>
      <c r="C375" s="6" t="s">
        <v>12</v>
      </c>
      <c r="D375" s="6" t="s">
        <v>13</v>
      </c>
      <c r="E375" s="8">
        <v>4.3499999999999997E-2</v>
      </c>
      <c r="F375" s="9">
        <v>7.85</v>
      </c>
      <c r="G375" s="9">
        <v>0.34</v>
      </c>
    </row>
    <row r="376" spans="1:7" ht="27.95" customHeight="1">
      <c r="A376" s="6" t="s">
        <v>196</v>
      </c>
      <c r="B376" s="7" t="s">
        <v>197</v>
      </c>
      <c r="C376" s="6" t="s">
        <v>12</v>
      </c>
      <c r="D376" s="6" t="s">
        <v>16</v>
      </c>
      <c r="E376" s="8">
        <v>6.0400000000000002E-2</v>
      </c>
      <c r="F376" s="9">
        <v>7.06</v>
      </c>
      <c r="G376" s="9">
        <v>0.43</v>
      </c>
    </row>
    <row r="377" spans="1:7" ht="15" customHeight="1">
      <c r="A377" s="1"/>
      <c r="B377" s="1"/>
      <c r="C377" s="1"/>
      <c r="D377" s="1"/>
      <c r="E377" s="102" t="s">
        <v>22</v>
      </c>
      <c r="F377" s="103"/>
      <c r="G377" s="10">
        <v>10.71</v>
      </c>
    </row>
    <row r="378" spans="1:7" ht="15" customHeight="1">
      <c r="A378" s="1"/>
      <c r="B378" s="1"/>
      <c r="C378" s="1"/>
      <c r="D378" s="1"/>
      <c r="E378" s="96" t="s">
        <v>23</v>
      </c>
      <c r="F378" s="97"/>
      <c r="G378" s="3">
        <v>49.23</v>
      </c>
    </row>
    <row r="379" spans="1:7" ht="15" customHeight="1">
      <c r="A379" s="1"/>
      <c r="B379" s="1"/>
      <c r="C379" s="1"/>
      <c r="D379" s="1"/>
      <c r="E379" s="96" t="s">
        <v>24</v>
      </c>
      <c r="F379" s="97"/>
      <c r="G379" s="3">
        <v>7.97</v>
      </c>
    </row>
    <row r="380" spans="1:7" ht="15" customHeight="1">
      <c r="A380" s="1"/>
      <c r="B380" s="1"/>
      <c r="C380" s="1"/>
      <c r="D380" s="1"/>
      <c r="E380" s="96" t="s">
        <v>25</v>
      </c>
      <c r="F380" s="97"/>
      <c r="G380" s="3">
        <v>57.2</v>
      </c>
    </row>
    <row r="381" spans="1:7" ht="15" customHeight="1">
      <c r="A381" s="1"/>
      <c r="B381" s="1"/>
      <c r="C381" s="1"/>
      <c r="D381" s="1"/>
      <c r="E381" s="96" t="s">
        <v>26</v>
      </c>
      <c r="F381" s="97"/>
      <c r="G381" s="3">
        <v>11.4915</v>
      </c>
    </row>
    <row r="382" spans="1:7" ht="15" customHeight="1">
      <c r="A382" s="1"/>
      <c r="B382" s="1"/>
      <c r="C382" s="1"/>
      <c r="D382" s="1"/>
      <c r="E382" s="96" t="s">
        <v>27</v>
      </c>
      <c r="F382" s="97"/>
      <c r="G382" s="3">
        <v>68.69</v>
      </c>
    </row>
    <row r="383" spans="1:7" ht="9.9499999999999993" customHeight="1">
      <c r="A383" s="1"/>
      <c r="B383" s="1"/>
      <c r="C383" s="104" t="s">
        <v>2</v>
      </c>
      <c r="D383" s="105"/>
      <c r="E383" s="1"/>
      <c r="F383" s="1"/>
      <c r="G383" s="1"/>
    </row>
    <row r="384" spans="1:7" ht="20.100000000000001" customHeight="1">
      <c r="A384" s="98" t="s">
        <v>213</v>
      </c>
      <c r="B384" s="99"/>
      <c r="C384" s="99"/>
      <c r="D384" s="99"/>
      <c r="E384" s="99"/>
      <c r="F384" s="99"/>
      <c r="G384" s="99"/>
    </row>
    <row r="385" spans="1:7" ht="20.100000000000001" customHeight="1">
      <c r="A385" s="109" t="s">
        <v>214</v>
      </c>
      <c r="B385" s="110"/>
      <c r="C385" s="110"/>
      <c r="D385" s="2" t="s">
        <v>215</v>
      </c>
      <c r="E385" s="2" t="s">
        <v>216</v>
      </c>
      <c r="F385" s="2" t="s">
        <v>217</v>
      </c>
      <c r="G385" s="2" t="s">
        <v>218</v>
      </c>
    </row>
    <row r="386" spans="1:7" ht="15.95" customHeight="1">
      <c r="A386" s="4" t="s">
        <v>219</v>
      </c>
      <c r="B386" s="111" t="s">
        <v>220</v>
      </c>
      <c r="C386" s="112"/>
      <c r="D386" s="4" t="s">
        <v>221</v>
      </c>
      <c r="E386" s="11">
        <v>2.06</v>
      </c>
      <c r="F386" s="12">
        <v>0.14000000000000001</v>
      </c>
      <c r="G386" s="13">
        <v>0.28839999999999999</v>
      </c>
    </row>
    <row r="387" spans="1:7" ht="15.95" customHeight="1">
      <c r="A387" s="4" t="s">
        <v>222</v>
      </c>
      <c r="B387" s="111" t="s">
        <v>223</v>
      </c>
      <c r="C387" s="112"/>
      <c r="D387" s="4" t="s">
        <v>1</v>
      </c>
      <c r="E387" s="11">
        <v>2.06</v>
      </c>
      <c r="F387" s="12">
        <v>0.75</v>
      </c>
      <c r="G387" s="13">
        <v>1.5449999999999999</v>
      </c>
    </row>
    <row r="388" spans="1:7" ht="15.95" customHeight="1">
      <c r="A388" s="4" t="s">
        <v>224</v>
      </c>
      <c r="B388" s="111" t="s">
        <v>225</v>
      </c>
      <c r="C388" s="112"/>
      <c r="D388" s="4" t="s">
        <v>1</v>
      </c>
      <c r="E388" s="11">
        <v>0.97</v>
      </c>
      <c r="F388" s="12">
        <v>23.29</v>
      </c>
      <c r="G388" s="13">
        <v>22.5913</v>
      </c>
    </row>
    <row r="389" spans="1:7" ht="15" customHeight="1">
      <c r="A389" s="4" t="s">
        <v>226</v>
      </c>
      <c r="B389" s="111" t="s">
        <v>227</v>
      </c>
      <c r="C389" s="112"/>
      <c r="D389" s="4" t="s">
        <v>228</v>
      </c>
      <c r="E389" s="11">
        <v>0.42</v>
      </c>
      <c r="F389" s="12">
        <v>47.34</v>
      </c>
      <c r="G389" s="13">
        <v>19.8828</v>
      </c>
    </row>
    <row r="390" spans="1:7" ht="15" customHeight="1">
      <c r="A390" s="14"/>
      <c r="B390" s="14"/>
      <c r="C390" s="14"/>
      <c r="D390" s="14"/>
      <c r="E390" s="113" t="s">
        <v>229</v>
      </c>
      <c r="F390" s="114"/>
      <c r="G390" s="15">
        <v>44.307499999999997</v>
      </c>
    </row>
    <row r="391" spans="1:7" ht="20.100000000000001" customHeight="1">
      <c r="A391" s="109" t="s">
        <v>230</v>
      </c>
      <c r="B391" s="110"/>
      <c r="C391" s="110"/>
      <c r="D391" s="2" t="s">
        <v>215</v>
      </c>
      <c r="E391" s="2" t="s">
        <v>216</v>
      </c>
      <c r="F391" s="2" t="s">
        <v>231</v>
      </c>
      <c r="G391" s="2" t="s">
        <v>218</v>
      </c>
    </row>
    <row r="392" spans="1:7" ht="15" customHeight="1">
      <c r="A392" s="4" t="s">
        <v>232</v>
      </c>
      <c r="B392" s="111" t="s">
        <v>233</v>
      </c>
      <c r="C392" s="112"/>
      <c r="D392" s="4" t="s">
        <v>234</v>
      </c>
      <c r="E392" s="13">
        <v>0.08</v>
      </c>
      <c r="F392" s="13">
        <v>12.88</v>
      </c>
      <c r="G392" s="13">
        <v>1.0304</v>
      </c>
    </row>
    <row r="393" spans="1:7" ht="15" customHeight="1">
      <c r="A393" s="4" t="s">
        <v>235</v>
      </c>
      <c r="B393" s="111" t="s">
        <v>236</v>
      </c>
      <c r="C393" s="112"/>
      <c r="D393" s="4" t="s">
        <v>234</v>
      </c>
      <c r="E393" s="13">
        <v>0.08</v>
      </c>
      <c r="F393" s="13">
        <v>18.5</v>
      </c>
      <c r="G393" s="13">
        <v>1.48</v>
      </c>
    </row>
    <row r="394" spans="1:7" ht="15.95" customHeight="1">
      <c r="A394" s="4" t="s">
        <v>237</v>
      </c>
      <c r="B394" s="111" t="s">
        <v>238</v>
      </c>
      <c r="C394" s="112"/>
      <c r="D394" s="4" t="s">
        <v>239</v>
      </c>
      <c r="E394" s="13">
        <v>1.32E-2</v>
      </c>
      <c r="F394" s="13">
        <v>12.96</v>
      </c>
      <c r="G394" s="13">
        <v>0.171072</v>
      </c>
    </row>
    <row r="395" spans="1:7" ht="15.95" customHeight="1">
      <c r="A395" s="4" t="s">
        <v>240</v>
      </c>
      <c r="B395" s="111" t="s">
        <v>241</v>
      </c>
      <c r="C395" s="112"/>
      <c r="D395" s="4" t="s">
        <v>242</v>
      </c>
      <c r="E395" s="13">
        <v>1.83E-2</v>
      </c>
      <c r="F395" s="13">
        <v>12.17</v>
      </c>
      <c r="G395" s="13">
        <v>0.22271099999999999</v>
      </c>
    </row>
    <row r="396" spans="1:7" ht="15" customHeight="1">
      <c r="A396" s="14"/>
      <c r="B396" s="14"/>
      <c r="C396" s="14"/>
      <c r="D396" s="14"/>
      <c r="E396" s="113" t="s">
        <v>243</v>
      </c>
      <c r="F396" s="114"/>
      <c r="G396" s="15">
        <v>2.9041999999999999</v>
      </c>
    </row>
    <row r="397" spans="1:7" ht="15" customHeight="1">
      <c r="A397" s="1"/>
      <c r="B397" s="1"/>
      <c r="C397" s="1"/>
      <c r="D397" s="1"/>
      <c r="E397" s="96" t="s">
        <v>244</v>
      </c>
      <c r="F397" s="97"/>
      <c r="G397" s="13">
        <v>47.2117</v>
      </c>
    </row>
    <row r="398" spans="1:7" ht="15" customHeight="1">
      <c r="A398" s="1"/>
      <c r="B398" s="1"/>
      <c r="C398" s="1"/>
      <c r="D398" s="1"/>
      <c r="E398" s="96" t="s">
        <v>23</v>
      </c>
      <c r="F398" s="97"/>
      <c r="G398" s="3">
        <v>45.96</v>
      </c>
    </row>
    <row r="399" spans="1:7" ht="15" customHeight="1">
      <c r="A399" s="1"/>
      <c r="B399" s="1"/>
      <c r="C399" s="1"/>
      <c r="D399" s="1"/>
      <c r="E399" s="96" t="s">
        <v>24</v>
      </c>
      <c r="F399" s="97"/>
      <c r="G399" s="3">
        <v>1.25</v>
      </c>
    </row>
    <row r="400" spans="1:7" ht="15" customHeight="1">
      <c r="A400" s="1"/>
      <c r="B400" s="1"/>
      <c r="C400" s="1"/>
      <c r="D400" s="1"/>
      <c r="E400" s="96" t="s">
        <v>25</v>
      </c>
      <c r="F400" s="97"/>
      <c r="G400" s="3">
        <v>47.21</v>
      </c>
    </row>
    <row r="401" spans="1:7" ht="15" customHeight="1">
      <c r="A401" s="1"/>
      <c r="B401" s="1"/>
      <c r="C401" s="1"/>
      <c r="D401" s="1"/>
      <c r="E401" s="96" t="s">
        <v>26</v>
      </c>
      <c r="F401" s="97"/>
      <c r="G401" s="3">
        <v>9.4845000000000006</v>
      </c>
    </row>
    <row r="402" spans="1:7" ht="15" customHeight="1">
      <c r="A402" s="1"/>
      <c r="B402" s="1"/>
      <c r="C402" s="1"/>
      <c r="D402" s="1"/>
      <c r="E402" s="96" t="s">
        <v>27</v>
      </c>
      <c r="F402" s="97"/>
      <c r="G402" s="3">
        <v>56.69</v>
      </c>
    </row>
    <row r="403" spans="1:7" ht="9.9499999999999993" customHeight="1">
      <c r="A403" s="1"/>
      <c r="B403" s="1"/>
      <c r="C403" s="104" t="s">
        <v>2</v>
      </c>
      <c r="D403" s="105"/>
      <c r="E403" s="1"/>
      <c r="F403" s="1"/>
      <c r="G403" s="1"/>
    </row>
    <row r="404" spans="1:7" ht="20.100000000000001" customHeight="1">
      <c r="A404" s="98" t="s">
        <v>245</v>
      </c>
      <c r="B404" s="99"/>
      <c r="C404" s="99"/>
      <c r="D404" s="99"/>
      <c r="E404" s="99"/>
      <c r="F404" s="99"/>
      <c r="G404" s="99"/>
    </row>
    <row r="405" spans="1:7" ht="15" customHeight="1">
      <c r="A405" s="100" t="s">
        <v>4</v>
      </c>
      <c r="B405" s="101"/>
      <c r="C405" s="5" t="s">
        <v>5</v>
      </c>
      <c r="D405" s="5" t="s">
        <v>6</v>
      </c>
      <c r="E405" s="5" t="s">
        <v>7</v>
      </c>
      <c r="F405" s="5" t="s">
        <v>8</v>
      </c>
      <c r="G405" s="5" t="s">
        <v>9</v>
      </c>
    </row>
    <row r="406" spans="1:7" ht="27.95" customHeight="1">
      <c r="A406" s="6" t="s">
        <v>246</v>
      </c>
      <c r="B406" s="7" t="s">
        <v>247</v>
      </c>
      <c r="C406" s="6" t="s">
        <v>12</v>
      </c>
      <c r="D406" s="6" t="s">
        <v>38</v>
      </c>
      <c r="E406" s="8">
        <v>2.14</v>
      </c>
      <c r="F406" s="9">
        <v>8.51</v>
      </c>
      <c r="G406" s="9">
        <v>18.21</v>
      </c>
    </row>
    <row r="407" spans="1:7" ht="27.95" customHeight="1">
      <c r="A407" s="6" t="s">
        <v>248</v>
      </c>
      <c r="B407" s="7" t="s">
        <v>249</v>
      </c>
      <c r="C407" s="6" t="s">
        <v>12</v>
      </c>
      <c r="D407" s="6" t="s">
        <v>98</v>
      </c>
      <c r="E407" s="8">
        <v>1.18</v>
      </c>
      <c r="F407" s="9">
        <v>3.38</v>
      </c>
      <c r="G407" s="9">
        <v>3.99</v>
      </c>
    </row>
    <row r="408" spans="1:7" ht="27.95" customHeight="1">
      <c r="A408" s="6" t="s">
        <v>250</v>
      </c>
      <c r="B408" s="7" t="s">
        <v>251</v>
      </c>
      <c r="C408" s="6" t="s">
        <v>12</v>
      </c>
      <c r="D408" s="6" t="s">
        <v>98</v>
      </c>
      <c r="E408" s="8">
        <v>1</v>
      </c>
      <c r="F408" s="9">
        <v>7.6</v>
      </c>
      <c r="G408" s="9">
        <v>7.6</v>
      </c>
    </row>
    <row r="409" spans="1:7" ht="20.100000000000001" customHeight="1">
      <c r="A409" s="6" t="s">
        <v>252</v>
      </c>
      <c r="B409" s="7" t="s">
        <v>253</v>
      </c>
      <c r="C409" s="6" t="s">
        <v>12</v>
      </c>
      <c r="D409" s="6" t="s">
        <v>98</v>
      </c>
      <c r="E409" s="8">
        <v>0.89</v>
      </c>
      <c r="F409" s="9">
        <v>4.75</v>
      </c>
      <c r="G409" s="9">
        <v>4.2300000000000004</v>
      </c>
    </row>
    <row r="410" spans="1:7" ht="20.100000000000001" customHeight="1">
      <c r="A410" s="6" t="s">
        <v>254</v>
      </c>
      <c r="B410" s="7" t="s">
        <v>255</v>
      </c>
      <c r="C410" s="6" t="s">
        <v>12</v>
      </c>
      <c r="D410" s="6" t="s">
        <v>38</v>
      </c>
      <c r="E410" s="8">
        <v>2.14</v>
      </c>
      <c r="F410" s="9">
        <v>4.4000000000000004</v>
      </c>
      <c r="G410" s="9">
        <v>9.42</v>
      </c>
    </row>
    <row r="411" spans="1:7" ht="27.95" customHeight="1">
      <c r="A411" s="6" t="s">
        <v>256</v>
      </c>
      <c r="B411" s="7" t="s">
        <v>257</v>
      </c>
      <c r="C411" s="6" t="s">
        <v>12</v>
      </c>
      <c r="D411" s="6" t="s">
        <v>38</v>
      </c>
      <c r="E411" s="8">
        <v>2.14</v>
      </c>
      <c r="F411" s="9">
        <v>4.79</v>
      </c>
      <c r="G411" s="9">
        <v>10.25</v>
      </c>
    </row>
    <row r="412" spans="1:7" ht="15" customHeight="1">
      <c r="A412" s="1"/>
      <c r="B412" s="1"/>
      <c r="C412" s="1"/>
      <c r="D412" s="1"/>
      <c r="E412" s="102" t="s">
        <v>22</v>
      </c>
      <c r="F412" s="103"/>
      <c r="G412" s="10">
        <v>53.7</v>
      </c>
    </row>
    <row r="413" spans="1:7" ht="15" customHeight="1">
      <c r="A413" s="1"/>
      <c r="B413" s="1"/>
      <c r="C413" s="1"/>
      <c r="D413" s="1"/>
      <c r="E413" s="96" t="s">
        <v>23</v>
      </c>
      <c r="F413" s="97"/>
      <c r="G413" s="3">
        <v>53.7</v>
      </c>
    </row>
    <row r="414" spans="1:7" ht="15" customHeight="1">
      <c r="A414" s="1"/>
      <c r="B414" s="1"/>
      <c r="C414" s="1"/>
      <c r="D414" s="1"/>
      <c r="E414" s="96" t="s">
        <v>24</v>
      </c>
      <c r="F414" s="97"/>
      <c r="G414" s="3">
        <v>29.72</v>
      </c>
    </row>
    <row r="415" spans="1:7" ht="15" customHeight="1">
      <c r="A415" s="1"/>
      <c r="B415" s="1"/>
      <c r="C415" s="1"/>
      <c r="D415" s="1"/>
      <c r="E415" s="96" t="s">
        <v>25</v>
      </c>
      <c r="F415" s="97"/>
      <c r="G415" s="3">
        <v>83.42</v>
      </c>
    </row>
    <row r="416" spans="1:7" ht="15" customHeight="1">
      <c r="A416" s="1"/>
      <c r="B416" s="1"/>
      <c r="C416" s="1"/>
      <c r="D416" s="1"/>
      <c r="E416" s="96" t="s">
        <v>26</v>
      </c>
      <c r="F416" s="97"/>
      <c r="G416" s="3">
        <v>16.7591</v>
      </c>
    </row>
    <row r="417" spans="1:7" ht="15" customHeight="1">
      <c r="A417" s="1"/>
      <c r="B417" s="1"/>
      <c r="C417" s="1"/>
      <c r="D417" s="1"/>
      <c r="E417" s="96" t="s">
        <v>27</v>
      </c>
      <c r="F417" s="97"/>
      <c r="G417" s="3">
        <v>100.18</v>
      </c>
    </row>
    <row r="418" spans="1:7" ht="9.9499999999999993" customHeight="1">
      <c r="A418" s="1"/>
      <c r="B418" s="1"/>
      <c r="C418" s="104" t="s">
        <v>2</v>
      </c>
      <c r="D418" s="105"/>
      <c r="E418" s="1"/>
      <c r="F418" s="1"/>
      <c r="G418" s="1"/>
    </row>
    <row r="419" spans="1:7" ht="20.100000000000001" customHeight="1">
      <c r="A419" s="98" t="s">
        <v>258</v>
      </c>
      <c r="B419" s="99"/>
      <c r="C419" s="99"/>
      <c r="D419" s="99"/>
      <c r="E419" s="99"/>
      <c r="F419" s="99"/>
      <c r="G419" s="99"/>
    </row>
    <row r="420" spans="1:7" ht="15" customHeight="1">
      <c r="A420" s="100" t="s">
        <v>35</v>
      </c>
      <c r="B420" s="101"/>
      <c r="C420" s="5" t="s">
        <v>5</v>
      </c>
      <c r="D420" s="5" t="s">
        <v>6</v>
      </c>
      <c r="E420" s="5" t="s">
        <v>7</v>
      </c>
      <c r="F420" s="5" t="s">
        <v>8</v>
      </c>
      <c r="G420" s="5" t="s">
        <v>9</v>
      </c>
    </row>
    <row r="421" spans="1:7" ht="20.100000000000001" customHeight="1">
      <c r="A421" s="6" t="s">
        <v>259</v>
      </c>
      <c r="B421" s="7" t="s">
        <v>260</v>
      </c>
      <c r="C421" s="6" t="s">
        <v>12</v>
      </c>
      <c r="D421" s="6" t="s">
        <v>98</v>
      </c>
      <c r="E421" s="8">
        <v>1</v>
      </c>
      <c r="F421" s="9">
        <v>9.59</v>
      </c>
      <c r="G421" s="9">
        <v>9.59</v>
      </c>
    </row>
    <row r="422" spans="1:7" ht="15" customHeight="1">
      <c r="A422" s="6" t="s">
        <v>261</v>
      </c>
      <c r="B422" s="7" t="s">
        <v>262</v>
      </c>
      <c r="C422" s="6" t="s">
        <v>12</v>
      </c>
      <c r="D422" s="6" t="s">
        <v>98</v>
      </c>
      <c r="E422" s="8">
        <v>0.06</v>
      </c>
      <c r="F422" s="9">
        <v>10.7</v>
      </c>
      <c r="G422" s="9">
        <v>0.64</v>
      </c>
    </row>
    <row r="423" spans="1:7" ht="15" customHeight="1">
      <c r="A423" s="6" t="s">
        <v>263</v>
      </c>
      <c r="B423" s="7" t="s">
        <v>264</v>
      </c>
      <c r="C423" s="6" t="s">
        <v>12</v>
      </c>
      <c r="D423" s="6" t="s">
        <v>98</v>
      </c>
      <c r="E423" s="8">
        <v>1.4E-2</v>
      </c>
      <c r="F423" s="9">
        <v>29.28</v>
      </c>
      <c r="G423" s="9">
        <v>0.41</v>
      </c>
    </row>
    <row r="424" spans="1:7" ht="15" customHeight="1">
      <c r="A424" s="6" t="s">
        <v>265</v>
      </c>
      <c r="B424" s="7" t="s">
        <v>266</v>
      </c>
      <c r="C424" s="6" t="s">
        <v>12</v>
      </c>
      <c r="D424" s="6" t="s">
        <v>98</v>
      </c>
      <c r="E424" s="8">
        <v>0.02</v>
      </c>
      <c r="F424" s="9">
        <v>1.37</v>
      </c>
      <c r="G424" s="9">
        <v>0.03</v>
      </c>
    </row>
    <row r="425" spans="1:7" ht="15" customHeight="1">
      <c r="A425" s="1"/>
      <c r="B425" s="1"/>
      <c r="C425" s="1"/>
      <c r="D425" s="1"/>
      <c r="E425" s="102" t="s">
        <v>47</v>
      </c>
      <c r="F425" s="103"/>
      <c r="G425" s="10">
        <v>10.67</v>
      </c>
    </row>
    <row r="426" spans="1:7" ht="15" customHeight="1">
      <c r="A426" s="100" t="s">
        <v>4</v>
      </c>
      <c r="B426" s="101"/>
      <c r="C426" s="5" t="s">
        <v>5</v>
      </c>
      <c r="D426" s="5" t="s">
        <v>6</v>
      </c>
      <c r="E426" s="5" t="s">
        <v>7</v>
      </c>
      <c r="F426" s="5" t="s">
        <v>8</v>
      </c>
      <c r="G426" s="5" t="s">
        <v>9</v>
      </c>
    </row>
    <row r="427" spans="1:7" ht="20.100000000000001" customHeight="1">
      <c r="A427" s="6" t="s">
        <v>166</v>
      </c>
      <c r="B427" s="7" t="s">
        <v>167</v>
      </c>
      <c r="C427" s="6" t="s">
        <v>12</v>
      </c>
      <c r="D427" s="6" t="s">
        <v>19</v>
      </c>
      <c r="E427" s="8">
        <v>5.2999999999999999E-2</v>
      </c>
      <c r="F427" s="9">
        <v>6.97</v>
      </c>
      <c r="G427" s="9">
        <v>0.37</v>
      </c>
    </row>
    <row r="428" spans="1:7" ht="20.100000000000001" customHeight="1">
      <c r="A428" s="6" t="s">
        <v>32</v>
      </c>
      <c r="B428" s="7" t="s">
        <v>33</v>
      </c>
      <c r="C428" s="6" t="s">
        <v>12</v>
      </c>
      <c r="D428" s="6" t="s">
        <v>19</v>
      </c>
      <c r="E428" s="8">
        <v>5.2999999999999999E-2</v>
      </c>
      <c r="F428" s="9">
        <v>8.7100000000000009</v>
      </c>
      <c r="G428" s="9">
        <v>0.46</v>
      </c>
    </row>
    <row r="429" spans="1:7" ht="15" customHeight="1">
      <c r="A429" s="1"/>
      <c r="B429" s="1"/>
      <c r="C429" s="1"/>
      <c r="D429" s="1"/>
      <c r="E429" s="102" t="s">
        <v>22</v>
      </c>
      <c r="F429" s="103"/>
      <c r="G429" s="10">
        <v>0.83</v>
      </c>
    </row>
    <row r="430" spans="1:7" ht="15" customHeight="1">
      <c r="A430" s="1"/>
      <c r="B430" s="1"/>
      <c r="C430" s="1"/>
      <c r="D430" s="1"/>
      <c r="E430" s="96" t="s">
        <v>23</v>
      </c>
      <c r="F430" s="97"/>
      <c r="G430" s="3">
        <v>11.5</v>
      </c>
    </row>
    <row r="431" spans="1:7" ht="15" customHeight="1">
      <c r="A431" s="1"/>
      <c r="B431" s="1"/>
      <c r="C431" s="1"/>
      <c r="D431" s="1"/>
      <c r="E431" s="96" t="s">
        <v>24</v>
      </c>
      <c r="F431" s="97"/>
      <c r="G431" s="3">
        <v>0.63</v>
      </c>
    </row>
    <row r="432" spans="1:7" ht="15" customHeight="1">
      <c r="A432" s="1"/>
      <c r="B432" s="1"/>
      <c r="C432" s="1"/>
      <c r="D432" s="1"/>
      <c r="E432" s="96" t="s">
        <v>25</v>
      </c>
      <c r="F432" s="97"/>
      <c r="G432" s="3">
        <v>12.13</v>
      </c>
    </row>
    <row r="433" spans="1:7" ht="15" customHeight="1">
      <c r="A433" s="1"/>
      <c r="B433" s="1"/>
      <c r="C433" s="1"/>
      <c r="D433" s="1"/>
      <c r="E433" s="96" t="s">
        <v>26</v>
      </c>
      <c r="F433" s="97"/>
      <c r="G433" s="3">
        <v>2.4369000000000001</v>
      </c>
    </row>
    <row r="434" spans="1:7" ht="15" customHeight="1">
      <c r="A434" s="1"/>
      <c r="B434" s="1"/>
      <c r="C434" s="1"/>
      <c r="D434" s="1"/>
      <c r="E434" s="96" t="s">
        <v>27</v>
      </c>
      <c r="F434" s="97"/>
      <c r="G434" s="3">
        <v>14.57</v>
      </c>
    </row>
    <row r="435" spans="1:7" ht="9.9499999999999993" customHeight="1">
      <c r="A435" s="1"/>
      <c r="B435" s="1"/>
      <c r="C435" s="104" t="s">
        <v>2</v>
      </c>
      <c r="D435" s="105"/>
      <c r="E435" s="1"/>
      <c r="F435" s="1"/>
      <c r="G435" s="1"/>
    </row>
    <row r="436" spans="1:7" ht="20.100000000000001" customHeight="1">
      <c r="A436" s="98" t="s">
        <v>267</v>
      </c>
      <c r="B436" s="99"/>
      <c r="C436" s="99"/>
      <c r="D436" s="99"/>
      <c r="E436" s="99"/>
      <c r="F436" s="99"/>
      <c r="G436" s="99"/>
    </row>
    <row r="437" spans="1:7" ht="15" customHeight="1">
      <c r="A437" s="100" t="s">
        <v>35</v>
      </c>
      <c r="B437" s="101"/>
      <c r="C437" s="5" t="s">
        <v>5</v>
      </c>
      <c r="D437" s="5" t="s">
        <v>6</v>
      </c>
      <c r="E437" s="5" t="s">
        <v>7</v>
      </c>
      <c r="F437" s="5" t="s">
        <v>8</v>
      </c>
      <c r="G437" s="5" t="s">
        <v>9</v>
      </c>
    </row>
    <row r="438" spans="1:7" ht="20.100000000000001" customHeight="1">
      <c r="A438" s="6" t="s">
        <v>268</v>
      </c>
      <c r="B438" s="7" t="s">
        <v>269</v>
      </c>
      <c r="C438" s="6" t="s">
        <v>12</v>
      </c>
      <c r="D438" s="6" t="s">
        <v>38</v>
      </c>
      <c r="E438" s="8">
        <v>1.05</v>
      </c>
      <c r="F438" s="9">
        <v>7.73</v>
      </c>
      <c r="G438" s="9">
        <v>8.1199999999999992</v>
      </c>
    </row>
    <row r="439" spans="1:7" ht="15" customHeight="1">
      <c r="A439" s="6" t="s">
        <v>265</v>
      </c>
      <c r="B439" s="7" t="s">
        <v>266</v>
      </c>
      <c r="C439" s="6" t="s">
        <v>12</v>
      </c>
      <c r="D439" s="6" t="s">
        <v>98</v>
      </c>
      <c r="E439" s="8">
        <v>0.247</v>
      </c>
      <c r="F439" s="9">
        <v>1.37</v>
      </c>
      <c r="G439" s="9">
        <v>0.34</v>
      </c>
    </row>
    <row r="440" spans="1:7" ht="15" customHeight="1">
      <c r="A440" s="6" t="s">
        <v>263</v>
      </c>
      <c r="B440" s="7" t="s">
        <v>264</v>
      </c>
      <c r="C440" s="6" t="s">
        <v>12</v>
      </c>
      <c r="D440" s="6" t="s">
        <v>98</v>
      </c>
      <c r="E440" s="8">
        <v>5.9299999999999999E-2</v>
      </c>
      <c r="F440" s="9">
        <v>29.28</v>
      </c>
      <c r="G440" s="9">
        <v>1.74</v>
      </c>
    </row>
    <row r="441" spans="1:7" ht="15" customHeight="1">
      <c r="A441" s="6" t="s">
        <v>270</v>
      </c>
      <c r="B441" s="7" t="s">
        <v>271</v>
      </c>
      <c r="C441" s="6" t="s">
        <v>12</v>
      </c>
      <c r="D441" s="6" t="s">
        <v>98</v>
      </c>
      <c r="E441" s="8">
        <v>3.6299999999999999E-2</v>
      </c>
      <c r="F441" s="9">
        <v>33.729999999999997</v>
      </c>
      <c r="G441" s="9">
        <v>1.22</v>
      </c>
    </row>
    <row r="442" spans="1:7" ht="15" customHeight="1">
      <c r="A442" s="1"/>
      <c r="B442" s="1"/>
      <c r="C442" s="1"/>
      <c r="D442" s="1"/>
      <c r="E442" s="102" t="s">
        <v>47</v>
      </c>
      <c r="F442" s="103"/>
      <c r="G442" s="10">
        <v>11.42</v>
      </c>
    </row>
    <row r="443" spans="1:7" ht="15" customHeight="1">
      <c r="A443" s="100" t="s">
        <v>4</v>
      </c>
      <c r="B443" s="101"/>
      <c r="C443" s="5" t="s">
        <v>5</v>
      </c>
      <c r="D443" s="5" t="s">
        <v>6</v>
      </c>
      <c r="E443" s="5" t="s">
        <v>7</v>
      </c>
      <c r="F443" s="5" t="s">
        <v>8</v>
      </c>
      <c r="G443" s="5" t="s">
        <v>9</v>
      </c>
    </row>
    <row r="444" spans="1:7" ht="20.100000000000001" customHeight="1">
      <c r="A444" s="6" t="s">
        <v>166</v>
      </c>
      <c r="B444" s="7" t="s">
        <v>167</v>
      </c>
      <c r="C444" s="6" t="s">
        <v>12</v>
      </c>
      <c r="D444" s="6" t="s">
        <v>19</v>
      </c>
      <c r="E444" s="8">
        <v>0.74054852000000004</v>
      </c>
      <c r="F444" s="9">
        <v>6.97</v>
      </c>
      <c r="G444" s="9">
        <v>5.16</v>
      </c>
    </row>
    <row r="445" spans="1:7" ht="20.100000000000001" customHeight="1">
      <c r="A445" s="6" t="s">
        <v>32</v>
      </c>
      <c r="B445" s="7" t="s">
        <v>33</v>
      </c>
      <c r="C445" s="6" t="s">
        <v>12</v>
      </c>
      <c r="D445" s="6" t="s">
        <v>19</v>
      </c>
      <c r="E445" s="8">
        <v>0.74054852000000004</v>
      </c>
      <c r="F445" s="9">
        <v>8.7100000000000009</v>
      </c>
      <c r="G445" s="9">
        <v>6.45</v>
      </c>
    </row>
    <row r="446" spans="1:7" ht="15" customHeight="1">
      <c r="A446" s="1"/>
      <c r="B446" s="1"/>
      <c r="C446" s="1"/>
      <c r="D446" s="1"/>
      <c r="E446" s="102" t="s">
        <v>22</v>
      </c>
      <c r="F446" s="103"/>
      <c r="G446" s="10">
        <v>11.61</v>
      </c>
    </row>
    <row r="447" spans="1:7" ht="15" customHeight="1">
      <c r="A447" s="1"/>
      <c r="B447" s="1"/>
      <c r="C447" s="1"/>
      <c r="D447" s="1"/>
      <c r="E447" s="96" t="s">
        <v>23</v>
      </c>
      <c r="F447" s="97"/>
      <c r="G447" s="3">
        <v>23.03</v>
      </c>
    </row>
    <row r="448" spans="1:7" ht="15" customHeight="1">
      <c r="A448" s="1"/>
      <c r="B448" s="1"/>
      <c r="C448" s="1"/>
      <c r="D448" s="1"/>
      <c r="E448" s="96" t="s">
        <v>24</v>
      </c>
      <c r="F448" s="97"/>
      <c r="G448" s="3">
        <v>8.86</v>
      </c>
    </row>
    <row r="449" spans="1:7" ht="15" customHeight="1">
      <c r="A449" s="1"/>
      <c r="B449" s="1"/>
      <c r="C449" s="1"/>
      <c r="D449" s="1"/>
      <c r="E449" s="96" t="s">
        <v>25</v>
      </c>
      <c r="F449" s="97"/>
      <c r="G449" s="3">
        <v>31.89</v>
      </c>
    </row>
    <row r="450" spans="1:7" ht="15" customHeight="1">
      <c r="A450" s="1"/>
      <c r="B450" s="1"/>
      <c r="C450" s="1"/>
      <c r="D450" s="1"/>
      <c r="E450" s="96" t="s">
        <v>26</v>
      </c>
      <c r="F450" s="97"/>
      <c r="G450" s="3">
        <v>6.4066999999999998</v>
      </c>
    </row>
    <row r="451" spans="1:7" ht="15" customHeight="1">
      <c r="A451" s="1"/>
      <c r="B451" s="1"/>
      <c r="C451" s="1"/>
      <c r="D451" s="1"/>
      <c r="E451" s="96" t="s">
        <v>27</v>
      </c>
      <c r="F451" s="97"/>
      <c r="G451" s="3">
        <v>38.299999999999997</v>
      </c>
    </row>
    <row r="452" spans="1:7" ht="9.9499999999999993" customHeight="1">
      <c r="A452" s="1"/>
      <c r="B452" s="1"/>
      <c r="C452" s="104" t="s">
        <v>2</v>
      </c>
      <c r="D452" s="105"/>
      <c r="E452" s="1"/>
      <c r="F452" s="1"/>
      <c r="G452" s="1"/>
    </row>
    <row r="453" spans="1:7" ht="20.100000000000001" customHeight="1">
      <c r="A453" s="98" t="s">
        <v>272</v>
      </c>
      <c r="B453" s="99"/>
      <c r="C453" s="99"/>
      <c r="D453" s="99"/>
      <c r="E453" s="99"/>
      <c r="F453" s="99"/>
      <c r="G453" s="99"/>
    </row>
    <row r="454" spans="1:7" ht="15" customHeight="1">
      <c r="A454" s="100" t="s">
        <v>35</v>
      </c>
      <c r="B454" s="101"/>
      <c r="C454" s="5" t="s">
        <v>5</v>
      </c>
      <c r="D454" s="5" t="s">
        <v>6</v>
      </c>
      <c r="E454" s="5" t="s">
        <v>7</v>
      </c>
      <c r="F454" s="5" t="s">
        <v>8</v>
      </c>
      <c r="G454" s="5" t="s">
        <v>9</v>
      </c>
    </row>
    <row r="455" spans="1:7" ht="15" customHeight="1">
      <c r="A455" s="6" t="s">
        <v>270</v>
      </c>
      <c r="B455" s="7" t="s">
        <v>271</v>
      </c>
      <c r="C455" s="6" t="s">
        <v>12</v>
      </c>
      <c r="D455" s="6" t="s">
        <v>98</v>
      </c>
      <c r="E455" s="8">
        <v>1.0800000000000001E-2</v>
      </c>
      <c r="F455" s="9">
        <v>33.729999999999997</v>
      </c>
      <c r="G455" s="9">
        <v>0.36</v>
      </c>
    </row>
    <row r="456" spans="1:7" ht="20.100000000000001" customHeight="1">
      <c r="A456" s="6" t="s">
        <v>273</v>
      </c>
      <c r="B456" s="7" t="s">
        <v>274</v>
      </c>
      <c r="C456" s="6" t="s">
        <v>12</v>
      </c>
      <c r="D456" s="6" t="s">
        <v>38</v>
      </c>
      <c r="E456" s="8">
        <v>1.05</v>
      </c>
      <c r="F456" s="9">
        <v>4.74</v>
      </c>
      <c r="G456" s="9">
        <v>4.9800000000000004</v>
      </c>
    </row>
    <row r="457" spans="1:7" ht="15" customHeight="1">
      <c r="A457" s="6" t="s">
        <v>263</v>
      </c>
      <c r="B457" s="7" t="s">
        <v>264</v>
      </c>
      <c r="C457" s="6" t="s">
        <v>12</v>
      </c>
      <c r="D457" s="6" t="s">
        <v>98</v>
      </c>
      <c r="E457" s="8">
        <v>1.6299999999999999E-2</v>
      </c>
      <c r="F457" s="9">
        <v>29.28</v>
      </c>
      <c r="G457" s="9">
        <v>0.48</v>
      </c>
    </row>
    <row r="458" spans="1:7" ht="15" customHeight="1">
      <c r="A458" s="6" t="s">
        <v>265</v>
      </c>
      <c r="B458" s="7" t="s">
        <v>266</v>
      </c>
      <c r="C458" s="6" t="s">
        <v>12</v>
      </c>
      <c r="D458" s="6" t="s">
        <v>98</v>
      </c>
      <c r="E458" s="8">
        <v>0.127</v>
      </c>
      <c r="F458" s="9">
        <v>1.37</v>
      </c>
      <c r="G458" s="9">
        <v>0.17</v>
      </c>
    </row>
    <row r="459" spans="1:7" ht="15" customHeight="1">
      <c r="A459" s="1"/>
      <c r="B459" s="1"/>
      <c r="C459" s="1"/>
      <c r="D459" s="1"/>
      <c r="E459" s="102" t="s">
        <v>47</v>
      </c>
      <c r="F459" s="103"/>
      <c r="G459" s="10">
        <v>5.99</v>
      </c>
    </row>
    <row r="460" spans="1:7" ht="15" customHeight="1">
      <c r="A460" s="100" t="s">
        <v>4</v>
      </c>
      <c r="B460" s="101"/>
      <c r="C460" s="5" t="s">
        <v>5</v>
      </c>
      <c r="D460" s="5" t="s">
        <v>6</v>
      </c>
      <c r="E460" s="5" t="s">
        <v>7</v>
      </c>
      <c r="F460" s="5" t="s">
        <v>8</v>
      </c>
      <c r="G460" s="5" t="s">
        <v>9</v>
      </c>
    </row>
    <row r="461" spans="1:7" ht="20.100000000000001" customHeight="1">
      <c r="A461" s="6" t="s">
        <v>166</v>
      </c>
      <c r="B461" s="7" t="s">
        <v>167</v>
      </c>
      <c r="C461" s="6" t="s">
        <v>12</v>
      </c>
      <c r="D461" s="6" t="s">
        <v>19</v>
      </c>
      <c r="E461" s="8">
        <v>0.38</v>
      </c>
      <c r="F461" s="9">
        <v>6.97</v>
      </c>
      <c r="G461" s="9">
        <v>2.65</v>
      </c>
    </row>
    <row r="462" spans="1:7" ht="20.100000000000001" customHeight="1">
      <c r="A462" s="6" t="s">
        <v>32</v>
      </c>
      <c r="B462" s="7" t="s">
        <v>33</v>
      </c>
      <c r="C462" s="6" t="s">
        <v>12</v>
      </c>
      <c r="D462" s="6" t="s">
        <v>19</v>
      </c>
      <c r="E462" s="8">
        <v>0.38</v>
      </c>
      <c r="F462" s="9">
        <v>8.7100000000000009</v>
      </c>
      <c r="G462" s="9">
        <v>3.31</v>
      </c>
    </row>
    <row r="463" spans="1:7" ht="15" customHeight="1">
      <c r="A463" s="1"/>
      <c r="B463" s="1"/>
      <c r="C463" s="1"/>
      <c r="D463" s="1"/>
      <c r="E463" s="102" t="s">
        <v>22</v>
      </c>
      <c r="F463" s="103"/>
      <c r="G463" s="10">
        <v>5.96</v>
      </c>
    </row>
    <row r="464" spans="1:7" ht="15" customHeight="1">
      <c r="A464" s="1"/>
      <c r="B464" s="1"/>
      <c r="C464" s="1"/>
      <c r="D464" s="1"/>
      <c r="E464" s="96" t="s">
        <v>23</v>
      </c>
      <c r="F464" s="97"/>
      <c r="G464" s="3">
        <v>11.95</v>
      </c>
    </row>
    <row r="465" spans="1:7" ht="15" customHeight="1">
      <c r="A465" s="1"/>
      <c r="B465" s="1"/>
      <c r="C465" s="1"/>
      <c r="D465" s="1"/>
      <c r="E465" s="96" t="s">
        <v>24</v>
      </c>
      <c r="F465" s="97"/>
      <c r="G465" s="3">
        <v>4.54</v>
      </c>
    </row>
    <row r="466" spans="1:7" ht="15" customHeight="1">
      <c r="A466" s="1"/>
      <c r="B466" s="1"/>
      <c r="C466" s="1"/>
      <c r="D466" s="1"/>
      <c r="E466" s="96" t="s">
        <v>25</v>
      </c>
      <c r="F466" s="97"/>
      <c r="G466" s="3">
        <v>16.489999999999998</v>
      </c>
    </row>
    <row r="467" spans="1:7" ht="15" customHeight="1">
      <c r="A467" s="1"/>
      <c r="B467" s="1"/>
      <c r="C467" s="1"/>
      <c r="D467" s="1"/>
      <c r="E467" s="96" t="s">
        <v>26</v>
      </c>
      <c r="F467" s="97"/>
      <c r="G467" s="3">
        <v>3.3128000000000002</v>
      </c>
    </row>
    <row r="468" spans="1:7" ht="15" customHeight="1">
      <c r="A468" s="1"/>
      <c r="B468" s="1"/>
      <c r="C468" s="1"/>
      <c r="D468" s="1"/>
      <c r="E468" s="96" t="s">
        <v>27</v>
      </c>
      <c r="F468" s="97"/>
      <c r="G468" s="3">
        <v>19.8</v>
      </c>
    </row>
    <row r="469" spans="1:7" ht="9.9499999999999993" customHeight="1">
      <c r="A469" s="1"/>
      <c r="B469" s="1"/>
      <c r="C469" s="104" t="s">
        <v>2</v>
      </c>
      <c r="D469" s="105"/>
      <c r="E469" s="1"/>
      <c r="F469" s="1"/>
      <c r="G469" s="1"/>
    </row>
    <row r="470" spans="1:7" ht="20.100000000000001" customHeight="1">
      <c r="A470" s="98" t="s">
        <v>275</v>
      </c>
      <c r="B470" s="99"/>
      <c r="C470" s="99"/>
      <c r="D470" s="99"/>
      <c r="E470" s="99"/>
      <c r="F470" s="99"/>
      <c r="G470" s="99"/>
    </row>
    <row r="471" spans="1:7" ht="15" customHeight="1">
      <c r="A471" s="100" t="s">
        <v>35</v>
      </c>
      <c r="B471" s="101"/>
      <c r="C471" s="5" t="s">
        <v>5</v>
      </c>
      <c r="D471" s="5" t="s">
        <v>6</v>
      </c>
      <c r="E471" s="5" t="s">
        <v>7</v>
      </c>
      <c r="F471" s="5" t="s">
        <v>8</v>
      </c>
      <c r="G471" s="5" t="s">
        <v>9</v>
      </c>
    </row>
    <row r="472" spans="1:7" ht="20.100000000000001" customHeight="1">
      <c r="A472" s="6" t="s">
        <v>276</v>
      </c>
      <c r="B472" s="7" t="s">
        <v>277</v>
      </c>
      <c r="C472" s="6" t="s">
        <v>12</v>
      </c>
      <c r="D472" s="6" t="s">
        <v>38</v>
      </c>
      <c r="E472" s="8">
        <v>1.05</v>
      </c>
      <c r="F472" s="9">
        <v>2.78</v>
      </c>
      <c r="G472" s="9">
        <v>2.92</v>
      </c>
    </row>
    <row r="473" spans="1:7" ht="15" customHeight="1">
      <c r="A473" s="6" t="s">
        <v>265</v>
      </c>
      <c r="B473" s="7" t="s">
        <v>266</v>
      </c>
      <c r="C473" s="6" t="s">
        <v>12</v>
      </c>
      <c r="D473" s="6" t="s">
        <v>98</v>
      </c>
      <c r="E473" s="8">
        <v>0.1</v>
      </c>
      <c r="F473" s="9">
        <v>1.37</v>
      </c>
      <c r="G473" s="9">
        <v>0.14000000000000001</v>
      </c>
    </row>
    <row r="474" spans="1:7" ht="15" customHeight="1">
      <c r="A474" s="1"/>
      <c r="B474" s="1"/>
      <c r="C474" s="1"/>
      <c r="D474" s="1"/>
      <c r="E474" s="102" t="s">
        <v>47</v>
      </c>
      <c r="F474" s="103"/>
      <c r="G474" s="10">
        <v>3.06</v>
      </c>
    </row>
    <row r="475" spans="1:7" ht="15" customHeight="1">
      <c r="A475" s="100" t="s">
        <v>4</v>
      </c>
      <c r="B475" s="101"/>
      <c r="C475" s="5" t="s">
        <v>5</v>
      </c>
      <c r="D475" s="5" t="s">
        <v>6</v>
      </c>
      <c r="E475" s="5" t="s">
        <v>7</v>
      </c>
      <c r="F475" s="5" t="s">
        <v>8</v>
      </c>
      <c r="G475" s="5" t="s">
        <v>9</v>
      </c>
    </row>
    <row r="476" spans="1:7" ht="20.100000000000001" customHeight="1">
      <c r="A476" s="6" t="s">
        <v>166</v>
      </c>
      <c r="B476" s="7" t="s">
        <v>167</v>
      </c>
      <c r="C476" s="6" t="s">
        <v>12</v>
      </c>
      <c r="D476" s="6" t="s">
        <v>19</v>
      </c>
      <c r="E476" s="8">
        <v>0.3</v>
      </c>
      <c r="F476" s="9">
        <v>6.97</v>
      </c>
      <c r="G476" s="9">
        <v>2.09</v>
      </c>
    </row>
    <row r="477" spans="1:7" ht="20.100000000000001" customHeight="1">
      <c r="A477" s="6" t="s">
        <v>32</v>
      </c>
      <c r="B477" s="7" t="s">
        <v>33</v>
      </c>
      <c r="C477" s="6" t="s">
        <v>12</v>
      </c>
      <c r="D477" s="6" t="s">
        <v>19</v>
      </c>
      <c r="E477" s="8">
        <v>0.3</v>
      </c>
      <c r="F477" s="9">
        <v>8.7100000000000009</v>
      </c>
      <c r="G477" s="9">
        <v>2.61</v>
      </c>
    </row>
    <row r="478" spans="1:7" ht="15" customHeight="1">
      <c r="A478" s="1"/>
      <c r="B478" s="1"/>
      <c r="C478" s="1"/>
      <c r="D478" s="1"/>
      <c r="E478" s="102" t="s">
        <v>22</v>
      </c>
      <c r="F478" s="103"/>
      <c r="G478" s="10">
        <v>4.7</v>
      </c>
    </row>
    <row r="479" spans="1:7" ht="15" customHeight="1">
      <c r="A479" s="1"/>
      <c r="B479" s="1"/>
      <c r="C479" s="1"/>
      <c r="D479" s="1"/>
      <c r="E479" s="96" t="s">
        <v>23</v>
      </c>
      <c r="F479" s="97"/>
      <c r="G479" s="3">
        <v>7.76</v>
      </c>
    </row>
    <row r="480" spans="1:7" ht="15" customHeight="1">
      <c r="A480" s="1"/>
      <c r="B480" s="1"/>
      <c r="C480" s="1"/>
      <c r="D480" s="1"/>
      <c r="E480" s="96" t="s">
        <v>24</v>
      </c>
      <c r="F480" s="97"/>
      <c r="G480" s="3">
        <v>3.6</v>
      </c>
    </row>
    <row r="481" spans="1:7" ht="15" customHeight="1">
      <c r="A481" s="1"/>
      <c r="B481" s="1"/>
      <c r="C481" s="1"/>
      <c r="D481" s="1"/>
      <c r="E481" s="96" t="s">
        <v>25</v>
      </c>
      <c r="F481" s="97"/>
      <c r="G481" s="3">
        <v>11.36</v>
      </c>
    </row>
    <row r="482" spans="1:7" ht="15" customHeight="1">
      <c r="A482" s="1"/>
      <c r="B482" s="1"/>
      <c r="C482" s="1"/>
      <c r="D482" s="1"/>
      <c r="E482" s="96" t="s">
        <v>26</v>
      </c>
      <c r="F482" s="97"/>
      <c r="G482" s="3">
        <v>2.2822</v>
      </c>
    </row>
    <row r="483" spans="1:7" ht="15" customHeight="1">
      <c r="A483" s="1"/>
      <c r="B483" s="1"/>
      <c r="C483" s="1"/>
      <c r="D483" s="1"/>
      <c r="E483" s="96" t="s">
        <v>27</v>
      </c>
      <c r="F483" s="97"/>
      <c r="G483" s="3">
        <v>13.64</v>
      </c>
    </row>
    <row r="484" spans="1:7" ht="9.9499999999999993" customHeight="1">
      <c r="A484" s="1"/>
      <c r="B484" s="1"/>
      <c r="C484" s="104" t="s">
        <v>2</v>
      </c>
      <c r="D484" s="105"/>
      <c r="E484" s="1"/>
      <c r="F484" s="1"/>
      <c r="G484" s="1"/>
    </row>
    <row r="485" spans="1:7" ht="20.100000000000001" customHeight="1">
      <c r="A485" s="98" t="s">
        <v>278</v>
      </c>
      <c r="B485" s="99"/>
      <c r="C485" s="99"/>
      <c r="D485" s="99"/>
      <c r="E485" s="99"/>
      <c r="F485" s="99"/>
      <c r="G485" s="99"/>
    </row>
    <row r="486" spans="1:7" ht="15" customHeight="1">
      <c r="A486" s="100" t="s">
        <v>35</v>
      </c>
      <c r="B486" s="101"/>
      <c r="C486" s="5" t="s">
        <v>5</v>
      </c>
      <c r="D486" s="5" t="s">
        <v>6</v>
      </c>
      <c r="E486" s="5" t="s">
        <v>7</v>
      </c>
      <c r="F486" s="5" t="s">
        <v>8</v>
      </c>
      <c r="G486" s="5" t="s">
        <v>9</v>
      </c>
    </row>
    <row r="487" spans="1:7" ht="20.100000000000001" customHeight="1">
      <c r="A487" s="6" t="s">
        <v>279</v>
      </c>
      <c r="B487" s="7" t="s">
        <v>280</v>
      </c>
      <c r="C487" s="6" t="s">
        <v>12</v>
      </c>
      <c r="D487" s="6" t="s">
        <v>98</v>
      </c>
      <c r="E487" s="8">
        <v>1</v>
      </c>
      <c r="F487" s="9">
        <v>1.05</v>
      </c>
      <c r="G487" s="9">
        <v>1.05</v>
      </c>
    </row>
    <row r="488" spans="1:7" ht="20.100000000000001" customHeight="1">
      <c r="A488" s="6" t="s">
        <v>281</v>
      </c>
      <c r="B488" s="7" t="s">
        <v>282</v>
      </c>
      <c r="C488" s="6" t="s">
        <v>12</v>
      </c>
      <c r="D488" s="6" t="s">
        <v>98</v>
      </c>
      <c r="E488" s="8">
        <v>1</v>
      </c>
      <c r="F488" s="9">
        <v>7.69</v>
      </c>
      <c r="G488" s="9">
        <v>7.69</v>
      </c>
    </row>
    <row r="489" spans="1:7" ht="15" customHeight="1">
      <c r="A489" s="6" t="s">
        <v>265</v>
      </c>
      <c r="B489" s="7" t="s">
        <v>266</v>
      </c>
      <c r="C489" s="6" t="s">
        <v>12</v>
      </c>
      <c r="D489" s="6" t="s">
        <v>98</v>
      </c>
      <c r="E489" s="8">
        <v>6.4000000000000001E-2</v>
      </c>
      <c r="F489" s="9">
        <v>1.37</v>
      </c>
      <c r="G489" s="9">
        <v>0.09</v>
      </c>
    </row>
    <row r="490" spans="1:7" ht="15" customHeight="1">
      <c r="A490" s="6" t="s">
        <v>263</v>
      </c>
      <c r="B490" s="7" t="s">
        <v>264</v>
      </c>
      <c r="C490" s="6" t="s">
        <v>12</v>
      </c>
      <c r="D490" s="6" t="s">
        <v>98</v>
      </c>
      <c r="E490" s="8">
        <v>2.2499999999999999E-2</v>
      </c>
      <c r="F490" s="9">
        <v>29.28</v>
      </c>
      <c r="G490" s="9">
        <v>0.66</v>
      </c>
    </row>
    <row r="491" spans="1:7" ht="27.95" customHeight="1">
      <c r="A491" s="6" t="s">
        <v>283</v>
      </c>
      <c r="B491" s="7" t="s">
        <v>284</v>
      </c>
      <c r="C491" s="6" t="s">
        <v>12</v>
      </c>
      <c r="D491" s="6" t="s">
        <v>98</v>
      </c>
      <c r="E491" s="8">
        <v>0.02</v>
      </c>
      <c r="F491" s="9">
        <v>12.35</v>
      </c>
      <c r="G491" s="9">
        <v>0.25</v>
      </c>
    </row>
    <row r="492" spans="1:7" ht="15" customHeight="1">
      <c r="A492" s="6" t="s">
        <v>270</v>
      </c>
      <c r="B492" s="7" t="s">
        <v>271</v>
      </c>
      <c r="C492" s="6" t="s">
        <v>12</v>
      </c>
      <c r="D492" s="6" t="s">
        <v>98</v>
      </c>
      <c r="E492" s="8">
        <v>1.4800000000000001E-2</v>
      </c>
      <c r="F492" s="9">
        <v>33.729999999999997</v>
      </c>
      <c r="G492" s="9">
        <v>0.5</v>
      </c>
    </row>
    <row r="493" spans="1:7" ht="15" customHeight="1">
      <c r="A493" s="1"/>
      <c r="B493" s="1"/>
      <c r="C493" s="1"/>
      <c r="D493" s="1"/>
      <c r="E493" s="102" t="s">
        <v>47</v>
      </c>
      <c r="F493" s="103"/>
      <c r="G493" s="10">
        <v>10.24</v>
      </c>
    </row>
    <row r="494" spans="1:7" ht="15" customHeight="1">
      <c r="A494" s="100" t="s">
        <v>4</v>
      </c>
      <c r="B494" s="101"/>
      <c r="C494" s="5" t="s">
        <v>5</v>
      </c>
      <c r="D494" s="5" t="s">
        <v>6</v>
      </c>
      <c r="E494" s="5" t="s">
        <v>7</v>
      </c>
      <c r="F494" s="5" t="s">
        <v>8</v>
      </c>
      <c r="G494" s="5" t="s">
        <v>9</v>
      </c>
    </row>
    <row r="495" spans="1:7" ht="20.100000000000001" customHeight="1">
      <c r="A495" s="6" t="s">
        <v>166</v>
      </c>
      <c r="B495" s="7" t="s">
        <v>167</v>
      </c>
      <c r="C495" s="6" t="s">
        <v>12</v>
      </c>
      <c r="D495" s="6" t="s">
        <v>19</v>
      </c>
      <c r="E495" s="8">
        <v>0.25070204000000001</v>
      </c>
      <c r="F495" s="9">
        <v>6.97</v>
      </c>
      <c r="G495" s="9">
        <v>1.75</v>
      </c>
    </row>
    <row r="496" spans="1:7" ht="20.100000000000001" customHeight="1">
      <c r="A496" s="6" t="s">
        <v>32</v>
      </c>
      <c r="B496" s="7" t="s">
        <v>33</v>
      </c>
      <c r="C496" s="6" t="s">
        <v>12</v>
      </c>
      <c r="D496" s="6" t="s">
        <v>19</v>
      </c>
      <c r="E496" s="8">
        <v>0.25070204000000001</v>
      </c>
      <c r="F496" s="9">
        <v>8.7100000000000009</v>
      </c>
      <c r="G496" s="9">
        <v>2.1800000000000002</v>
      </c>
    </row>
    <row r="497" spans="1:7" ht="15" customHeight="1">
      <c r="A497" s="1"/>
      <c r="B497" s="1"/>
      <c r="C497" s="1"/>
      <c r="D497" s="1"/>
      <c r="E497" s="102" t="s">
        <v>22</v>
      </c>
      <c r="F497" s="103"/>
      <c r="G497" s="10">
        <v>3.93</v>
      </c>
    </row>
    <row r="498" spans="1:7" ht="15" customHeight="1">
      <c r="A498" s="1"/>
      <c r="B498" s="1"/>
      <c r="C498" s="1"/>
      <c r="D498" s="1"/>
      <c r="E498" s="96" t="s">
        <v>23</v>
      </c>
      <c r="F498" s="97"/>
      <c r="G498" s="3">
        <v>14.17</v>
      </c>
    </row>
    <row r="499" spans="1:7" ht="15" customHeight="1">
      <c r="A499" s="1"/>
      <c r="B499" s="1"/>
      <c r="C499" s="1"/>
      <c r="D499" s="1"/>
      <c r="E499" s="96" t="s">
        <v>24</v>
      </c>
      <c r="F499" s="97"/>
      <c r="G499" s="3">
        <v>2.99</v>
      </c>
    </row>
    <row r="500" spans="1:7" ht="15" customHeight="1">
      <c r="A500" s="1"/>
      <c r="B500" s="1"/>
      <c r="C500" s="1"/>
      <c r="D500" s="1"/>
      <c r="E500" s="96" t="s">
        <v>25</v>
      </c>
      <c r="F500" s="97"/>
      <c r="G500" s="3">
        <v>17.16</v>
      </c>
    </row>
    <row r="501" spans="1:7" ht="15" customHeight="1">
      <c r="A501" s="1"/>
      <c r="B501" s="1"/>
      <c r="C501" s="1"/>
      <c r="D501" s="1"/>
      <c r="E501" s="96" t="s">
        <v>26</v>
      </c>
      <c r="F501" s="97"/>
      <c r="G501" s="3">
        <v>3.4474</v>
      </c>
    </row>
    <row r="502" spans="1:7" ht="15" customHeight="1">
      <c r="A502" s="1"/>
      <c r="B502" s="1"/>
      <c r="C502" s="1"/>
      <c r="D502" s="1"/>
      <c r="E502" s="96" t="s">
        <v>27</v>
      </c>
      <c r="F502" s="97"/>
      <c r="G502" s="3">
        <v>20.61</v>
      </c>
    </row>
    <row r="503" spans="1:7" ht="9.9499999999999993" customHeight="1">
      <c r="A503" s="1"/>
      <c r="B503" s="1"/>
      <c r="C503" s="104" t="s">
        <v>2</v>
      </c>
      <c r="D503" s="105"/>
      <c r="E503" s="1"/>
      <c r="F503" s="1"/>
      <c r="G503" s="1"/>
    </row>
    <row r="504" spans="1:7" ht="20.100000000000001" customHeight="1">
      <c r="A504" s="98" t="s">
        <v>285</v>
      </c>
      <c r="B504" s="99"/>
      <c r="C504" s="99"/>
      <c r="D504" s="99"/>
      <c r="E504" s="99"/>
      <c r="F504" s="99"/>
      <c r="G504" s="99"/>
    </row>
    <row r="505" spans="1:7" ht="15" customHeight="1">
      <c r="A505" s="100" t="s">
        <v>35</v>
      </c>
      <c r="B505" s="101"/>
      <c r="C505" s="5" t="s">
        <v>5</v>
      </c>
      <c r="D505" s="5" t="s">
        <v>6</v>
      </c>
      <c r="E505" s="5" t="s">
        <v>7</v>
      </c>
      <c r="F505" s="5" t="s">
        <v>8</v>
      </c>
      <c r="G505" s="5" t="s">
        <v>9</v>
      </c>
    </row>
    <row r="506" spans="1:7" ht="20.100000000000001" customHeight="1">
      <c r="A506" s="6" t="s">
        <v>286</v>
      </c>
      <c r="B506" s="7" t="s">
        <v>287</v>
      </c>
      <c r="C506" s="6" t="s">
        <v>12</v>
      </c>
      <c r="D506" s="6" t="s">
        <v>98</v>
      </c>
      <c r="E506" s="8">
        <v>1</v>
      </c>
      <c r="F506" s="9">
        <v>1.87</v>
      </c>
      <c r="G506" s="9">
        <v>1.87</v>
      </c>
    </row>
    <row r="507" spans="1:7" ht="20.100000000000001" customHeight="1">
      <c r="A507" s="6" t="s">
        <v>288</v>
      </c>
      <c r="B507" s="7" t="s">
        <v>289</v>
      </c>
      <c r="C507" s="6" t="s">
        <v>12</v>
      </c>
      <c r="D507" s="6" t="s">
        <v>98</v>
      </c>
      <c r="E507" s="8">
        <v>1</v>
      </c>
      <c r="F507" s="9">
        <v>3.35</v>
      </c>
      <c r="G507" s="9">
        <v>3.35</v>
      </c>
    </row>
    <row r="508" spans="1:7" ht="27.95" customHeight="1">
      <c r="A508" s="6" t="s">
        <v>283</v>
      </c>
      <c r="B508" s="7" t="s">
        <v>284</v>
      </c>
      <c r="C508" s="6" t="s">
        <v>12</v>
      </c>
      <c r="D508" s="6" t="s">
        <v>98</v>
      </c>
      <c r="E508" s="8">
        <v>4.5999999999999999E-2</v>
      </c>
      <c r="F508" s="9">
        <v>12.35</v>
      </c>
      <c r="G508" s="9">
        <v>0.56999999999999995</v>
      </c>
    </row>
    <row r="509" spans="1:7" ht="15" customHeight="1">
      <c r="A509" s="1"/>
      <c r="B509" s="1"/>
      <c r="C509" s="1"/>
      <c r="D509" s="1"/>
      <c r="E509" s="102" t="s">
        <v>47</v>
      </c>
      <c r="F509" s="103"/>
      <c r="G509" s="10">
        <v>5.79</v>
      </c>
    </row>
    <row r="510" spans="1:7" ht="15" customHeight="1">
      <c r="A510" s="100" t="s">
        <v>4</v>
      </c>
      <c r="B510" s="101"/>
      <c r="C510" s="5" t="s">
        <v>5</v>
      </c>
      <c r="D510" s="5" t="s">
        <v>6</v>
      </c>
      <c r="E510" s="5" t="s">
        <v>7</v>
      </c>
      <c r="F510" s="5" t="s">
        <v>8</v>
      </c>
      <c r="G510" s="5" t="s">
        <v>9</v>
      </c>
    </row>
    <row r="511" spans="1:7" ht="20.100000000000001" customHeight="1">
      <c r="A511" s="6" t="s">
        <v>166</v>
      </c>
      <c r="B511" s="7" t="s">
        <v>167</v>
      </c>
      <c r="C511" s="6" t="s">
        <v>12</v>
      </c>
      <c r="D511" s="6" t="s">
        <v>19</v>
      </c>
      <c r="E511" s="8">
        <v>0.17</v>
      </c>
      <c r="F511" s="9">
        <v>6.97</v>
      </c>
      <c r="G511" s="9">
        <v>1.18</v>
      </c>
    </row>
    <row r="512" spans="1:7" ht="20.100000000000001" customHeight="1">
      <c r="A512" s="6" t="s">
        <v>32</v>
      </c>
      <c r="B512" s="7" t="s">
        <v>33</v>
      </c>
      <c r="C512" s="6" t="s">
        <v>12</v>
      </c>
      <c r="D512" s="6" t="s">
        <v>19</v>
      </c>
      <c r="E512" s="8">
        <v>0.17</v>
      </c>
      <c r="F512" s="9">
        <v>8.7100000000000009</v>
      </c>
      <c r="G512" s="9">
        <v>1.48</v>
      </c>
    </row>
    <row r="513" spans="1:7" ht="15" customHeight="1">
      <c r="A513" s="1"/>
      <c r="B513" s="1"/>
      <c r="C513" s="1"/>
      <c r="D513" s="1"/>
      <c r="E513" s="102" t="s">
        <v>22</v>
      </c>
      <c r="F513" s="103"/>
      <c r="G513" s="10">
        <v>2.66</v>
      </c>
    </row>
    <row r="514" spans="1:7" ht="15" customHeight="1">
      <c r="A514" s="1"/>
      <c r="B514" s="1"/>
      <c r="C514" s="1"/>
      <c r="D514" s="1"/>
      <c r="E514" s="96" t="s">
        <v>23</v>
      </c>
      <c r="F514" s="97"/>
      <c r="G514" s="3">
        <v>8.4499999999999993</v>
      </c>
    </row>
    <row r="515" spans="1:7" ht="15" customHeight="1">
      <c r="A515" s="1"/>
      <c r="B515" s="1"/>
      <c r="C515" s="1"/>
      <c r="D515" s="1"/>
      <c r="E515" s="96" t="s">
        <v>24</v>
      </c>
      <c r="F515" s="97"/>
      <c r="G515" s="3">
        <v>2.04</v>
      </c>
    </row>
    <row r="516" spans="1:7" ht="15" customHeight="1">
      <c r="A516" s="1"/>
      <c r="B516" s="1"/>
      <c r="C516" s="1"/>
      <c r="D516" s="1"/>
      <c r="E516" s="96" t="s">
        <v>25</v>
      </c>
      <c r="F516" s="97"/>
      <c r="G516" s="3">
        <v>10.49</v>
      </c>
    </row>
    <row r="517" spans="1:7" ht="15" customHeight="1">
      <c r="A517" s="1"/>
      <c r="B517" s="1"/>
      <c r="C517" s="1"/>
      <c r="D517" s="1"/>
      <c r="E517" s="96" t="s">
        <v>26</v>
      </c>
      <c r="F517" s="97"/>
      <c r="G517" s="3">
        <v>2.1074000000000002</v>
      </c>
    </row>
    <row r="518" spans="1:7" ht="15" customHeight="1">
      <c r="A518" s="1"/>
      <c r="B518" s="1"/>
      <c r="C518" s="1"/>
      <c r="D518" s="1"/>
      <c r="E518" s="96" t="s">
        <v>27</v>
      </c>
      <c r="F518" s="97"/>
      <c r="G518" s="3">
        <v>12.6</v>
      </c>
    </row>
    <row r="519" spans="1:7" ht="9.9499999999999993" customHeight="1">
      <c r="A519" s="1"/>
      <c r="B519" s="1"/>
      <c r="C519" s="104" t="s">
        <v>2</v>
      </c>
      <c r="D519" s="105"/>
      <c r="E519" s="1"/>
      <c r="F519" s="1"/>
      <c r="G519" s="1"/>
    </row>
    <row r="520" spans="1:7" ht="20.100000000000001" customHeight="1">
      <c r="A520" s="98" t="s">
        <v>290</v>
      </c>
      <c r="B520" s="99"/>
      <c r="C520" s="99"/>
      <c r="D520" s="99"/>
      <c r="E520" s="99"/>
      <c r="F520" s="99"/>
      <c r="G520" s="99"/>
    </row>
    <row r="521" spans="1:7" ht="15" customHeight="1">
      <c r="A521" s="100" t="s">
        <v>35</v>
      </c>
      <c r="B521" s="101"/>
      <c r="C521" s="5" t="s">
        <v>5</v>
      </c>
      <c r="D521" s="5" t="s">
        <v>6</v>
      </c>
      <c r="E521" s="5" t="s">
        <v>7</v>
      </c>
      <c r="F521" s="5" t="s">
        <v>8</v>
      </c>
      <c r="G521" s="5" t="s">
        <v>9</v>
      </c>
    </row>
    <row r="522" spans="1:7" ht="20.100000000000001" customHeight="1">
      <c r="A522" s="6" t="s">
        <v>279</v>
      </c>
      <c r="B522" s="7" t="s">
        <v>280</v>
      </c>
      <c r="C522" s="6" t="s">
        <v>12</v>
      </c>
      <c r="D522" s="6" t="s">
        <v>98</v>
      </c>
      <c r="E522" s="8">
        <v>1</v>
      </c>
      <c r="F522" s="9">
        <v>1.05</v>
      </c>
      <c r="G522" s="9">
        <v>1.05</v>
      </c>
    </row>
    <row r="523" spans="1:7" ht="20.100000000000001" customHeight="1">
      <c r="A523" s="6" t="s">
        <v>291</v>
      </c>
      <c r="B523" s="7" t="s">
        <v>292</v>
      </c>
      <c r="C523" s="6" t="s">
        <v>12</v>
      </c>
      <c r="D523" s="6" t="s">
        <v>98</v>
      </c>
      <c r="E523" s="8">
        <v>1</v>
      </c>
      <c r="F523" s="9">
        <v>1.52</v>
      </c>
      <c r="G523" s="9">
        <v>1.52</v>
      </c>
    </row>
    <row r="524" spans="1:7" ht="27.95" customHeight="1">
      <c r="A524" s="6" t="s">
        <v>283</v>
      </c>
      <c r="B524" s="7" t="s">
        <v>284</v>
      </c>
      <c r="C524" s="6" t="s">
        <v>12</v>
      </c>
      <c r="D524" s="6" t="s">
        <v>98</v>
      </c>
      <c r="E524" s="8">
        <v>0.02</v>
      </c>
      <c r="F524" s="9">
        <v>12.35</v>
      </c>
      <c r="G524" s="9">
        <v>0.25</v>
      </c>
    </row>
    <row r="525" spans="1:7" ht="15" customHeight="1">
      <c r="A525" s="1"/>
      <c r="B525" s="1"/>
      <c r="C525" s="1"/>
      <c r="D525" s="1"/>
      <c r="E525" s="102" t="s">
        <v>47</v>
      </c>
      <c r="F525" s="103"/>
      <c r="G525" s="10">
        <v>2.82</v>
      </c>
    </row>
    <row r="526" spans="1:7" ht="15" customHeight="1">
      <c r="A526" s="100" t="s">
        <v>4</v>
      </c>
      <c r="B526" s="101"/>
      <c r="C526" s="5" t="s">
        <v>5</v>
      </c>
      <c r="D526" s="5" t="s">
        <v>6</v>
      </c>
      <c r="E526" s="5" t="s">
        <v>7</v>
      </c>
      <c r="F526" s="5" t="s">
        <v>8</v>
      </c>
      <c r="G526" s="5" t="s">
        <v>9</v>
      </c>
    </row>
    <row r="527" spans="1:7" ht="20.100000000000001" customHeight="1">
      <c r="A527" s="6" t="s">
        <v>166</v>
      </c>
      <c r="B527" s="7" t="s">
        <v>167</v>
      </c>
      <c r="C527" s="6" t="s">
        <v>12</v>
      </c>
      <c r="D527" s="6" t="s">
        <v>19</v>
      </c>
      <c r="E527" s="8">
        <v>0.03</v>
      </c>
      <c r="F527" s="9">
        <v>6.97</v>
      </c>
      <c r="G527" s="9">
        <v>0.21</v>
      </c>
    </row>
    <row r="528" spans="1:7" ht="20.100000000000001" customHeight="1">
      <c r="A528" s="6" t="s">
        <v>32</v>
      </c>
      <c r="B528" s="7" t="s">
        <v>33</v>
      </c>
      <c r="C528" s="6" t="s">
        <v>12</v>
      </c>
      <c r="D528" s="6" t="s">
        <v>19</v>
      </c>
      <c r="E528" s="8">
        <v>0.03</v>
      </c>
      <c r="F528" s="9">
        <v>8.7100000000000009</v>
      </c>
      <c r="G528" s="9">
        <v>0.26</v>
      </c>
    </row>
    <row r="529" spans="1:7" ht="15" customHeight="1">
      <c r="A529" s="1"/>
      <c r="B529" s="1"/>
      <c r="C529" s="1"/>
      <c r="D529" s="1"/>
      <c r="E529" s="102" t="s">
        <v>22</v>
      </c>
      <c r="F529" s="103"/>
      <c r="G529" s="10">
        <v>0.47</v>
      </c>
    </row>
    <row r="530" spans="1:7" ht="15" customHeight="1">
      <c r="A530" s="1"/>
      <c r="B530" s="1"/>
      <c r="C530" s="1"/>
      <c r="D530" s="1"/>
      <c r="E530" s="96" t="s">
        <v>23</v>
      </c>
      <c r="F530" s="97"/>
      <c r="G530" s="3">
        <v>3.29</v>
      </c>
    </row>
    <row r="531" spans="1:7" ht="15" customHeight="1">
      <c r="A531" s="1"/>
      <c r="B531" s="1"/>
      <c r="C531" s="1"/>
      <c r="D531" s="1"/>
      <c r="E531" s="96" t="s">
        <v>24</v>
      </c>
      <c r="F531" s="97"/>
      <c r="G531" s="3">
        <v>0.36</v>
      </c>
    </row>
    <row r="532" spans="1:7" ht="15" customHeight="1">
      <c r="A532" s="1"/>
      <c r="B532" s="1"/>
      <c r="C532" s="1"/>
      <c r="D532" s="1"/>
      <c r="E532" s="96" t="s">
        <v>25</v>
      </c>
      <c r="F532" s="97"/>
      <c r="G532" s="3">
        <v>3.65</v>
      </c>
    </row>
    <row r="533" spans="1:7" ht="15" customHeight="1">
      <c r="A533" s="1"/>
      <c r="B533" s="1"/>
      <c r="C533" s="1"/>
      <c r="D533" s="1"/>
      <c r="E533" s="96" t="s">
        <v>26</v>
      </c>
      <c r="F533" s="97"/>
      <c r="G533" s="3">
        <v>0.73329999999999995</v>
      </c>
    </row>
    <row r="534" spans="1:7" ht="15" customHeight="1">
      <c r="A534" s="1"/>
      <c r="B534" s="1"/>
      <c r="C534" s="1"/>
      <c r="D534" s="1"/>
      <c r="E534" s="96" t="s">
        <v>27</v>
      </c>
      <c r="F534" s="97"/>
      <c r="G534" s="3">
        <v>4.38</v>
      </c>
    </row>
    <row r="535" spans="1:7" ht="9.9499999999999993" customHeight="1">
      <c r="A535" s="1"/>
      <c r="B535" s="1"/>
      <c r="C535" s="104" t="s">
        <v>2</v>
      </c>
      <c r="D535" s="105"/>
      <c r="E535" s="1"/>
      <c r="F535" s="1"/>
      <c r="G535" s="1"/>
    </row>
    <row r="536" spans="1:7" ht="20.100000000000001" customHeight="1">
      <c r="A536" s="98" t="s">
        <v>293</v>
      </c>
      <c r="B536" s="99"/>
      <c r="C536" s="99"/>
      <c r="D536" s="99"/>
      <c r="E536" s="99"/>
      <c r="F536" s="99"/>
      <c r="G536" s="99"/>
    </row>
    <row r="537" spans="1:7" ht="15" customHeight="1">
      <c r="A537" s="100" t="s">
        <v>35</v>
      </c>
      <c r="B537" s="101"/>
      <c r="C537" s="5" t="s">
        <v>5</v>
      </c>
      <c r="D537" s="5" t="s">
        <v>6</v>
      </c>
      <c r="E537" s="5" t="s">
        <v>7</v>
      </c>
      <c r="F537" s="5" t="s">
        <v>8</v>
      </c>
      <c r="G537" s="5" t="s">
        <v>9</v>
      </c>
    </row>
    <row r="538" spans="1:7" ht="20.100000000000001" customHeight="1">
      <c r="A538" s="6" t="s">
        <v>286</v>
      </c>
      <c r="B538" s="7" t="s">
        <v>287</v>
      </c>
      <c r="C538" s="6" t="s">
        <v>12</v>
      </c>
      <c r="D538" s="6" t="s">
        <v>98</v>
      </c>
      <c r="E538" s="8">
        <v>1</v>
      </c>
      <c r="F538" s="9">
        <v>1.87</v>
      </c>
      <c r="G538" s="9">
        <v>1.87</v>
      </c>
    </row>
    <row r="539" spans="1:7" ht="20.100000000000001" customHeight="1">
      <c r="A539" s="6" t="s">
        <v>294</v>
      </c>
      <c r="B539" s="7" t="s">
        <v>295</v>
      </c>
      <c r="C539" s="6" t="s">
        <v>12</v>
      </c>
      <c r="D539" s="6" t="s">
        <v>98</v>
      </c>
      <c r="E539" s="8">
        <v>1</v>
      </c>
      <c r="F539" s="9">
        <v>4.3899999999999997</v>
      </c>
      <c r="G539" s="9">
        <v>4.3899999999999997</v>
      </c>
    </row>
    <row r="540" spans="1:7" ht="27.95" customHeight="1">
      <c r="A540" s="6" t="s">
        <v>283</v>
      </c>
      <c r="B540" s="7" t="s">
        <v>284</v>
      </c>
      <c r="C540" s="6" t="s">
        <v>12</v>
      </c>
      <c r="D540" s="6" t="s">
        <v>98</v>
      </c>
      <c r="E540" s="8">
        <v>4.5999999999999999E-2</v>
      </c>
      <c r="F540" s="9">
        <v>12.35</v>
      </c>
      <c r="G540" s="9">
        <v>0.56999999999999995</v>
      </c>
    </row>
    <row r="541" spans="1:7" ht="15" customHeight="1">
      <c r="A541" s="1"/>
      <c r="B541" s="1"/>
      <c r="C541" s="1"/>
      <c r="D541" s="1"/>
      <c r="E541" s="102" t="s">
        <v>47</v>
      </c>
      <c r="F541" s="103"/>
      <c r="G541" s="10">
        <v>6.83</v>
      </c>
    </row>
    <row r="542" spans="1:7" ht="15" customHeight="1">
      <c r="A542" s="100" t="s">
        <v>4</v>
      </c>
      <c r="B542" s="101"/>
      <c r="C542" s="5" t="s">
        <v>5</v>
      </c>
      <c r="D542" s="5" t="s">
        <v>6</v>
      </c>
      <c r="E542" s="5" t="s">
        <v>7</v>
      </c>
      <c r="F542" s="5" t="s">
        <v>8</v>
      </c>
      <c r="G542" s="5" t="s">
        <v>9</v>
      </c>
    </row>
    <row r="543" spans="1:7" ht="20.100000000000001" customHeight="1">
      <c r="A543" s="6" t="s">
        <v>166</v>
      </c>
      <c r="B543" s="7" t="s">
        <v>167</v>
      </c>
      <c r="C543" s="6" t="s">
        <v>12</v>
      </c>
      <c r="D543" s="6" t="s">
        <v>19</v>
      </c>
      <c r="E543" s="8">
        <v>0.12</v>
      </c>
      <c r="F543" s="9">
        <v>6.97</v>
      </c>
      <c r="G543" s="9">
        <v>0.84</v>
      </c>
    </row>
    <row r="544" spans="1:7" ht="20.100000000000001" customHeight="1">
      <c r="A544" s="6" t="s">
        <v>32</v>
      </c>
      <c r="B544" s="7" t="s">
        <v>33</v>
      </c>
      <c r="C544" s="6" t="s">
        <v>12</v>
      </c>
      <c r="D544" s="6" t="s">
        <v>19</v>
      </c>
      <c r="E544" s="8">
        <v>0.12</v>
      </c>
      <c r="F544" s="9">
        <v>8.7100000000000009</v>
      </c>
      <c r="G544" s="9">
        <v>1.05</v>
      </c>
    </row>
    <row r="545" spans="1:7" ht="15" customHeight="1">
      <c r="A545" s="1"/>
      <c r="B545" s="1"/>
      <c r="C545" s="1"/>
      <c r="D545" s="1"/>
      <c r="E545" s="102" t="s">
        <v>22</v>
      </c>
      <c r="F545" s="103"/>
      <c r="G545" s="10">
        <v>1.89</v>
      </c>
    </row>
    <row r="546" spans="1:7" ht="15" customHeight="1">
      <c r="A546" s="1"/>
      <c r="B546" s="1"/>
      <c r="C546" s="1"/>
      <c r="D546" s="1"/>
      <c r="E546" s="96" t="s">
        <v>23</v>
      </c>
      <c r="F546" s="97"/>
      <c r="G546" s="3">
        <v>8.7200000000000006</v>
      </c>
    </row>
    <row r="547" spans="1:7" ht="15" customHeight="1">
      <c r="A547" s="1"/>
      <c r="B547" s="1"/>
      <c r="C547" s="1"/>
      <c r="D547" s="1"/>
      <c r="E547" s="96" t="s">
        <v>24</v>
      </c>
      <c r="F547" s="97"/>
      <c r="G547" s="3">
        <v>1.43</v>
      </c>
    </row>
    <row r="548" spans="1:7" ht="15" customHeight="1">
      <c r="A548" s="1"/>
      <c r="B548" s="1"/>
      <c r="C548" s="1"/>
      <c r="D548" s="1"/>
      <c r="E548" s="96" t="s">
        <v>25</v>
      </c>
      <c r="F548" s="97"/>
      <c r="G548" s="3">
        <v>10.15</v>
      </c>
    </row>
    <row r="549" spans="1:7" ht="15" customHeight="1">
      <c r="A549" s="1"/>
      <c r="B549" s="1"/>
      <c r="C549" s="1"/>
      <c r="D549" s="1"/>
      <c r="E549" s="96" t="s">
        <v>26</v>
      </c>
      <c r="F549" s="97"/>
      <c r="G549" s="3">
        <v>2.0390999999999999</v>
      </c>
    </row>
    <row r="550" spans="1:7" ht="15" customHeight="1">
      <c r="A550" s="1"/>
      <c r="B550" s="1"/>
      <c r="C550" s="1"/>
      <c r="D550" s="1"/>
      <c r="E550" s="96" t="s">
        <v>27</v>
      </c>
      <c r="F550" s="97"/>
      <c r="G550" s="3">
        <v>12.19</v>
      </c>
    </row>
    <row r="551" spans="1:7" ht="9.9499999999999993" customHeight="1">
      <c r="A551" s="1"/>
      <c r="B551" s="1"/>
      <c r="C551" s="104" t="s">
        <v>2</v>
      </c>
      <c r="D551" s="105"/>
      <c r="E551" s="1"/>
      <c r="F551" s="1"/>
      <c r="G551" s="1"/>
    </row>
    <row r="552" spans="1:7" ht="20.100000000000001" customHeight="1">
      <c r="A552" s="98" t="s">
        <v>296</v>
      </c>
      <c r="B552" s="99"/>
      <c r="C552" s="99"/>
      <c r="D552" s="99"/>
      <c r="E552" s="99"/>
      <c r="F552" s="99"/>
      <c r="G552" s="99"/>
    </row>
    <row r="553" spans="1:7" ht="15" customHeight="1">
      <c r="A553" s="100" t="s">
        <v>35</v>
      </c>
      <c r="B553" s="101"/>
      <c r="C553" s="5" t="s">
        <v>5</v>
      </c>
      <c r="D553" s="5" t="s">
        <v>6</v>
      </c>
      <c r="E553" s="5" t="s">
        <v>7</v>
      </c>
      <c r="F553" s="5" t="s">
        <v>8</v>
      </c>
      <c r="G553" s="5" t="s">
        <v>9</v>
      </c>
    </row>
    <row r="554" spans="1:7" ht="20.100000000000001" customHeight="1">
      <c r="A554" s="6" t="s">
        <v>279</v>
      </c>
      <c r="B554" s="7" t="s">
        <v>280</v>
      </c>
      <c r="C554" s="6" t="s">
        <v>12</v>
      </c>
      <c r="D554" s="6" t="s">
        <v>98</v>
      </c>
      <c r="E554" s="8">
        <v>1</v>
      </c>
      <c r="F554" s="9">
        <v>1.05</v>
      </c>
      <c r="G554" s="9">
        <v>1.05</v>
      </c>
    </row>
    <row r="555" spans="1:7" ht="20.100000000000001" customHeight="1">
      <c r="A555" s="6" t="s">
        <v>297</v>
      </c>
      <c r="B555" s="7" t="s">
        <v>298</v>
      </c>
      <c r="C555" s="6" t="s">
        <v>12</v>
      </c>
      <c r="D555" s="6" t="s">
        <v>98</v>
      </c>
      <c r="E555" s="8">
        <v>1</v>
      </c>
      <c r="F555" s="9">
        <v>1.33</v>
      </c>
      <c r="G555" s="9">
        <v>1.33</v>
      </c>
    </row>
    <row r="556" spans="1:7" ht="27.95" customHeight="1">
      <c r="A556" s="6" t="s">
        <v>283</v>
      </c>
      <c r="B556" s="7" t="s">
        <v>284</v>
      </c>
      <c r="C556" s="6" t="s">
        <v>12</v>
      </c>
      <c r="D556" s="6" t="s">
        <v>98</v>
      </c>
      <c r="E556" s="8">
        <v>0.02</v>
      </c>
      <c r="F556" s="9">
        <v>12.35</v>
      </c>
      <c r="G556" s="9">
        <v>0.25</v>
      </c>
    </row>
    <row r="557" spans="1:7" ht="15" customHeight="1">
      <c r="A557" s="1"/>
      <c r="B557" s="1"/>
      <c r="C557" s="1"/>
      <c r="D557" s="1"/>
      <c r="E557" s="102" t="s">
        <v>47</v>
      </c>
      <c r="F557" s="103"/>
      <c r="G557" s="10">
        <v>2.63</v>
      </c>
    </row>
    <row r="558" spans="1:7" ht="15" customHeight="1">
      <c r="A558" s="100" t="s">
        <v>4</v>
      </c>
      <c r="B558" s="101"/>
      <c r="C558" s="5" t="s">
        <v>5</v>
      </c>
      <c r="D558" s="5" t="s">
        <v>6</v>
      </c>
      <c r="E558" s="5" t="s">
        <v>7</v>
      </c>
      <c r="F558" s="5" t="s">
        <v>8</v>
      </c>
      <c r="G558" s="5" t="s">
        <v>9</v>
      </c>
    </row>
    <row r="559" spans="1:7" ht="20.100000000000001" customHeight="1">
      <c r="A559" s="6" t="s">
        <v>166</v>
      </c>
      <c r="B559" s="7" t="s">
        <v>167</v>
      </c>
      <c r="C559" s="6" t="s">
        <v>12</v>
      </c>
      <c r="D559" s="6" t="s">
        <v>19</v>
      </c>
      <c r="E559" s="8">
        <v>0.04</v>
      </c>
      <c r="F559" s="9">
        <v>6.97</v>
      </c>
      <c r="G559" s="9">
        <v>0.28000000000000003</v>
      </c>
    </row>
    <row r="560" spans="1:7" ht="20.100000000000001" customHeight="1">
      <c r="A560" s="6" t="s">
        <v>32</v>
      </c>
      <c r="B560" s="7" t="s">
        <v>33</v>
      </c>
      <c r="C560" s="6" t="s">
        <v>12</v>
      </c>
      <c r="D560" s="6" t="s">
        <v>19</v>
      </c>
      <c r="E560" s="8">
        <v>0.04</v>
      </c>
      <c r="F560" s="9">
        <v>8.7100000000000009</v>
      </c>
      <c r="G560" s="9">
        <v>0.35</v>
      </c>
    </row>
    <row r="561" spans="1:7" ht="15" customHeight="1">
      <c r="A561" s="1"/>
      <c r="B561" s="1"/>
      <c r="C561" s="1"/>
      <c r="D561" s="1"/>
      <c r="E561" s="102" t="s">
        <v>22</v>
      </c>
      <c r="F561" s="103"/>
      <c r="G561" s="10">
        <v>0.63</v>
      </c>
    </row>
    <row r="562" spans="1:7" ht="15" customHeight="1">
      <c r="A562" s="1"/>
      <c r="B562" s="1"/>
      <c r="C562" s="1"/>
      <c r="D562" s="1"/>
      <c r="E562" s="96" t="s">
        <v>23</v>
      </c>
      <c r="F562" s="97"/>
      <c r="G562" s="3">
        <v>3.26</v>
      </c>
    </row>
    <row r="563" spans="1:7" ht="15" customHeight="1">
      <c r="A563" s="1"/>
      <c r="B563" s="1"/>
      <c r="C563" s="1"/>
      <c r="D563" s="1"/>
      <c r="E563" s="96" t="s">
        <v>24</v>
      </c>
      <c r="F563" s="97"/>
      <c r="G563" s="3">
        <v>0.48</v>
      </c>
    </row>
    <row r="564" spans="1:7" ht="15" customHeight="1">
      <c r="A564" s="1"/>
      <c r="B564" s="1"/>
      <c r="C564" s="1"/>
      <c r="D564" s="1"/>
      <c r="E564" s="96" t="s">
        <v>25</v>
      </c>
      <c r="F564" s="97"/>
      <c r="G564" s="3">
        <v>3.74</v>
      </c>
    </row>
    <row r="565" spans="1:7" ht="15" customHeight="1">
      <c r="A565" s="1"/>
      <c r="B565" s="1"/>
      <c r="C565" s="1"/>
      <c r="D565" s="1"/>
      <c r="E565" s="96" t="s">
        <v>26</v>
      </c>
      <c r="F565" s="97"/>
      <c r="G565" s="3">
        <v>0.75139999999999996</v>
      </c>
    </row>
    <row r="566" spans="1:7" ht="15" customHeight="1">
      <c r="A566" s="1"/>
      <c r="B566" s="1"/>
      <c r="C566" s="1"/>
      <c r="D566" s="1"/>
      <c r="E566" s="96" t="s">
        <v>27</v>
      </c>
      <c r="F566" s="97"/>
      <c r="G566" s="3">
        <v>4.49</v>
      </c>
    </row>
    <row r="567" spans="1:7" ht="9.9499999999999993" customHeight="1">
      <c r="A567" s="1"/>
      <c r="B567" s="1"/>
      <c r="C567" s="104" t="s">
        <v>2</v>
      </c>
      <c r="D567" s="105"/>
      <c r="E567" s="1"/>
      <c r="F567" s="1"/>
      <c r="G567" s="1"/>
    </row>
    <row r="568" spans="1:7" ht="20.100000000000001" customHeight="1">
      <c r="A568" s="98" t="s">
        <v>299</v>
      </c>
      <c r="B568" s="99"/>
      <c r="C568" s="99"/>
      <c r="D568" s="99"/>
      <c r="E568" s="99"/>
      <c r="F568" s="99"/>
      <c r="G568" s="99"/>
    </row>
    <row r="569" spans="1:7" ht="20.100000000000001" customHeight="1">
      <c r="A569" s="109" t="s">
        <v>214</v>
      </c>
      <c r="B569" s="110"/>
      <c r="C569" s="110"/>
      <c r="D569" s="2" t="s">
        <v>215</v>
      </c>
      <c r="E569" s="2" t="s">
        <v>216</v>
      </c>
      <c r="F569" s="2" t="s">
        <v>217</v>
      </c>
      <c r="G569" s="2" t="s">
        <v>218</v>
      </c>
    </row>
    <row r="570" spans="1:7" ht="15.95" customHeight="1">
      <c r="A570" s="4" t="s">
        <v>300</v>
      </c>
      <c r="B570" s="111" t="s">
        <v>301</v>
      </c>
      <c r="C570" s="112"/>
      <c r="D570" s="4" t="s">
        <v>1</v>
      </c>
      <c r="E570" s="11">
        <v>1</v>
      </c>
      <c r="F570" s="12">
        <v>0.89</v>
      </c>
      <c r="G570" s="13">
        <v>0.89</v>
      </c>
    </row>
    <row r="571" spans="1:7" ht="15" customHeight="1">
      <c r="A571" s="4" t="s">
        <v>302</v>
      </c>
      <c r="B571" s="111" t="s">
        <v>303</v>
      </c>
      <c r="C571" s="112"/>
      <c r="D571" s="4" t="s">
        <v>1</v>
      </c>
      <c r="E571" s="11">
        <v>1</v>
      </c>
      <c r="F571" s="12">
        <v>0.99</v>
      </c>
      <c r="G571" s="13">
        <v>0.99</v>
      </c>
    </row>
    <row r="572" spans="1:7" ht="15.95" customHeight="1">
      <c r="A572" s="4" t="s">
        <v>304</v>
      </c>
      <c r="B572" s="111" t="s">
        <v>305</v>
      </c>
      <c r="C572" s="112"/>
      <c r="D572" s="4" t="s">
        <v>1</v>
      </c>
      <c r="E572" s="11">
        <v>0.02</v>
      </c>
      <c r="F572" s="12">
        <v>12.35</v>
      </c>
      <c r="G572" s="13">
        <v>0.247</v>
      </c>
    </row>
    <row r="573" spans="1:7" ht="15" customHeight="1">
      <c r="A573" s="14"/>
      <c r="B573" s="14"/>
      <c r="C573" s="14"/>
      <c r="D573" s="14"/>
      <c r="E573" s="113" t="s">
        <v>229</v>
      </c>
      <c r="F573" s="114"/>
      <c r="G573" s="15">
        <v>2.1269999999999998</v>
      </c>
    </row>
    <row r="574" spans="1:7" ht="20.100000000000001" customHeight="1">
      <c r="A574" s="109" t="s">
        <v>230</v>
      </c>
      <c r="B574" s="110"/>
      <c r="C574" s="110"/>
      <c r="D574" s="2" t="s">
        <v>215</v>
      </c>
      <c r="E574" s="2" t="s">
        <v>216</v>
      </c>
      <c r="F574" s="2" t="s">
        <v>231</v>
      </c>
      <c r="G574" s="2" t="s">
        <v>218</v>
      </c>
    </row>
    <row r="575" spans="1:7" ht="15.95" customHeight="1">
      <c r="A575" s="4" t="s">
        <v>306</v>
      </c>
      <c r="B575" s="111" t="s">
        <v>307</v>
      </c>
      <c r="C575" s="112"/>
      <c r="D575" s="4" t="s">
        <v>234</v>
      </c>
      <c r="E575" s="13">
        <v>0.04</v>
      </c>
      <c r="F575" s="13">
        <v>11.93</v>
      </c>
      <c r="G575" s="13">
        <v>0.47720000000000001</v>
      </c>
    </row>
    <row r="576" spans="1:7" ht="15" customHeight="1">
      <c r="A576" s="4" t="s">
        <v>308</v>
      </c>
      <c r="B576" s="111" t="s">
        <v>309</v>
      </c>
      <c r="C576" s="112"/>
      <c r="D576" s="4" t="s">
        <v>234</v>
      </c>
      <c r="E576" s="13">
        <v>0.04</v>
      </c>
      <c r="F576" s="13">
        <v>15.72</v>
      </c>
      <c r="G576" s="13">
        <v>0.62880000000000003</v>
      </c>
    </row>
    <row r="577" spans="1:7" ht="15" customHeight="1">
      <c r="A577" s="14"/>
      <c r="B577" s="14"/>
      <c r="C577" s="14"/>
      <c r="D577" s="14"/>
      <c r="E577" s="113" t="s">
        <v>243</v>
      </c>
      <c r="F577" s="114"/>
      <c r="G577" s="15">
        <v>1.1060000000000001</v>
      </c>
    </row>
    <row r="578" spans="1:7" ht="15" customHeight="1">
      <c r="A578" s="1"/>
      <c r="B578" s="1"/>
      <c r="C578" s="1"/>
      <c r="D578" s="1"/>
      <c r="E578" s="96" t="s">
        <v>244</v>
      </c>
      <c r="F578" s="97"/>
      <c r="G578" s="13">
        <v>3.2330000000000001</v>
      </c>
    </row>
    <row r="579" spans="1:7" ht="15" customHeight="1">
      <c r="A579" s="1"/>
      <c r="B579" s="1"/>
      <c r="C579" s="1"/>
      <c r="D579" s="1"/>
      <c r="E579" s="96" t="s">
        <v>23</v>
      </c>
      <c r="F579" s="97"/>
      <c r="G579" s="3">
        <v>2.75</v>
      </c>
    </row>
    <row r="580" spans="1:7" ht="15" customHeight="1">
      <c r="A580" s="1"/>
      <c r="B580" s="1"/>
      <c r="C580" s="1"/>
      <c r="D580" s="1"/>
      <c r="E580" s="96" t="s">
        <v>24</v>
      </c>
      <c r="F580" s="97"/>
      <c r="G580" s="3">
        <v>0.48</v>
      </c>
    </row>
    <row r="581" spans="1:7" ht="15" customHeight="1">
      <c r="A581" s="1"/>
      <c r="B581" s="1"/>
      <c r="C581" s="1"/>
      <c r="D581" s="1"/>
      <c r="E581" s="96" t="s">
        <v>25</v>
      </c>
      <c r="F581" s="97"/>
      <c r="G581" s="3">
        <v>3.23</v>
      </c>
    </row>
    <row r="582" spans="1:7" ht="15" customHeight="1">
      <c r="A582" s="1"/>
      <c r="B582" s="1"/>
      <c r="C582" s="1"/>
      <c r="D582" s="1"/>
      <c r="E582" s="96" t="s">
        <v>26</v>
      </c>
      <c r="F582" s="97"/>
      <c r="G582" s="3">
        <v>0.64890000000000003</v>
      </c>
    </row>
    <row r="583" spans="1:7" ht="15" customHeight="1">
      <c r="A583" s="1"/>
      <c r="B583" s="1"/>
      <c r="C583" s="1"/>
      <c r="D583" s="1"/>
      <c r="E583" s="96" t="s">
        <v>27</v>
      </c>
      <c r="F583" s="97"/>
      <c r="G583" s="3">
        <v>3.88</v>
      </c>
    </row>
    <row r="584" spans="1:7" ht="9.9499999999999993" customHeight="1">
      <c r="A584" s="1"/>
      <c r="B584" s="1"/>
      <c r="C584" s="104" t="s">
        <v>2</v>
      </c>
      <c r="D584" s="105"/>
      <c r="E584" s="1"/>
      <c r="F584" s="1"/>
      <c r="G584" s="1"/>
    </row>
    <row r="585" spans="1:7" ht="20.100000000000001" customHeight="1">
      <c r="A585" s="98" t="s">
        <v>310</v>
      </c>
      <c r="B585" s="99"/>
      <c r="C585" s="99"/>
      <c r="D585" s="99"/>
      <c r="E585" s="99"/>
      <c r="F585" s="99"/>
      <c r="G585" s="99"/>
    </row>
    <row r="586" spans="1:7" ht="15" customHeight="1">
      <c r="A586" s="100" t="s">
        <v>35</v>
      </c>
      <c r="B586" s="101"/>
      <c r="C586" s="5" t="s">
        <v>5</v>
      </c>
      <c r="D586" s="5" t="s">
        <v>6</v>
      </c>
      <c r="E586" s="5" t="s">
        <v>7</v>
      </c>
      <c r="F586" s="5" t="s">
        <v>8</v>
      </c>
      <c r="G586" s="5" t="s">
        <v>9</v>
      </c>
    </row>
    <row r="587" spans="1:7" ht="20.100000000000001" customHeight="1">
      <c r="A587" s="6" t="s">
        <v>286</v>
      </c>
      <c r="B587" s="7" t="s">
        <v>287</v>
      </c>
      <c r="C587" s="6" t="s">
        <v>12</v>
      </c>
      <c r="D587" s="6" t="s">
        <v>98</v>
      </c>
      <c r="E587" s="8">
        <v>1</v>
      </c>
      <c r="F587" s="9">
        <v>1.87</v>
      </c>
      <c r="G587" s="9">
        <v>1.87</v>
      </c>
    </row>
    <row r="588" spans="1:7" ht="20.100000000000001" customHeight="1">
      <c r="A588" s="6" t="s">
        <v>311</v>
      </c>
      <c r="B588" s="7" t="s">
        <v>312</v>
      </c>
      <c r="C588" s="6" t="s">
        <v>12</v>
      </c>
      <c r="D588" s="6" t="s">
        <v>98</v>
      </c>
      <c r="E588" s="8">
        <v>1</v>
      </c>
      <c r="F588" s="9">
        <v>4.3600000000000003</v>
      </c>
      <c r="G588" s="9">
        <v>4.3600000000000003</v>
      </c>
    </row>
    <row r="589" spans="1:7" ht="27.95" customHeight="1">
      <c r="A589" s="6" t="s">
        <v>283</v>
      </c>
      <c r="B589" s="7" t="s">
        <v>284</v>
      </c>
      <c r="C589" s="6" t="s">
        <v>12</v>
      </c>
      <c r="D589" s="6" t="s">
        <v>98</v>
      </c>
      <c r="E589" s="8">
        <v>4.5999999999999999E-2</v>
      </c>
      <c r="F589" s="9">
        <v>12.35</v>
      </c>
      <c r="G589" s="9">
        <v>0.56999999999999995</v>
      </c>
    </row>
    <row r="590" spans="1:7" ht="15" customHeight="1">
      <c r="A590" s="1"/>
      <c r="B590" s="1"/>
      <c r="C590" s="1"/>
      <c r="D590" s="1"/>
      <c r="E590" s="102" t="s">
        <v>47</v>
      </c>
      <c r="F590" s="103"/>
      <c r="G590" s="10">
        <v>6.8</v>
      </c>
    </row>
    <row r="591" spans="1:7" ht="15" customHeight="1">
      <c r="A591" s="100" t="s">
        <v>4</v>
      </c>
      <c r="B591" s="101"/>
      <c r="C591" s="5" t="s">
        <v>5</v>
      </c>
      <c r="D591" s="5" t="s">
        <v>6</v>
      </c>
      <c r="E591" s="5" t="s">
        <v>7</v>
      </c>
      <c r="F591" s="5" t="s">
        <v>8</v>
      </c>
      <c r="G591" s="5" t="s">
        <v>9</v>
      </c>
    </row>
    <row r="592" spans="1:7" ht="20.100000000000001" customHeight="1">
      <c r="A592" s="6" t="s">
        <v>166</v>
      </c>
      <c r="B592" s="7" t="s">
        <v>167</v>
      </c>
      <c r="C592" s="6" t="s">
        <v>12</v>
      </c>
      <c r="D592" s="6" t="s">
        <v>19</v>
      </c>
      <c r="E592" s="8">
        <v>0.12</v>
      </c>
      <c r="F592" s="9">
        <v>6.97</v>
      </c>
      <c r="G592" s="9">
        <v>0.84</v>
      </c>
    </row>
    <row r="593" spans="1:7" ht="20.100000000000001" customHeight="1">
      <c r="A593" s="6" t="s">
        <v>32</v>
      </c>
      <c r="B593" s="7" t="s">
        <v>33</v>
      </c>
      <c r="C593" s="6" t="s">
        <v>12</v>
      </c>
      <c r="D593" s="6" t="s">
        <v>19</v>
      </c>
      <c r="E593" s="8">
        <v>0.12</v>
      </c>
      <c r="F593" s="9">
        <v>8.7100000000000009</v>
      </c>
      <c r="G593" s="9">
        <v>1.05</v>
      </c>
    </row>
    <row r="594" spans="1:7" ht="15" customHeight="1">
      <c r="A594" s="1"/>
      <c r="B594" s="1"/>
      <c r="C594" s="1"/>
      <c r="D594" s="1"/>
      <c r="E594" s="102" t="s">
        <v>22</v>
      </c>
      <c r="F594" s="103"/>
      <c r="G594" s="10">
        <v>1.89</v>
      </c>
    </row>
    <row r="595" spans="1:7" ht="15" customHeight="1">
      <c r="A595" s="1"/>
      <c r="B595" s="1"/>
      <c r="C595" s="1"/>
      <c r="D595" s="1"/>
      <c r="E595" s="96" t="s">
        <v>23</v>
      </c>
      <c r="F595" s="97"/>
      <c r="G595" s="3">
        <v>8.69</v>
      </c>
    </row>
    <row r="596" spans="1:7" ht="15" customHeight="1">
      <c r="A596" s="1"/>
      <c r="B596" s="1"/>
      <c r="C596" s="1"/>
      <c r="D596" s="1"/>
      <c r="E596" s="96" t="s">
        <v>24</v>
      </c>
      <c r="F596" s="97"/>
      <c r="G596" s="3">
        <v>1.43</v>
      </c>
    </row>
    <row r="597" spans="1:7" ht="15" customHeight="1">
      <c r="A597" s="1"/>
      <c r="B597" s="1"/>
      <c r="C597" s="1"/>
      <c r="D597" s="1"/>
      <c r="E597" s="96" t="s">
        <v>25</v>
      </c>
      <c r="F597" s="97"/>
      <c r="G597" s="3">
        <v>10.119999999999999</v>
      </c>
    </row>
    <row r="598" spans="1:7" ht="15" customHeight="1">
      <c r="A598" s="1"/>
      <c r="B598" s="1"/>
      <c r="C598" s="1"/>
      <c r="D598" s="1"/>
      <c r="E598" s="96" t="s">
        <v>26</v>
      </c>
      <c r="F598" s="97"/>
      <c r="G598" s="3">
        <v>2.0331000000000001</v>
      </c>
    </row>
    <row r="599" spans="1:7" ht="15" customHeight="1">
      <c r="A599" s="1"/>
      <c r="B599" s="1"/>
      <c r="C599" s="1"/>
      <c r="D599" s="1"/>
      <c r="E599" s="96" t="s">
        <v>27</v>
      </c>
      <c r="F599" s="97"/>
      <c r="G599" s="3">
        <v>12.15</v>
      </c>
    </row>
    <row r="600" spans="1:7" ht="9.9499999999999993" customHeight="1">
      <c r="A600" s="1"/>
      <c r="B600" s="1"/>
      <c r="C600" s="104" t="s">
        <v>2</v>
      </c>
      <c r="D600" s="105"/>
      <c r="E600" s="1"/>
      <c r="F600" s="1"/>
      <c r="G600" s="1"/>
    </row>
    <row r="601" spans="1:7" ht="20.100000000000001" customHeight="1">
      <c r="A601" s="98" t="s">
        <v>313</v>
      </c>
      <c r="B601" s="99"/>
      <c r="C601" s="99"/>
      <c r="D601" s="99"/>
      <c r="E601" s="99"/>
      <c r="F601" s="99"/>
      <c r="G601" s="99"/>
    </row>
    <row r="602" spans="1:7" ht="15" customHeight="1">
      <c r="A602" s="100" t="s">
        <v>35</v>
      </c>
      <c r="B602" s="101"/>
      <c r="C602" s="5" t="s">
        <v>5</v>
      </c>
      <c r="D602" s="5" t="s">
        <v>6</v>
      </c>
      <c r="E602" s="5" t="s">
        <v>7</v>
      </c>
      <c r="F602" s="5" t="s">
        <v>8</v>
      </c>
      <c r="G602" s="5" t="s">
        <v>9</v>
      </c>
    </row>
    <row r="603" spans="1:7" ht="20.100000000000001" customHeight="1">
      <c r="A603" s="6" t="s">
        <v>279</v>
      </c>
      <c r="B603" s="7" t="s">
        <v>280</v>
      </c>
      <c r="C603" s="6" t="s">
        <v>12</v>
      </c>
      <c r="D603" s="6" t="s">
        <v>98</v>
      </c>
      <c r="E603" s="8">
        <v>1</v>
      </c>
      <c r="F603" s="9">
        <v>1.05</v>
      </c>
      <c r="G603" s="9">
        <v>1.05</v>
      </c>
    </row>
    <row r="604" spans="1:7" ht="20.100000000000001" customHeight="1">
      <c r="A604" s="6" t="s">
        <v>314</v>
      </c>
      <c r="B604" s="7" t="s">
        <v>315</v>
      </c>
      <c r="C604" s="6" t="s">
        <v>12</v>
      </c>
      <c r="D604" s="6" t="s">
        <v>98</v>
      </c>
      <c r="E604" s="8">
        <v>1</v>
      </c>
      <c r="F604" s="9">
        <v>1.65</v>
      </c>
      <c r="G604" s="9">
        <v>1.65</v>
      </c>
    </row>
    <row r="605" spans="1:7" ht="27.95" customHeight="1">
      <c r="A605" s="6" t="s">
        <v>283</v>
      </c>
      <c r="B605" s="7" t="s">
        <v>284</v>
      </c>
      <c r="C605" s="6" t="s">
        <v>12</v>
      </c>
      <c r="D605" s="6" t="s">
        <v>98</v>
      </c>
      <c r="E605" s="8">
        <v>0.02</v>
      </c>
      <c r="F605" s="9">
        <v>12.35</v>
      </c>
      <c r="G605" s="9">
        <v>0.25</v>
      </c>
    </row>
    <row r="606" spans="1:7" ht="15" customHeight="1">
      <c r="A606" s="1"/>
      <c r="B606" s="1"/>
      <c r="C606" s="1"/>
      <c r="D606" s="1"/>
      <c r="E606" s="102" t="s">
        <v>47</v>
      </c>
      <c r="F606" s="103"/>
      <c r="G606" s="10">
        <v>2.95</v>
      </c>
    </row>
    <row r="607" spans="1:7" ht="15" customHeight="1">
      <c r="A607" s="100" t="s">
        <v>4</v>
      </c>
      <c r="B607" s="101"/>
      <c r="C607" s="5" t="s">
        <v>5</v>
      </c>
      <c r="D607" s="5" t="s">
        <v>6</v>
      </c>
      <c r="E607" s="5" t="s">
        <v>7</v>
      </c>
      <c r="F607" s="5" t="s">
        <v>8</v>
      </c>
      <c r="G607" s="5" t="s">
        <v>9</v>
      </c>
    </row>
    <row r="608" spans="1:7" ht="20.100000000000001" customHeight="1">
      <c r="A608" s="6" t="s">
        <v>166</v>
      </c>
      <c r="B608" s="7" t="s">
        <v>167</v>
      </c>
      <c r="C608" s="6" t="s">
        <v>12</v>
      </c>
      <c r="D608" s="6" t="s">
        <v>19</v>
      </c>
      <c r="E608" s="8">
        <v>0.04</v>
      </c>
      <c r="F608" s="9">
        <v>6.97</v>
      </c>
      <c r="G608" s="9">
        <v>0.28000000000000003</v>
      </c>
    </row>
    <row r="609" spans="1:7" ht="20.100000000000001" customHeight="1">
      <c r="A609" s="6" t="s">
        <v>32</v>
      </c>
      <c r="B609" s="7" t="s">
        <v>33</v>
      </c>
      <c r="C609" s="6" t="s">
        <v>12</v>
      </c>
      <c r="D609" s="6" t="s">
        <v>19</v>
      </c>
      <c r="E609" s="8">
        <v>0.04</v>
      </c>
      <c r="F609" s="9">
        <v>8.7100000000000009</v>
      </c>
      <c r="G609" s="9">
        <v>0.35</v>
      </c>
    </row>
    <row r="610" spans="1:7" ht="15" customHeight="1">
      <c r="A610" s="1"/>
      <c r="B610" s="1"/>
      <c r="C610" s="1"/>
      <c r="D610" s="1"/>
      <c r="E610" s="102" t="s">
        <v>22</v>
      </c>
      <c r="F610" s="103"/>
      <c r="G610" s="10">
        <v>0.63</v>
      </c>
    </row>
    <row r="611" spans="1:7" ht="15" customHeight="1">
      <c r="A611" s="1"/>
      <c r="B611" s="1"/>
      <c r="C611" s="1"/>
      <c r="D611" s="1"/>
      <c r="E611" s="96" t="s">
        <v>23</v>
      </c>
      <c r="F611" s="97"/>
      <c r="G611" s="3">
        <v>3.58</v>
      </c>
    </row>
    <row r="612" spans="1:7" ht="15" customHeight="1">
      <c r="A612" s="1"/>
      <c r="B612" s="1"/>
      <c r="C612" s="1"/>
      <c r="D612" s="1"/>
      <c r="E612" s="96" t="s">
        <v>24</v>
      </c>
      <c r="F612" s="97"/>
      <c r="G612" s="3">
        <v>0.48</v>
      </c>
    </row>
    <row r="613" spans="1:7" ht="15" customHeight="1">
      <c r="A613" s="1"/>
      <c r="B613" s="1"/>
      <c r="C613" s="1"/>
      <c r="D613" s="1"/>
      <c r="E613" s="96" t="s">
        <v>25</v>
      </c>
      <c r="F613" s="97"/>
      <c r="G613" s="3">
        <v>4.0599999999999996</v>
      </c>
    </row>
    <row r="614" spans="1:7" ht="15" customHeight="1">
      <c r="A614" s="1"/>
      <c r="B614" s="1"/>
      <c r="C614" s="1"/>
      <c r="D614" s="1"/>
      <c r="E614" s="96" t="s">
        <v>26</v>
      </c>
      <c r="F614" s="97"/>
      <c r="G614" s="3">
        <v>0.81569999999999998</v>
      </c>
    </row>
    <row r="615" spans="1:7" ht="15" customHeight="1">
      <c r="A615" s="1"/>
      <c r="B615" s="1"/>
      <c r="C615" s="1"/>
      <c r="D615" s="1"/>
      <c r="E615" s="96" t="s">
        <v>27</v>
      </c>
      <c r="F615" s="97"/>
      <c r="G615" s="3">
        <v>4.88</v>
      </c>
    </row>
    <row r="616" spans="1:7" ht="9.9499999999999993" customHeight="1">
      <c r="A616" s="1"/>
      <c r="B616" s="1"/>
      <c r="C616" s="104" t="s">
        <v>2</v>
      </c>
      <c r="D616" s="105"/>
      <c r="E616" s="1"/>
      <c r="F616" s="1"/>
      <c r="G616" s="1"/>
    </row>
    <row r="617" spans="1:7" ht="20.100000000000001" customHeight="1">
      <c r="A617" s="107" t="s">
        <v>1168</v>
      </c>
      <c r="B617" s="108"/>
      <c r="C617" s="108"/>
      <c r="D617" s="108"/>
      <c r="E617" s="108"/>
      <c r="F617" s="108"/>
      <c r="G617" s="108"/>
    </row>
    <row r="618" spans="1:7" ht="20.100000000000001" customHeight="1">
      <c r="A618" s="100" t="s">
        <v>35</v>
      </c>
      <c r="B618" s="101"/>
      <c r="C618" s="5" t="s">
        <v>5</v>
      </c>
      <c r="D618" s="5" t="s">
        <v>6</v>
      </c>
      <c r="E618" s="5" t="s">
        <v>7</v>
      </c>
      <c r="F618" s="5" t="s">
        <v>8</v>
      </c>
      <c r="G618" s="5" t="s">
        <v>9</v>
      </c>
    </row>
    <row r="619" spans="1:7" ht="20.100000000000001" customHeight="1">
      <c r="A619" s="6">
        <v>20148</v>
      </c>
      <c r="B619" s="85" t="s">
        <v>1170</v>
      </c>
      <c r="C619" s="6" t="s">
        <v>12</v>
      </c>
      <c r="D619" s="6" t="s">
        <v>98</v>
      </c>
      <c r="E619" s="8">
        <v>1</v>
      </c>
      <c r="F619" s="9">
        <v>1</v>
      </c>
      <c r="G619" s="9">
        <f t="shared" ref="G619:G620" si="1">E619*F619</f>
        <v>1</v>
      </c>
    </row>
    <row r="620" spans="1:7" ht="20.100000000000001" customHeight="1">
      <c r="A620" s="6" t="s">
        <v>283</v>
      </c>
      <c r="B620" s="7" t="s">
        <v>284</v>
      </c>
      <c r="C620" s="6" t="s">
        <v>12</v>
      </c>
      <c r="D620" s="6" t="s">
        <v>98</v>
      </c>
      <c r="E620" s="8">
        <v>1.0999999999999999E-2</v>
      </c>
      <c r="F620" s="9">
        <v>12.35</v>
      </c>
      <c r="G620" s="9">
        <f t="shared" si="1"/>
        <v>0.13585</v>
      </c>
    </row>
    <row r="621" spans="1:7" ht="20.100000000000001" customHeight="1">
      <c r="A621" s="1"/>
      <c r="B621" s="1"/>
      <c r="C621" s="1"/>
      <c r="D621" s="1"/>
      <c r="E621" s="102" t="s">
        <v>47</v>
      </c>
      <c r="F621" s="103"/>
      <c r="G621" s="10">
        <f>SUM(G619:G620)</f>
        <v>1.13585</v>
      </c>
    </row>
    <row r="622" spans="1:7" ht="20.100000000000001" customHeight="1">
      <c r="A622" s="100" t="s">
        <v>4</v>
      </c>
      <c r="B622" s="101"/>
      <c r="C622" s="5" t="s">
        <v>5</v>
      </c>
      <c r="D622" s="5" t="s">
        <v>6</v>
      </c>
      <c r="E622" s="5" t="s">
        <v>7</v>
      </c>
      <c r="F622" s="5" t="s">
        <v>8</v>
      </c>
      <c r="G622" s="5" t="s">
        <v>9</v>
      </c>
    </row>
    <row r="623" spans="1:7" ht="20.100000000000001" customHeight="1">
      <c r="A623" s="6" t="s">
        <v>166</v>
      </c>
      <c r="B623" s="7" t="s">
        <v>167</v>
      </c>
      <c r="C623" s="6" t="s">
        <v>12</v>
      </c>
      <c r="D623" s="6" t="s">
        <v>19</v>
      </c>
      <c r="E623" s="8">
        <v>5.036678E-2</v>
      </c>
      <c r="F623" s="9">
        <v>6.97</v>
      </c>
      <c r="G623" s="9">
        <f>E623*F623</f>
        <v>0.35105645660000001</v>
      </c>
    </row>
    <row r="624" spans="1:7" ht="20.100000000000001" customHeight="1">
      <c r="A624" s="6" t="s">
        <v>32</v>
      </c>
      <c r="B624" s="7" t="s">
        <v>33</v>
      </c>
      <c r="C624" s="6" t="s">
        <v>12</v>
      </c>
      <c r="D624" s="6" t="s">
        <v>19</v>
      </c>
      <c r="E624" s="8">
        <v>5.036678E-2</v>
      </c>
      <c r="F624" s="9">
        <v>8.7100000000000009</v>
      </c>
      <c r="G624" s="9">
        <f>E624*F624</f>
        <v>0.43869465380000006</v>
      </c>
    </row>
    <row r="625" spans="1:7" ht="20.100000000000001" customHeight="1">
      <c r="A625" s="1"/>
      <c r="B625" s="1"/>
      <c r="C625" s="1"/>
      <c r="D625" s="1"/>
      <c r="E625" s="102" t="s">
        <v>22</v>
      </c>
      <c r="F625" s="103"/>
      <c r="G625" s="10">
        <f>SUM(G623:G624)</f>
        <v>0.78975111040000012</v>
      </c>
    </row>
    <row r="626" spans="1:7" ht="15" customHeight="1">
      <c r="A626" s="1"/>
      <c r="B626" s="1"/>
      <c r="C626" s="1"/>
      <c r="D626" s="1"/>
      <c r="E626" s="96" t="s">
        <v>23</v>
      </c>
      <c r="F626" s="97"/>
      <c r="G626" s="3">
        <f>G621+G625</f>
        <v>1.9256011104000001</v>
      </c>
    </row>
    <row r="627" spans="1:7" ht="15" customHeight="1">
      <c r="A627" s="1"/>
      <c r="B627" s="1"/>
      <c r="C627" s="1"/>
      <c r="D627" s="1"/>
      <c r="E627" s="96" t="s">
        <v>316</v>
      </c>
      <c r="F627" s="97"/>
      <c r="G627" s="3">
        <v>0.49</v>
      </c>
    </row>
    <row r="628" spans="1:7" ht="15" customHeight="1">
      <c r="A628" s="1"/>
      <c r="B628" s="1"/>
      <c r="C628" s="1"/>
      <c r="D628" s="1"/>
      <c r="E628" s="96" t="s">
        <v>25</v>
      </c>
      <c r="F628" s="97"/>
      <c r="G628" s="3">
        <f>G626+G627</f>
        <v>2.4156011103999999</v>
      </c>
    </row>
    <row r="629" spans="1:7" ht="15" customHeight="1">
      <c r="A629" s="1"/>
      <c r="B629" s="1"/>
      <c r="C629" s="1"/>
      <c r="D629" s="1"/>
      <c r="E629" s="96" t="s">
        <v>26</v>
      </c>
      <c r="F629" s="97"/>
      <c r="G629" s="3">
        <f>G628*0.2009</f>
        <v>0.48529426307935997</v>
      </c>
    </row>
    <row r="630" spans="1:7" ht="15" customHeight="1">
      <c r="A630" s="1"/>
      <c r="B630" s="1"/>
      <c r="C630" s="1"/>
      <c r="D630" s="1"/>
      <c r="E630" s="96" t="s">
        <v>27</v>
      </c>
      <c r="F630" s="97"/>
      <c r="G630" s="3">
        <f>G628+G629</f>
        <v>2.9008953734793597</v>
      </c>
    </row>
    <row r="631" spans="1:7" ht="9.9499999999999993" customHeight="1">
      <c r="A631" s="1"/>
      <c r="B631" s="1"/>
      <c r="C631" s="104" t="s">
        <v>2</v>
      </c>
      <c r="D631" s="105"/>
      <c r="E631" s="1"/>
      <c r="F631" s="1"/>
      <c r="G631" s="1"/>
    </row>
    <row r="632" spans="1:7" ht="20.100000000000001" customHeight="1">
      <c r="A632" s="98" t="s">
        <v>317</v>
      </c>
      <c r="B632" s="99"/>
      <c r="C632" s="99"/>
      <c r="D632" s="99"/>
      <c r="E632" s="99"/>
      <c r="F632" s="99"/>
      <c r="G632" s="99"/>
    </row>
    <row r="633" spans="1:7" ht="15" customHeight="1">
      <c r="A633" s="100" t="s">
        <v>35</v>
      </c>
      <c r="B633" s="101"/>
      <c r="C633" s="5" t="s">
        <v>5</v>
      </c>
      <c r="D633" s="5" t="s">
        <v>6</v>
      </c>
      <c r="E633" s="5" t="s">
        <v>7</v>
      </c>
      <c r="F633" s="5" t="s">
        <v>8</v>
      </c>
      <c r="G633" s="5" t="s">
        <v>9</v>
      </c>
    </row>
    <row r="634" spans="1:7" ht="20.100000000000001" customHeight="1">
      <c r="A634" s="6" t="s">
        <v>286</v>
      </c>
      <c r="B634" s="7" t="s">
        <v>287</v>
      </c>
      <c r="C634" s="6" t="s">
        <v>12</v>
      </c>
      <c r="D634" s="6" t="s">
        <v>98</v>
      </c>
      <c r="E634" s="8">
        <v>2</v>
      </c>
      <c r="F634" s="9">
        <v>1.87</v>
      </c>
      <c r="G634" s="9">
        <v>3.74</v>
      </c>
    </row>
    <row r="635" spans="1:7" ht="20.100000000000001" customHeight="1">
      <c r="A635" s="6" t="s">
        <v>318</v>
      </c>
      <c r="B635" s="7" t="s">
        <v>319</v>
      </c>
      <c r="C635" s="6" t="s">
        <v>12</v>
      </c>
      <c r="D635" s="6" t="s">
        <v>98</v>
      </c>
      <c r="E635" s="8">
        <v>1</v>
      </c>
      <c r="F635" s="9">
        <v>11.43</v>
      </c>
      <c r="G635" s="9">
        <v>11.43</v>
      </c>
    </row>
    <row r="636" spans="1:7" ht="27.95" customHeight="1">
      <c r="A636" s="6" t="s">
        <v>283</v>
      </c>
      <c r="B636" s="7" t="s">
        <v>284</v>
      </c>
      <c r="C636" s="6" t="s">
        <v>12</v>
      </c>
      <c r="D636" s="6" t="s">
        <v>98</v>
      </c>
      <c r="E636" s="8">
        <v>9.1999999999999998E-2</v>
      </c>
      <c r="F636" s="9">
        <v>12.35</v>
      </c>
      <c r="G636" s="9">
        <v>1.1399999999999999</v>
      </c>
    </row>
    <row r="637" spans="1:7" ht="15" customHeight="1">
      <c r="A637" s="1"/>
      <c r="B637" s="1"/>
      <c r="C637" s="1"/>
      <c r="D637" s="1"/>
      <c r="E637" s="102" t="s">
        <v>47</v>
      </c>
      <c r="F637" s="103"/>
      <c r="G637" s="10">
        <v>16.309999999999999</v>
      </c>
    </row>
    <row r="638" spans="1:7" ht="15" customHeight="1">
      <c r="A638" s="100" t="s">
        <v>4</v>
      </c>
      <c r="B638" s="101"/>
      <c r="C638" s="5" t="s">
        <v>5</v>
      </c>
      <c r="D638" s="5" t="s">
        <v>6</v>
      </c>
      <c r="E638" s="5" t="s">
        <v>7</v>
      </c>
      <c r="F638" s="5" t="s">
        <v>8</v>
      </c>
      <c r="G638" s="5" t="s">
        <v>9</v>
      </c>
    </row>
    <row r="639" spans="1:7" ht="20.100000000000001" customHeight="1">
      <c r="A639" s="6" t="s">
        <v>166</v>
      </c>
      <c r="B639" s="7" t="s">
        <v>167</v>
      </c>
      <c r="C639" s="6" t="s">
        <v>12</v>
      </c>
      <c r="D639" s="6" t="s">
        <v>19</v>
      </c>
      <c r="E639" s="8">
        <v>0.16036677999999999</v>
      </c>
      <c r="F639" s="9">
        <v>6.97</v>
      </c>
      <c r="G639" s="9">
        <v>1.1200000000000001</v>
      </c>
    </row>
    <row r="640" spans="1:7" ht="20.100000000000001" customHeight="1">
      <c r="A640" s="6" t="s">
        <v>32</v>
      </c>
      <c r="B640" s="7" t="s">
        <v>33</v>
      </c>
      <c r="C640" s="6" t="s">
        <v>12</v>
      </c>
      <c r="D640" s="6" t="s">
        <v>19</v>
      </c>
      <c r="E640" s="8">
        <v>0.16036677999999999</v>
      </c>
      <c r="F640" s="9">
        <v>8.7100000000000009</v>
      </c>
      <c r="G640" s="9">
        <v>1.4</v>
      </c>
    </row>
    <row r="641" spans="1:7" ht="15" customHeight="1">
      <c r="A641" s="1"/>
      <c r="B641" s="1"/>
      <c r="C641" s="1"/>
      <c r="D641" s="1"/>
      <c r="E641" s="102" t="s">
        <v>22</v>
      </c>
      <c r="F641" s="103"/>
      <c r="G641" s="10">
        <v>2.52</v>
      </c>
    </row>
    <row r="642" spans="1:7" ht="15" customHeight="1">
      <c r="A642" s="1"/>
      <c r="B642" s="1"/>
      <c r="C642" s="1"/>
      <c r="D642" s="1"/>
      <c r="E642" s="96" t="s">
        <v>23</v>
      </c>
      <c r="F642" s="97"/>
      <c r="G642" s="3">
        <v>18.829999999999998</v>
      </c>
    </row>
    <row r="643" spans="1:7" ht="15" customHeight="1">
      <c r="A643" s="1"/>
      <c r="B643" s="1"/>
      <c r="C643" s="1"/>
      <c r="D643" s="1"/>
      <c r="E643" s="96" t="s">
        <v>24</v>
      </c>
      <c r="F643" s="97"/>
      <c r="G643" s="3">
        <v>1.91</v>
      </c>
    </row>
    <row r="644" spans="1:7" ht="15" customHeight="1">
      <c r="A644" s="1"/>
      <c r="B644" s="1"/>
      <c r="C644" s="1"/>
      <c r="D644" s="1"/>
      <c r="E644" s="96" t="s">
        <v>25</v>
      </c>
      <c r="F644" s="97"/>
      <c r="G644" s="3">
        <v>20.74</v>
      </c>
    </row>
    <row r="645" spans="1:7" ht="15" customHeight="1">
      <c r="A645" s="1"/>
      <c r="B645" s="1"/>
      <c r="C645" s="1"/>
      <c r="D645" s="1"/>
      <c r="E645" s="96" t="s">
        <v>26</v>
      </c>
      <c r="F645" s="97"/>
      <c r="G645" s="3">
        <v>4.1666999999999996</v>
      </c>
    </row>
    <row r="646" spans="1:7" ht="15" customHeight="1">
      <c r="A646" s="1"/>
      <c r="B646" s="1"/>
      <c r="C646" s="1"/>
      <c r="D646" s="1"/>
      <c r="E646" s="96" t="s">
        <v>27</v>
      </c>
      <c r="F646" s="97"/>
      <c r="G646" s="3">
        <v>24.91</v>
      </c>
    </row>
    <row r="647" spans="1:7" ht="9.9499999999999993" customHeight="1">
      <c r="A647" s="1"/>
      <c r="B647" s="1"/>
      <c r="C647" s="104" t="s">
        <v>2</v>
      </c>
      <c r="D647" s="105"/>
      <c r="E647" s="1"/>
      <c r="F647" s="1"/>
      <c r="G647" s="1"/>
    </row>
    <row r="648" spans="1:7" ht="20.100000000000001" customHeight="1">
      <c r="A648" s="98" t="s">
        <v>320</v>
      </c>
      <c r="B648" s="99"/>
      <c r="C648" s="99"/>
      <c r="D648" s="99"/>
      <c r="E648" s="99"/>
      <c r="F648" s="99"/>
      <c r="G648" s="99"/>
    </row>
    <row r="649" spans="1:7" ht="15" customHeight="1">
      <c r="A649" s="100" t="s">
        <v>35</v>
      </c>
      <c r="B649" s="101"/>
      <c r="C649" s="5" t="s">
        <v>5</v>
      </c>
      <c r="D649" s="5" t="s">
        <v>6</v>
      </c>
      <c r="E649" s="5" t="s">
        <v>7</v>
      </c>
      <c r="F649" s="5" t="s">
        <v>8</v>
      </c>
      <c r="G649" s="5" t="s">
        <v>9</v>
      </c>
    </row>
    <row r="650" spans="1:7" ht="20.100000000000001" customHeight="1">
      <c r="A650" s="6" t="s">
        <v>321</v>
      </c>
      <c r="B650" s="7" t="s">
        <v>322</v>
      </c>
      <c r="C650" s="6" t="s">
        <v>12</v>
      </c>
      <c r="D650" s="6" t="s">
        <v>98</v>
      </c>
      <c r="E650" s="8">
        <v>2</v>
      </c>
      <c r="F650" s="9">
        <v>1.27</v>
      </c>
      <c r="G650" s="9">
        <v>2.54</v>
      </c>
    </row>
    <row r="651" spans="1:7" ht="20.100000000000001" customHeight="1">
      <c r="A651" s="6" t="s">
        <v>318</v>
      </c>
      <c r="B651" s="7" t="s">
        <v>319</v>
      </c>
      <c r="C651" s="6" t="s">
        <v>12</v>
      </c>
      <c r="D651" s="6" t="s">
        <v>98</v>
      </c>
      <c r="E651" s="8">
        <v>1</v>
      </c>
      <c r="F651" s="9">
        <v>11.43</v>
      </c>
      <c r="G651" s="9">
        <v>11.43</v>
      </c>
    </row>
    <row r="652" spans="1:7" ht="27.95" customHeight="1">
      <c r="A652" s="6" t="s">
        <v>283</v>
      </c>
      <c r="B652" s="7" t="s">
        <v>284</v>
      </c>
      <c r="C652" s="6" t="s">
        <v>12</v>
      </c>
      <c r="D652" s="6" t="s">
        <v>98</v>
      </c>
      <c r="E652" s="8">
        <v>9.1999999999999998E-2</v>
      </c>
      <c r="F652" s="9">
        <v>12.35</v>
      </c>
      <c r="G652" s="9">
        <v>1.1399999999999999</v>
      </c>
    </row>
    <row r="653" spans="1:7" ht="15" customHeight="1">
      <c r="A653" s="1"/>
      <c r="B653" s="1"/>
      <c r="C653" s="1"/>
      <c r="D653" s="1"/>
      <c r="E653" s="102" t="s">
        <v>47</v>
      </c>
      <c r="F653" s="103"/>
      <c r="G653" s="10">
        <v>15.11</v>
      </c>
    </row>
    <row r="654" spans="1:7" ht="15" customHeight="1">
      <c r="A654" s="100" t="s">
        <v>4</v>
      </c>
      <c r="B654" s="101"/>
      <c r="C654" s="5" t="s">
        <v>5</v>
      </c>
      <c r="D654" s="5" t="s">
        <v>6</v>
      </c>
      <c r="E654" s="5" t="s">
        <v>7</v>
      </c>
      <c r="F654" s="5" t="s">
        <v>8</v>
      </c>
      <c r="G654" s="5" t="s">
        <v>9</v>
      </c>
    </row>
    <row r="655" spans="1:7" ht="20.100000000000001" customHeight="1">
      <c r="A655" s="6" t="s">
        <v>166</v>
      </c>
      <c r="B655" s="7" t="s">
        <v>167</v>
      </c>
      <c r="C655" s="6" t="s">
        <v>12</v>
      </c>
      <c r="D655" s="6" t="s">
        <v>19</v>
      </c>
      <c r="E655" s="8">
        <v>0.33014589999999999</v>
      </c>
      <c r="F655" s="9">
        <v>6.97</v>
      </c>
      <c r="G655" s="9">
        <v>2.2999999999999998</v>
      </c>
    </row>
    <row r="656" spans="1:7" ht="20.100000000000001" customHeight="1">
      <c r="A656" s="6" t="s">
        <v>32</v>
      </c>
      <c r="B656" s="7" t="s">
        <v>33</v>
      </c>
      <c r="C656" s="6" t="s">
        <v>12</v>
      </c>
      <c r="D656" s="6" t="s">
        <v>19</v>
      </c>
      <c r="E656" s="8">
        <v>0.33014589999999999</v>
      </c>
      <c r="F656" s="9">
        <v>8.7100000000000009</v>
      </c>
      <c r="G656" s="9">
        <v>2.88</v>
      </c>
    </row>
    <row r="657" spans="1:7" ht="15" customHeight="1">
      <c r="A657" s="1"/>
      <c r="B657" s="1"/>
      <c r="C657" s="1"/>
      <c r="D657" s="1"/>
      <c r="E657" s="102" t="s">
        <v>22</v>
      </c>
      <c r="F657" s="103"/>
      <c r="G657" s="10">
        <v>5.18</v>
      </c>
    </row>
    <row r="658" spans="1:7" ht="15" customHeight="1">
      <c r="A658" s="1"/>
      <c r="B658" s="1"/>
      <c r="C658" s="1"/>
      <c r="D658" s="1"/>
      <c r="E658" s="96" t="s">
        <v>23</v>
      </c>
      <c r="F658" s="97"/>
      <c r="G658" s="3">
        <v>20.29</v>
      </c>
    </row>
    <row r="659" spans="1:7" ht="15" customHeight="1">
      <c r="A659" s="1"/>
      <c r="B659" s="1"/>
      <c r="C659" s="1"/>
      <c r="D659" s="1"/>
      <c r="E659" s="96" t="s">
        <v>24</v>
      </c>
      <c r="F659" s="97"/>
      <c r="G659" s="3">
        <v>3.94</v>
      </c>
    </row>
    <row r="660" spans="1:7" ht="15" customHeight="1">
      <c r="A660" s="1"/>
      <c r="B660" s="1"/>
      <c r="C660" s="1"/>
      <c r="D660" s="1"/>
      <c r="E660" s="96" t="s">
        <v>25</v>
      </c>
      <c r="F660" s="97"/>
      <c r="G660" s="3">
        <v>24.23</v>
      </c>
    </row>
    <row r="661" spans="1:7" ht="15" customHeight="1">
      <c r="A661" s="1"/>
      <c r="B661" s="1"/>
      <c r="C661" s="1"/>
      <c r="D661" s="1"/>
      <c r="E661" s="96" t="s">
        <v>26</v>
      </c>
      <c r="F661" s="97"/>
      <c r="G661" s="3">
        <v>4.8677999999999999</v>
      </c>
    </row>
    <row r="662" spans="1:7" ht="15" customHeight="1">
      <c r="A662" s="1"/>
      <c r="B662" s="1"/>
      <c r="C662" s="1"/>
      <c r="D662" s="1"/>
      <c r="E662" s="96" t="s">
        <v>27</v>
      </c>
      <c r="F662" s="97"/>
      <c r="G662" s="3">
        <v>29.1</v>
      </c>
    </row>
    <row r="663" spans="1:7" ht="9.9499999999999993" customHeight="1">
      <c r="A663" s="1"/>
      <c r="B663" s="1"/>
      <c r="C663" s="104" t="s">
        <v>2</v>
      </c>
      <c r="D663" s="105"/>
      <c r="E663" s="1"/>
      <c r="F663" s="1"/>
      <c r="G663" s="1"/>
    </row>
    <row r="664" spans="1:7" ht="20.100000000000001" customHeight="1">
      <c r="A664" s="98" t="s">
        <v>323</v>
      </c>
      <c r="B664" s="99"/>
      <c r="C664" s="99"/>
      <c r="D664" s="99"/>
      <c r="E664" s="99"/>
      <c r="F664" s="99"/>
      <c r="G664" s="99"/>
    </row>
    <row r="665" spans="1:7" ht="15" customHeight="1">
      <c r="A665" s="100" t="s">
        <v>35</v>
      </c>
      <c r="B665" s="101"/>
      <c r="C665" s="5" t="s">
        <v>5</v>
      </c>
      <c r="D665" s="5" t="s">
        <v>6</v>
      </c>
      <c r="E665" s="5" t="s">
        <v>7</v>
      </c>
      <c r="F665" s="5" t="s">
        <v>8</v>
      </c>
      <c r="G665" s="5" t="s">
        <v>9</v>
      </c>
    </row>
    <row r="666" spans="1:7" ht="15" customHeight="1">
      <c r="A666" s="6" t="s">
        <v>270</v>
      </c>
      <c r="B666" s="7" t="s">
        <v>271</v>
      </c>
      <c r="C666" s="6" t="s">
        <v>12</v>
      </c>
      <c r="D666" s="6" t="s">
        <v>98</v>
      </c>
      <c r="E666" s="8">
        <v>7.0999999999999994E-2</v>
      </c>
      <c r="F666" s="9">
        <v>33.729999999999997</v>
      </c>
      <c r="G666" s="9">
        <v>2.39</v>
      </c>
    </row>
    <row r="667" spans="1:7" ht="15" customHeight="1">
      <c r="A667" s="6" t="s">
        <v>265</v>
      </c>
      <c r="B667" s="7" t="s">
        <v>266</v>
      </c>
      <c r="C667" s="6" t="s">
        <v>12</v>
      </c>
      <c r="D667" s="6" t="s">
        <v>98</v>
      </c>
      <c r="E667" s="8">
        <v>5.8999999999999997E-2</v>
      </c>
      <c r="F667" s="9">
        <v>1.37</v>
      </c>
      <c r="G667" s="9">
        <v>0.08</v>
      </c>
    </row>
    <row r="668" spans="1:7" ht="15" customHeight="1">
      <c r="A668" s="1"/>
      <c r="B668" s="1"/>
      <c r="C668" s="1"/>
      <c r="D668" s="1"/>
      <c r="E668" s="102" t="s">
        <v>47</v>
      </c>
      <c r="F668" s="103"/>
      <c r="G668" s="10">
        <v>2.4700000000000002</v>
      </c>
    </row>
    <row r="669" spans="1:7" ht="15" customHeight="1">
      <c r="A669" s="100" t="s">
        <v>4</v>
      </c>
      <c r="B669" s="101"/>
      <c r="C669" s="5" t="s">
        <v>5</v>
      </c>
      <c r="D669" s="5" t="s">
        <v>6</v>
      </c>
      <c r="E669" s="5" t="s">
        <v>7</v>
      </c>
      <c r="F669" s="5" t="s">
        <v>8</v>
      </c>
      <c r="G669" s="5" t="s">
        <v>9</v>
      </c>
    </row>
    <row r="670" spans="1:7" ht="20.100000000000001" customHeight="1">
      <c r="A670" s="6" t="s">
        <v>166</v>
      </c>
      <c r="B670" s="7" t="s">
        <v>167</v>
      </c>
      <c r="C670" s="6" t="s">
        <v>12</v>
      </c>
      <c r="D670" s="6" t="s">
        <v>19</v>
      </c>
      <c r="E670" s="8">
        <v>0.23499999999999999</v>
      </c>
      <c r="F670" s="9">
        <v>6.97</v>
      </c>
      <c r="G670" s="9">
        <v>1.64</v>
      </c>
    </row>
    <row r="671" spans="1:7" ht="20.100000000000001" customHeight="1">
      <c r="A671" s="6" t="s">
        <v>32</v>
      </c>
      <c r="B671" s="7" t="s">
        <v>33</v>
      </c>
      <c r="C671" s="6" t="s">
        <v>12</v>
      </c>
      <c r="D671" s="6" t="s">
        <v>19</v>
      </c>
      <c r="E671" s="8">
        <v>0.23499999999999999</v>
      </c>
      <c r="F671" s="9">
        <v>8.7100000000000009</v>
      </c>
      <c r="G671" s="9">
        <v>2.0499999999999998</v>
      </c>
    </row>
    <row r="672" spans="1:7" ht="27.95" customHeight="1">
      <c r="A672" s="6" t="s">
        <v>324</v>
      </c>
      <c r="B672" s="7" t="s">
        <v>325</v>
      </c>
      <c r="C672" s="6" t="s">
        <v>12</v>
      </c>
      <c r="D672" s="6" t="s">
        <v>98</v>
      </c>
      <c r="E672" s="8">
        <v>1</v>
      </c>
      <c r="F672" s="9">
        <v>15.83</v>
      </c>
      <c r="G672" s="9">
        <v>15.83</v>
      </c>
    </row>
    <row r="673" spans="1:7" ht="15" customHeight="1">
      <c r="A673" s="1"/>
      <c r="B673" s="1"/>
      <c r="C673" s="1"/>
      <c r="D673" s="1"/>
      <c r="E673" s="102" t="s">
        <v>22</v>
      </c>
      <c r="F673" s="103"/>
      <c r="G673" s="10">
        <v>19.52</v>
      </c>
    </row>
    <row r="674" spans="1:7" ht="15" customHeight="1">
      <c r="A674" s="1"/>
      <c r="B674" s="1"/>
      <c r="C674" s="1"/>
      <c r="D674" s="1"/>
      <c r="E674" s="96" t="s">
        <v>23</v>
      </c>
      <c r="F674" s="97"/>
      <c r="G674" s="3">
        <v>21.99</v>
      </c>
    </row>
    <row r="675" spans="1:7" ht="15" customHeight="1">
      <c r="A675" s="1"/>
      <c r="B675" s="1"/>
      <c r="C675" s="1"/>
      <c r="D675" s="1"/>
      <c r="E675" s="96" t="s">
        <v>24</v>
      </c>
      <c r="F675" s="97"/>
      <c r="G675" s="3">
        <v>4.72</v>
      </c>
    </row>
    <row r="676" spans="1:7" ht="15" customHeight="1">
      <c r="A676" s="1"/>
      <c r="B676" s="1"/>
      <c r="C676" s="1"/>
      <c r="D676" s="1"/>
      <c r="E676" s="96" t="s">
        <v>25</v>
      </c>
      <c r="F676" s="97"/>
      <c r="G676" s="3">
        <v>26.71</v>
      </c>
    </row>
    <row r="677" spans="1:7" ht="15" customHeight="1">
      <c r="A677" s="1"/>
      <c r="B677" s="1"/>
      <c r="C677" s="1"/>
      <c r="D677" s="1"/>
      <c r="E677" s="96" t="s">
        <v>26</v>
      </c>
      <c r="F677" s="97"/>
      <c r="G677" s="3">
        <v>5.3659999999999997</v>
      </c>
    </row>
    <row r="678" spans="1:7" ht="15" customHeight="1">
      <c r="A678" s="1"/>
      <c r="B678" s="1"/>
      <c r="C678" s="1"/>
      <c r="D678" s="1"/>
      <c r="E678" s="96" t="s">
        <v>27</v>
      </c>
      <c r="F678" s="97"/>
      <c r="G678" s="3">
        <v>32.08</v>
      </c>
    </row>
    <row r="679" spans="1:7" ht="9.9499999999999993" customHeight="1">
      <c r="A679" s="1"/>
      <c r="B679" s="1"/>
      <c r="C679" s="104" t="s">
        <v>2</v>
      </c>
      <c r="D679" s="105"/>
      <c r="E679" s="1"/>
      <c r="F679" s="1"/>
      <c r="G679" s="1"/>
    </row>
    <row r="680" spans="1:7" ht="20.100000000000001" customHeight="1">
      <c r="A680" s="98" t="s">
        <v>326</v>
      </c>
      <c r="B680" s="99"/>
      <c r="C680" s="99"/>
      <c r="D680" s="99"/>
      <c r="E680" s="99"/>
      <c r="F680" s="99"/>
      <c r="G680" s="99"/>
    </row>
    <row r="681" spans="1:7" ht="15" customHeight="1">
      <c r="A681" s="100" t="s">
        <v>35</v>
      </c>
      <c r="B681" s="101"/>
      <c r="C681" s="5" t="s">
        <v>5</v>
      </c>
      <c r="D681" s="5" t="s">
        <v>6</v>
      </c>
      <c r="E681" s="5" t="s">
        <v>7</v>
      </c>
      <c r="F681" s="5" t="s">
        <v>8</v>
      </c>
      <c r="G681" s="5" t="s">
        <v>9</v>
      </c>
    </row>
    <row r="682" spans="1:7" ht="27.95" customHeight="1">
      <c r="A682" s="6" t="s">
        <v>327</v>
      </c>
      <c r="B682" s="7" t="s">
        <v>328</v>
      </c>
      <c r="C682" s="6" t="s">
        <v>12</v>
      </c>
      <c r="D682" s="6" t="s">
        <v>98</v>
      </c>
      <c r="E682" s="8">
        <v>1</v>
      </c>
      <c r="F682" s="9">
        <v>253.03</v>
      </c>
      <c r="G682" s="9">
        <v>253.03</v>
      </c>
    </row>
    <row r="683" spans="1:7" ht="15" customHeight="1">
      <c r="A683" s="1"/>
      <c r="B683" s="1"/>
      <c r="C683" s="1"/>
      <c r="D683" s="1"/>
      <c r="E683" s="102" t="s">
        <v>47</v>
      </c>
      <c r="F683" s="103"/>
      <c r="G683" s="10">
        <v>253.03</v>
      </c>
    </row>
    <row r="684" spans="1:7" ht="15" customHeight="1">
      <c r="A684" s="100" t="s">
        <v>4</v>
      </c>
      <c r="B684" s="101"/>
      <c r="C684" s="5" t="s">
        <v>5</v>
      </c>
      <c r="D684" s="5" t="s">
        <v>6</v>
      </c>
      <c r="E684" s="5" t="s">
        <v>7</v>
      </c>
      <c r="F684" s="5" t="s">
        <v>8</v>
      </c>
      <c r="G684" s="5" t="s">
        <v>9</v>
      </c>
    </row>
    <row r="685" spans="1:7" ht="15" customHeight="1">
      <c r="A685" s="6" t="s">
        <v>29</v>
      </c>
      <c r="B685" s="7" t="s">
        <v>30</v>
      </c>
      <c r="C685" s="6" t="s">
        <v>12</v>
      </c>
      <c r="D685" s="6" t="s">
        <v>19</v>
      </c>
      <c r="E685" s="8">
        <v>0.34739999999999999</v>
      </c>
      <c r="F685" s="9">
        <v>9.11</v>
      </c>
      <c r="G685" s="9">
        <v>3.16</v>
      </c>
    </row>
    <row r="686" spans="1:7" ht="15" customHeight="1">
      <c r="A686" s="6" t="s">
        <v>20</v>
      </c>
      <c r="B686" s="7" t="s">
        <v>21</v>
      </c>
      <c r="C686" s="6" t="s">
        <v>12</v>
      </c>
      <c r="D686" s="6" t="s">
        <v>19</v>
      </c>
      <c r="E686" s="8">
        <v>0.34739999999999999</v>
      </c>
      <c r="F686" s="9">
        <v>7.57</v>
      </c>
      <c r="G686" s="9">
        <v>2.63</v>
      </c>
    </row>
    <row r="687" spans="1:7" ht="27.95" customHeight="1">
      <c r="A687" s="6" t="s">
        <v>329</v>
      </c>
      <c r="B687" s="7" t="s">
        <v>330</v>
      </c>
      <c r="C687" s="6" t="s">
        <v>12</v>
      </c>
      <c r="D687" s="6" t="s">
        <v>52</v>
      </c>
      <c r="E687" s="8">
        <v>1.41E-2</v>
      </c>
      <c r="F687" s="9">
        <v>114.59</v>
      </c>
      <c r="G687" s="9">
        <v>1.62</v>
      </c>
    </row>
    <row r="688" spans="1:7" ht="15" customHeight="1">
      <c r="A688" s="1"/>
      <c r="B688" s="1"/>
      <c r="C688" s="1"/>
      <c r="D688" s="1"/>
      <c r="E688" s="102" t="s">
        <v>22</v>
      </c>
      <c r="F688" s="103"/>
      <c r="G688" s="10">
        <v>7.41</v>
      </c>
    </row>
    <row r="689" spans="1:7" ht="15" customHeight="1">
      <c r="A689" s="1"/>
      <c r="B689" s="1"/>
      <c r="C689" s="1"/>
      <c r="D689" s="1"/>
      <c r="E689" s="96" t="s">
        <v>23</v>
      </c>
      <c r="F689" s="97"/>
      <c r="G689" s="3">
        <v>260.44</v>
      </c>
    </row>
    <row r="690" spans="1:7" ht="15" customHeight="1">
      <c r="A690" s="1"/>
      <c r="B690" s="1"/>
      <c r="C690" s="1"/>
      <c r="D690" s="1"/>
      <c r="E690" s="96" t="s">
        <v>24</v>
      </c>
      <c r="F690" s="97"/>
      <c r="G690" s="3">
        <v>4.72</v>
      </c>
    </row>
    <row r="691" spans="1:7" ht="15" customHeight="1">
      <c r="A691" s="1"/>
      <c r="B691" s="1"/>
      <c r="C691" s="1"/>
      <c r="D691" s="1"/>
      <c r="E691" s="96" t="s">
        <v>25</v>
      </c>
      <c r="F691" s="97"/>
      <c r="G691" s="3">
        <v>265.16000000000003</v>
      </c>
    </row>
    <row r="692" spans="1:7" ht="15" customHeight="1">
      <c r="A692" s="1"/>
      <c r="B692" s="1"/>
      <c r="C692" s="1"/>
      <c r="D692" s="1"/>
      <c r="E692" s="96" t="s">
        <v>26</v>
      </c>
      <c r="F692" s="97"/>
      <c r="G692" s="3">
        <v>53.270600000000002</v>
      </c>
    </row>
    <row r="693" spans="1:7" ht="15" customHeight="1">
      <c r="A693" s="1"/>
      <c r="B693" s="1"/>
      <c r="C693" s="1"/>
      <c r="D693" s="1"/>
      <c r="E693" s="96" t="s">
        <v>27</v>
      </c>
      <c r="F693" s="97"/>
      <c r="G693" s="3">
        <v>318.43</v>
      </c>
    </row>
    <row r="694" spans="1:7" ht="9.9499999999999993" customHeight="1">
      <c r="A694" s="1"/>
      <c r="B694" s="1"/>
      <c r="C694" s="104" t="s">
        <v>2</v>
      </c>
      <c r="D694" s="105"/>
      <c r="E694" s="1"/>
      <c r="F694" s="1"/>
      <c r="G694" s="1"/>
    </row>
    <row r="695" spans="1:7" ht="20.100000000000001" customHeight="1">
      <c r="A695" s="98" t="s">
        <v>331</v>
      </c>
      <c r="B695" s="99"/>
      <c r="C695" s="99"/>
      <c r="D695" s="99"/>
      <c r="E695" s="99"/>
      <c r="F695" s="99"/>
      <c r="G695" s="99"/>
    </row>
    <row r="696" spans="1:7" ht="9.9499999999999993" customHeight="1">
      <c r="A696" s="106"/>
      <c r="B696" s="106"/>
      <c r="C696" s="106"/>
      <c r="D696" s="106"/>
      <c r="E696" s="106"/>
      <c r="F696" s="106"/>
      <c r="G696" s="106"/>
    </row>
    <row r="697" spans="1:7" ht="15" customHeight="1">
      <c r="A697" s="1"/>
      <c r="B697" s="1"/>
      <c r="C697" s="1"/>
      <c r="D697" s="1"/>
      <c r="E697" s="96" t="s">
        <v>23</v>
      </c>
      <c r="F697" s="97"/>
      <c r="G697" s="3">
        <v>3.62</v>
      </c>
    </row>
    <row r="698" spans="1:7" ht="15" customHeight="1">
      <c r="A698" s="1"/>
      <c r="B698" s="1"/>
      <c r="C698" s="1"/>
      <c r="D698" s="1"/>
      <c r="E698" s="96" t="s">
        <v>316</v>
      </c>
      <c r="F698" s="97"/>
      <c r="G698" s="3">
        <v>0</v>
      </c>
    </row>
    <row r="699" spans="1:7" ht="15" customHeight="1">
      <c r="A699" s="1"/>
      <c r="B699" s="1"/>
      <c r="C699" s="1"/>
      <c r="D699" s="1"/>
      <c r="E699" s="96" t="s">
        <v>25</v>
      </c>
      <c r="F699" s="97"/>
      <c r="G699" s="3">
        <v>3.62</v>
      </c>
    </row>
    <row r="700" spans="1:7" ht="15" customHeight="1">
      <c r="A700" s="1"/>
      <c r="B700" s="1"/>
      <c r="C700" s="1"/>
      <c r="D700" s="1"/>
      <c r="E700" s="96" t="s">
        <v>26</v>
      </c>
      <c r="F700" s="97"/>
      <c r="G700" s="3">
        <v>0.72729999999999995</v>
      </c>
    </row>
    <row r="701" spans="1:7" ht="15" customHeight="1">
      <c r="A701" s="1"/>
      <c r="B701" s="1"/>
      <c r="C701" s="1"/>
      <c r="D701" s="1"/>
      <c r="E701" s="96" t="s">
        <v>27</v>
      </c>
      <c r="F701" s="97"/>
      <c r="G701" s="3">
        <v>4.3499999999999996</v>
      </c>
    </row>
    <row r="702" spans="1:7" ht="9.9499999999999993" customHeight="1">
      <c r="A702" s="1"/>
      <c r="B702" s="1"/>
      <c r="C702" s="104" t="s">
        <v>2</v>
      </c>
      <c r="D702" s="105"/>
      <c r="E702" s="1"/>
      <c r="F702" s="1"/>
      <c r="G702" s="1"/>
    </row>
    <row r="703" spans="1:7" ht="20.100000000000001" customHeight="1">
      <c r="A703" s="98" t="s">
        <v>332</v>
      </c>
      <c r="B703" s="99"/>
      <c r="C703" s="99"/>
      <c r="D703" s="99"/>
      <c r="E703" s="99"/>
      <c r="F703" s="99"/>
      <c r="G703" s="99"/>
    </row>
    <row r="704" spans="1:7" ht="15" customHeight="1">
      <c r="A704" s="100" t="s">
        <v>35</v>
      </c>
      <c r="B704" s="101"/>
      <c r="C704" s="5" t="s">
        <v>5</v>
      </c>
      <c r="D704" s="5" t="s">
        <v>6</v>
      </c>
      <c r="E704" s="5" t="s">
        <v>7</v>
      </c>
      <c r="F704" s="5" t="s">
        <v>8</v>
      </c>
      <c r="G704" s="5" t="s">
        <v>9</v>
      </c>
    </row>
    <row r="705" spans="1:7" ht="20.100000000000001" customHeight="1">
      <c r="A705" s="6" t="s">
        <v>333</v>
      </c>
      <c r="B705" s="7" t="s">
        <v>334</v>
      </c>
      <c r="C705" s="6" t="s">
        <v>12</v>
      </c>
      <c r="D705" s="6" t="s">
        <v>52</v>
      </c>
      <c r="E705" s="8">
        <v>2E-3</v>
      </c>
      <c r="F705" s="9">
        <v>64.41</v>
      </c>
      <c r="G705" s="9">
        <v>0.13</v>
      </c>
    </row>
    <row r="706" spans="1:7" ht="15" customHeight="1">
      <c r="A706" s="6" t="s">
        <v>335</v>
      </c>
      <c r="B706" s="7" t="s">
        <v>336</v>
      </c>
      <c r="C706" s="6" t="s">
        <v>12</v>
      </c>
      <c r="D706" s="6" t="s">
        <v>46</v>
      </c>
      <c r="E706" s="8">
        <v>2</v>
      </c>
      <c r="F706" s="9">
        <v>0.41</v>
      </c>
      <c r="G706" s="9">
        <v>0.82</v>
      </c>
    </row>
    <row r="707" spans="1:7" ht="20.100000000000001" customHeight="1">
      <c r="A707" s="6" t="s">
        <v>337</v>
      </c>
      <c r="B707" s="7" t="s">
        <v>338</v>
      </c>
      <c r="C707" s="6" t="s">
        <v>12</v>
      </c>
      <c r="D707" s="6" t="s">
        <v>98</v>
      </c>
      <c r="E707" s="8">
        <v>1</v>
      </c>
      <c r="F707" s="9">
        <v>88.67</v>
      </c>
      <c r="G707" s="9">
        <v>88.67</v>
      </c>
    </row>
    <row r="708" spans="1:7" ht="15" customHeight="1">
      <c r="A708" s="1"/>
      <c r="B708" s="1"/>
      <c r="C708" s="1"/>
      <c r="D708" s="1"/>
      <c r="E708" s="102" t="s">
        <v>47</v>
      </c>
      <c r="F708" s="103"/>
      <c r="G708" s="10">
        <v>89.62</v>
      </c>
    </row>
    <row r="709" spans="1:7" ht="15" customHeight="1">
      <c r="A709" s="100" t="s">
        <v>4</v>
      </c>
      <c r="B709" s="101"/>
      <c r="C709" s="5" t="s">
        <v>5</v>
      </c>
      <c r="D709" s="5" t="s">
        <v>6</v>
      </c>
      <c r="E709" s="5" t="s">
        <v>7</v>
      </c>
      <c r="F709" s="5" t="s">
        <v>8</v>
      </c>
      <c r="G709" s="5" t="s">
        <v>9</v>
      </c>
    </row>
    <row r="710" spans="1:7" ht="20.100000000000001" customHeight="1">
      <c r="A710" s="6" t="s">
        <v>166</v>
      </c>
      <c r="B710" s="7" t="s">
        <v>167</v>
      </c>
      <c r="C710" s="6" t="s">
        <v>12</v>
      </c>
      <c r="D710" s="6" t="s">
        <v>19</v>
      </c>
      <c r="E710" s="8">
        <v>1</v>
      </c>
      <c r="F710" s="9">
        <v>6.97</v>
      </c>
      <c r="G710" s="9">
        <v>6.97</v>
      </c>
    </row>
    <row r="711" spans="1:7" ht="20.100000000000001" customHeight="1">
      <c r="A711" s="6" t="s">
        <v>32</v>
      </c>
      <c r="B711" s="7" t="s">
        <v>33</v>
      </c>
      <c r="C711" s="6" t="s">
        <v>12</v>
      </c>
      <c r="D711" s="6" t="s">
        <v>19</v>
      </c>
      <c r="E711" s="8">
        <v>1</v>
      </c>
      <c r="F711" s="9">
        <v>8.7100000000000009</v>
      </c>
      <c r="G711" s="9">
        <v>8.7100000000000009</v>
      </c>
    </row>
    <row r="712" spans="1:7" ht="15" customHeight="1">
      <c r="A712" s="6" t="s">
        <v>29</v>
      </c>
      <c r="B712" s="7" t="s">
        <v>30</v>
      </c>
      <c r="C712" s="6" t="s">
        <v>12</v>
      </c>
      <c r="D712" s="6" t="s">
        <v>19</v>
      </c>
      <c r="E712" s="8">
        <v>1.5</v>
      </c>
      <c r="F712" s="9">
        <v>9.11</v>
      </c>
      <c r="G712" s="9">
        <v>13.67</v>
      </c>
    </row>
    <row r="713" spans="1:7" ht="15" customHeight="1">
      <c r="A713" s="6" t="s">
        <v>20</v>
      </c>
      <c r="B713" s="7" t="s">
        <v>21</v>
      </c>
      <c r="C713" s="6" t="s">
        <v>12</v>
      </c>
      <c r="D713" s="6" t="s">
        <v>19</v>
      </c>
      <c r="E713" s="8">
        <v>1.5</v>
      </c>
      <c r="F713" s="9">
        <v>7.57</v>
      </c>
      <c r="G713" s="9">
        <v>11.36</v>
      </c>
    </row>
    <row r="714" spans="1:7" ht="15" customHeight="1">
      <c r="A714" s="1"/>
      <c r="B714" s="1"/>
      <c r="C714" s="1"/>
      <c r="D714" s="1"/>
      <c r="E714" s="102" t="s">
        <v>22</v>
      </c>
      <c r="F714" s="103"/>
      <c r="G714" s="10">
        <v>40.71</v>
      </c>
    </row>
    <row r="715" spans="1:7" ht="15" customHeight="1">
      <c r="A715" s="1"/>
      <c r="B715" s="1"/>
      <c r="C715" s="1"/>
      <c r="D715" s="1"/>
      <c r="E715" s="96" t="s">
        <v>23</v>
      </c>
      <c r="F715" s="97"/>
      <c r="G715" s="3">
        <v>130.33000000000001</v>
      </c>
    </row>
    <row r="716" spans="1:7" ht="15" customHeight="1">
      <c r="A716" s="1"/>
      <c r="B716" s="1"/>
      <c r="C716" s="1"/>
      <c r="D716" s="1"/>
      <c r="E716" s="96" t="s">
        <v>24</v>
      </c>
      <c r="F716" s="97"/>
      <c r="G716" s="3">
        <v>30.46</v>
      </c>
    </row>
    <row r="717" spans="1:7" ht="15" customHeight="1">
      <c r="A717" s="1"/>
      <c r="B717" s="1"/>
      <c r="C717" s="1"/>
      <c r="D717" s="1"/>
      <c r="E717" s="96" t="s">
        <v>25</v>
      </c>
      <c r="F717" s="97"/>
      <c r="G717" s="3">
        <v>160.79</v>
      </c>
    </row>
    <row r="718" spans="1:7" ht="15" customHeight="1">
      <c r="A718" s="1"/>
      <c r="B718" s="1"/>
      <c r="C718" s="1"/>
      <c r="D718" s="1"/>
      <c r="E718" s="96" t="s">
        <v>26</v>
      </c>
      <c r="F718" s="97"/>
      <c r="G718" s="3">
        <v>32.302700000000002</v>
      </c>
    </row>
    <row r="719" spans="1:7" ht="15" customHeight="1">
      <c r="A719" s="1"/>
      <c r="B719" s="1"/>
      <c r="C719" s="1"/>
      <c r="D719" s="1"/>
      <c r="E719" s="96" t="s">
        <v>27</v>
      </c>
      <c r="F719" s="97"/>
      <c r="G719" s="3">
        <v>193.09</v>
      </c>
    </row>
    <row r="720" spans="1:7" ht="9.9499999999999993" customHeight="1">
      <c r="A720" s="1"/>
      <c r="B720" s="1"/>
      <c r="C720" s="104" t="s">
        <v>2</v>
      </c>
      <c r="D720" s="105"/>
      <c r="E720" s="1"/>
      <c r="F720" s="1"/>
      <c r="G720" s="1"/>
    </row>
    <row r="721" spans="1:7" ht="20.100000000000001" customHeight="1">
      <c r="A721" s="98" t="s">
        <v>339</v>
      </c>
      <c r="B721" s="99"/>
      <c r="C721" s="99"/>
      <c r="D721" s="99"/>
      <c r="E721" s="99"/>
      <c r="F721" s="99"/>
      <c r="G721" s="99"/>
    </row>
    <row r="722" spans="1:7" ht="15" customHeight="1">
      <c r="A722" s="100" t="s">
        <v>35</v>
      </c>
      <c r="B722" s="101"/>
      <c r="C722" s="5" t="s">
        <v>5</v>
      </c>
      <c r="D722" s="5" t="s">
        <v>6</v>
      </c>
      <c r="E722" s="5" t="s">
        <v>7</v>
      </c>
      <c r="F722" s="5" t="s">
        <v>8</v>
      </c>
      <c r="G722" s="5" t="s">
        <v>9</v>
      </c>
    </row>
    <row r="723" spans="1:7" ht="20.100000000000001" customHeight="1">
      <c r="A723" s="6" t="s">
        <v>340</v>
      </c>
      <c r="B723" s="7" t="s">
        <v>341</v>
      </c>
      <c r="C723" s="6" t="s">
        <v>12</v>
      </c>
      <c r="D723" s="6" t="s">
        <v>98</v>
      </c>
      <c r="E723" s="8">
        <v>1</v>
      </c>
      <c r="F723" s="9">
        <v>6.19</v>
      </c>
      <c r="G723" s="9">
        <v>6.19</v>
      </c>
    </row>
    <row r="724" spans="1:7" ht="15" customHeight="1">
      <c r="A724" s="1"/>
      <c r="B724" s="1"/>
      <c r="C724" s="1"/>
      <c r="D724" s="1"/>
      <c r="E724" s="102" t="s">
        <v>47</v>
      </c>
      <c r="F724" s="103"/>
      <c r="G724" s="10">
        <v>6.19</v>
      </c>
    </row>
    <row r="725" spans="1:7" ht="15" customHeight="1">
      <c r="A725" s="100" t="s">
        <v>4</v>
      </c>
      <c r="B725" s="101"/>
      <c r="C725" s="5" t="s">
        <v>5</v>
      </c>
      <c r="D725" s="5" t="s">
        <v>6</v>
      </c>
      <c r="E725" s="5" t="s">
        <v>7</v>
      </c>
      <c r="F725" s="5" t="s">
        <v>8</v>
      </c>
      <c r="G725" s="5" t="s">
        <v>9</v>
      </c>
    </row>
    <row r="726" spans="1:7" ht="15" customHeight="1">
      <c r="A726" s="6" t="s">
        <v>342</v>
      </c>
      <c r="B726" s="7" t="s">
        <v>343</v>
      </c>
      <c r="C726" s="6" t="s">
        <v>12</v>
      </c>
      <c r="D726" s="6" t="s">
        <v>19</v>
      </c>
      <c r="E726" s="8">
        <v>0.5</v>
      </c>
      <c r="F726" s="9">
        <v>7.44</v>
      </c>
      <c r="G726" s="9">
        <v>3.72</v>
      </c>
    </row>
    <row r="727" spans="1:7" ht="15" customHeight="1">
      <c r="A727" s="6" t="s">
        <v>344</v>
      </c>
      <c r="B727" s="7" t="s">
        <v>345</v>
      </c>
      <c r="C727" s="6" t="s">
        <v>12</v>
      </c>
      <c r="D727" s="6" t="s">
        <v>19</v>
      </c>
      <c r="E727" s="8">
        <v>0.5</v>
      </c>
      <c r="F727" s="9">
        <v>9.25</v>
      </c>
      <c r="G727" s="9">
        <v>4.63</v>
      </c>
    </row>
    <row r="728" spans="1:7" ht="15" customHeight="1">
      <c r="A728" s="1"/>
      <c r="B728" s="1"/>
      <c r="C728" s="1"/>
      <c r="D728" s="1"/>
      <c r="E728" s="102" t="s">
        <v>22</v>
      </c>
      <c r="F728" s="103"/>
      <c r="G728" s="10">
        <v>8.35</v>
      </c>
    </row>
    <row r="729" spans="1:7" ht="15" customHeight="1">
      <c r="A729" s="1"/>
      <c r="B729" s="1"/>
      <c r="C729" s="1"/>
      <c r="D729" s="1"/>
      <c r="E729" s="96" t="s">
        <v>23</v>
      </c>
      <c r="F729" s="97"/>
      <c r="G729" s="3">
        <v>14.54</v>
      </c>
    </row>
    <row r="730" spans="1:7" ht="15" customHeight="1">
      <c r="A730" s="1"/>
      <c r="B730" s="1"/>
      <c r="C730" s="1"/>
      <c r="D730" s="1"/>
      <c r="E730" s="96" t="s">
        <v>24</v>
      </c>
      <c r="F730" s="97"/>
      <c r="G730" s="3">
        <v>6.12</v>
      </c>
    </row>
    <row r="731" spans="1:7" ht="15" customHeight="1">
      <c r="A731" s="1"/>
      <c r="B731" s="1"/>
      <c r="C731" s="1"/>
      <c r="D731" s="1"/>
      <c r="E731" s="96" t="s">
        <v>25</v>
      </c>
      <c r="F731" s="97"/>
      <c r="G731" s="3">
        <v>20.66</v>
      </c>
    </row>
    <row r="732" spans="1:7" ht="15" customHeight="1">
      <c r="A732" s="1"/>
      <c r="B732" s="1"/>
      <c r="C732" s="1"/>
      <c r="D732" s="1"/>
      <c r="E732" s="96" t="s">
        <v>26</v>
      </c>
      <c r="F732" s="97"/>
      <c r="G732" s="3">
        <v>4.1505999999999998</v>
      </c>
    </row>
    <row r="733" spans="1:7" ht="15" customHeight="1">
      <c r="A733" s="1"/>
      <c r="B733" s="1"/>
      <c r="C733" s="1"/>
      <c r="D733" s="1"/>
      <c r="E733" s="96" t="s">
        <v>27</v>
      </c>
      <c r="F733" s="97"/>
      <c r="G733" s="3">
        <v>24.81</v>
      </c>
    </row>
    <row r="734" spans="1:7" ht="9.9499999999999993" customHeight="1">
      <c r="A734" s="1"/>
      <c r="B734" s="1"/>
      <c r="C734" s="104" t="s">
        <v>2</v>
      </c>
      <c r="D734" s="105"/>
      <c r="E734" s="1"/>
      <c r="F734" s="1"/>
      <c r="G734" s="1"/>
    </row>
    <row r="735" spans="1:7" ht="20.100000000000001" customHeight="1">
      <c r="A735" s="98" t="s">
        <v>346</v>
      </c>
      <c r="B735" s="99"/>
      <c r="C735" s="99"/>
      <c r="D735" s="99"/>
      <c r="E735" s="99"/>
      <c r="F735" s="99"/>
      <c r="G735" s="99"/>
    </row>
    <row r="736" spans="1:7" ht="15" customHeight="1">
      <c r="A736" s="100" t="s">
        <v>4</v>
      </c>
      <c r="B736" s="101"/>
      <c r="C736" s="5" t="s">
        <v>5</v>
      </c>
      <c r="D736" s="5" t="s">
        <v>6</v>
      </c>
      <c r="E736" s="5" t="s">
        <v>7</v>
      </c>
      <c r="F736" s="5" t="s">
        <v>8</v>
      </c>
      <c r="G736" s="5" t="s">
        <v>9</v>
      </c>
    </row>
    <row r="737" spans="1:7" ht="20.100000000000001" customHeight="1">
      <c r="A737" s="6" t="s">
        <v>347</v>
      </c>
      <c r="B737" s="7" t="s">
        <v>348</v>
      </c>
      <c r="C737" s="6" t="s">
        <v>12</v>
      </c>
      <c r="D737" s="6" t="s">
        <v>38</v>
      </c>
      <c r="E737" s="8">
        <v>2.2000000000000002</v>
      </c>
      <c r="F737" s="9">
        <v>2.25</v>
      </c>
      <c r="G737" s="9">
        <v>4.95</v>
      </c>
    </row>
    <row r="738" spans="1:7" ht="20.100000000000001" customHeight="1">
      <c r="A738" s="6" t="s">
        <v>349</v>
      </c>
      <c r="B738" s="7" t="s">
        <v>350</v>
      </c>
      <c r="C738" s="6" t="s">
        <v>12</v>
      </c>
      <c r="D738" s="6" t="s">
        <v>98</v>
      </c>
      <c r="E738" s="8">
        <v>1</v>
      </c>
      <c r="F738" s="9">
        <v>1.41</v>
      </c>
      <c r="G738" s="9">
        <v>1.41</v>
      </c>
    </row>
    <row r="739" spans="1:7" ht="27.95" customHeight="1">
      <c r="A739" s="6" t="s">
        <v>256</v>
      </c>
      <c r="B739" s="7" t="s">
        <v>257</v>
      </c>
      <c r="C739" s="6" t="s">
        <v>12</v>
      </c>
      <c r="D739" s="6" t="s">
        <v>38</v>
      </c>
      <c r="E739" s="8">
        <v>2.2000000000000002</v>
      </c>
      <c r="F739" s="9">
        <v>4.79</v>
      </c>
      <c r="G739" s="9">
        <v>10.54</v>
      </c>
    </row>
    <row r="740" spans="1:7" ht="27.95" customHeight="1">
      <c r="A740" s="6" t="s">
        <v>351</v>
      </c>
      <c r="B740" s="7" t="s">
        <v>352</v>
      </c>
      <c r="C740" s="6" t="s">
        <v>12</v>
      </c>
      <c r="D740" s="6" t="s">
        <v>38</v>
      </c>
      <c r="E740" s="8">
        <v>2</v>
      </c>
      <c r="F740" s="9">
        <v>2.4700000000000002</v>
      </c>
      <c r="G740" s="9">
        <v>4.9400000000000004</v>
      </c>
    </row>
    <row r="741" spans="1:7" ht="27.95" customHeight="1">
      <c r="A741" s="6" t="s">
        <v>353</v>
      </c>
      <c r="B741" s="7" t="s">
        <v>354</v>
      </c>
      <c r="C741" s="6" t="s">
        <v>12</v>
      </c>
      <c r="D741" s="6" t="s">
        <v>38</v>
      </c>
      <c r="E741" s="8">
        <v>2.2000000000000002</v>
      </c>
      <c r="F741" s="9">
        <v>3.3</v>
      </c>
      <c r="G741" s="9">
        <v>7.26</v>
      </c>
    </row>
    <row r="742" spans="1:7" ht="27.95" customHeight="1">
      <c r="A742" s="6" t="s">
        <v>355</v>
      </c>
      <c r="B742" s="7" t="s">
        <v>356</v>
      </c>
      <c r="C742" s="6" t="s">
        <v>12</v>
      </c>
      <c r="D742" s="6" t="s">
        <v>38</v>
      </c>
      <c r="E742" s="8">
        <v>8.4</v>
      </c>
      <c r="F742" s="9">
        <v>1.32</v>
      </c>
      <c r="G742" s="9">
        <v>11.09</v>
      </c>
    </row>
    <row r="743" spans="1:7" ht="20.100000000000001" customHeight="1">
      <c r="A743" s="6" t="s">
        <v>357</v>
      </c>
      <c r="B743" s="7" t="s">
        <v>358</v>
      </c>
      <c r="C743" s="6" t="s">
        <v>12</v>
      </c>
      <c r="D743" s="6" t="s">
        <v>98</v>
      </c>
      <c r="E743" s="8">
        <v>0.375</v>
      </c>
      <c r="F743" s="9">
        <v>4.5599999999999996</v>
      </c>
      <c r="G743" s="9">
        <v>1.71</v>
      </c>
    </row>
    <row r="744" spans="1:7" ht="27.95" customHeight="1">
      <c r="A744" s="6" t="s">
        <v>359</v>
      </c>
      <c r="B744" s="7" t="s">
        <v>360</v>
      </c>
      <c r="C744" s="6" t="s">
        <v>12</v>
      </c>
      <c r="D744" s="6" t="s">
        <v>98</v>
      </c>
      <c r="E744" s="8">
        <v>1</v>
      </c>
      <c r="F744" s="9">
        <v>5.64</v>
      </c>
      <c r="G744" s="9">
        <v>5.64</v>
      </c>
    </row>
    <row r="745" spans="1:7" ht="20.100000000000001" customHeight="1">
      <c r="A745" s="6" t="s">
        <v>361</v>
      </c>
      <c r="B745" s="7" t="s">
        <v>362</v>
      </c>
      <c r="C745" s="6" t="s">
        <v>12</v>
      </c>
      <c r="D745" s="6" t="s">
        <v>98</v>
      </c>
      <c r="E745" s="8">
        <v>1</v>
      </c>
      <c r="F745" s="9">
        <v>11.59</v>
      </c>
      <c r="G745" s="9">
        <v>11.59</v>
      </c>
    </row>
    <row r="746" spans="1:7" ht="15" customHeight="1">
      <c r="A746" s="1"/>
      <c r="B746" s="1"/>
      <c r="C746" s="1"/>
      <c r="D746" s="1"/>
      <c r="E746" s="102" t="s">
        <v>22</v>
      </c>
      <c r="F746" s="103"/>
      <c r="G746" s="10">
        <v>59.13</v>
      </c>
    </row>
    <row r="747" spans="1:7" ht="15" customHeight="1">
      <c r="A747" s="1"/>
      <c r="B747" s="1"/>
      <c r="C747" s="1"/>
      <c r="D747" s="1"/>
      <c r="E747" s="96" t="s">
        <v>23</v>
      </c>
      <c r="F747" s="97"/>
      <c r="G747" s="3">
        <v>59.13</v>
      </c>
    </row>
    <row r="748" spans="1:7" ht="15" customHeight="1">
      <c r="A748" s="1"/>
      <c r="B748" s="1"/>
      <c r="C748" s="1"/>
      <c r="D748" s="1"/>
      <c r="E748" s="96" t="s">
        <v>24</v>
      </c>
      <c r="F748" s="97"/>
      <c r="G748" s="3">
        <v>26.85</v>
      </c>
    </row>
    <row r="749" spans="1:7" ht="15" customHeight="1">
      <c r="A749" s="1"/>
      <c r="B749" s="1"/>
      <c r="C749" s="1"/>
      <c r="D749" s="1"/>
      <c r="E749" s="96" t="s">
        <v>25</v>
      </c>
      <c r="F749" s="97"/>
      <c r="G749" s="3">
        <v>85.98</v>
      </c>
    </row>
    <row r="750" spans="1:7" ht="15" customHeight="1">
      <c r="A750" s="1"/>
      <c r="B750" s="1"/>
      <c r="C750" s="1"/>
      <c r="D750" s="1"/>
      <c r="E750" s="96" t="s">
        <v>26</v>
      </c>
      <c r="F750" s="97"/>
      <c r="G750" s="3">
        <v>17.273399999999999</v>
      </c>
    </row>
    <row r="751" spans="1:7" ht="15" customHeight="1">
      <c r="A751" s="1"/>
      <c r="B751" s="1"/>
      <c r="C751" s="1"/>
      <c r="D751" s="1"/>
      <c r="E751" s="96" t="s">
        <v>27</v>
      </c>
      <c r="F751" s="97"/>
      <c r="G751" s="3">
        <v>103.25</v>
      </c>
    </row>
    <row r="752" spans="1:7" ht="9.9499999999999993" customHeight="1">
      <c r="A752" s="1"/>
      <c r="B752" s="1"/>
      <c r="C752" s="104" t="s">
        <v>2</v>
      </c>
      <c r="D752" s="105"/>
      <c r="E752" s="1"/>
      <c r="F752" s="1"/>
      <c r="G752" s="1"/>
    </row>
    <row r="753" spans="1:7" ht="20.100000000000001" customHeight="1">
      <c r="A753" s="98" t="s">
        <v>363</v>
      </c>
      <c r="B753" s="99"/>
      <c r="C753" s="99"/>
      <c r="D753" s="99"/>
      <c r="E753" s="99"/>
      <c r="F753" s="99"/>
      <c r="G753" s="99"/>
    </row>
    <row r="754" spans="1:7" ht="15" customHeight="1">
      <c r="A754" s="100" t="s">
        <v>4</v>
      </c>
      <c r="B754" s="101"/>
      <c r="C754" s="5" t="s">
        <v>5</v>
      </c>
      <c r="D754" s="5" t="s">
        <v>6</v>
      </c>
      <c r="E754" s="5" t="s">
        <v>7</v>
      </c>
      <c r="F754" s="5" t="s">
        <v>8</v>
      </c>
      <c r="G754" s="5" t="s">
        <v>9</v>
      </c>
    </row>
    <row r="755" spans="1:7" ht="20.100000000000001" customHeight="1">
      <c r="A755" s="6" t="s">
        <v>347</v>
      </c>
      <c r="B755" s="7" t="s">
        <v>348</v>
      </c>
      <c r="C755" s="6" t="s">
        <v>12</v>
      </c>
      <c r="D755" s="6" t="s">
        <v>38</v>
      </c>
      <c r="E755" s="8">
        <v>2.2000000000000002</v>
      </c>
      <c r="F755" s="9">
        <v>2.25</v>
      </c>
      <c r="G755" s="9">
        <v>4.95</v>
      </c>
    </row>
    <row r="756" spans="1:7" ht="20.100000000000001" customHeight="1">
      <c r="A756" s="6" t="s">
        <v>349</v>
      </c>
      <c r="B756" s="7" t="s">
        <v>350</v>
      </c>
      <c r="C756" s="6" t="s">
        <v>12</v>
      </c>
      <c r="D756" s="6" t="s">
        <v>98</v>
      </c>
      <c r="E756" s="8">
        <v>1</v>
      </c>
      <c r="F756" s="9">
        <v>1.41</v>
      </c>
      <c r="G756" s="9">
        <v>1.41</v>
      </c>
    </row>
    <row r="757" spans="1:7" ht="27.95" customHeight="1">
      <c r="A757" s="6" t="s">
        <v>256</v>
      </c>
      <c r="B757" s="7" t="s">
        <v>257</v>
      </c>
      <c r="C757" s="6" t="s">
        <v>12</v>
      </c>
      <c r="D757" s="6" t="s">
        <v>38</v>
      </c>
      <c r="E757" s="8">
        <v>2.2000000000000002</v>
      </c>
      <c r="F757" s="9">
        <v>4.79</v>
      </c>
      <c r="G757" s="9">
        <v>10.54</v>
      </c>
    </row>
    <row r="758" spans="1:7" ht="27.95" customHeight="1">
      <c r="A758" s="6" t="s">
        <v>351</v>
      </c>
      <c r="B758" s="7" t="s">
        <v>352</v>
      </c>
      <c r="C758" s="6" t="s">
        <v>12</v>
      </c>
      <c r="D758" s="6" t="s">
        <v>38</v>
      </c>
      <c r="E758" s="8">
        <v>2</v>
      </c>
      <c r="F758" s="9">
        <v>2.4700000000000002</v>
      </c>
      <c r="G758" s="9">
        <v>4.9400000000000004</v>
      </c>
    </row>
    <row r="759" spans="1:7" ht="27.95" customHeight="1">
      <c r="A759" s="6" t="s">
        <v>353</v>
      </c>
      <c r="B759" s="7" t="s">
        <v>354</v>
      </c>
      <c r="C759" s="6" t="s">
        <v>12</v>
      </c>
      <c r="D759" s="6" t="s">
        <v>38</v>
      </c>
      <c r="E759" s="8">
        <v>2.2000000000000002</v>
      </c>
      <c r="F759" s="9">
        <v>3.3</v>
      </c>
      <c r="G759" s="9">
        <v>7.26</v>
      </c>
    </row>
    <row r="760" spans="1:7" ht="27.95" customHeight="1">
      <c r="A760" s="6" t="s">
        <v>355</v>
      </c>
      <c r="B760" s="7" t="s">
        <v>356</v>
      </c>
      <c r="C760" s="6" t="s">
        <v>12</v>
      </c>
      <c r="D760" s="6" t="s">
        <v>38</v>
      </c>
      <c r="E760" s="8">
        <v>12.6</v>
      </c>
      <c r="F760" s="9">
        <v>1.32</v>
      </c>
      <c r="G760" s="9">
        <v>16.63</v>
      </c>
    </row>
    <row r="761" spans="1:7" ht="20.100000000000001" customHeight="1">
      <c r="A761" s="6" t="s">
        <v>357</v>
      </c>
      <c r="B761" s="7" t="s">
        <v>358</v>
      </c>
      <c r="C761" s="6" t="s">
        <v>12</v>
      </c>
      <c r="D761" s="6" t="s">
        <v>98</v>
      </c>
      <c r="E761" s="8">
        <v>0.375</v>
      </c>
      <c r="F761" s="9">
        <v>4.5599999999999996</v>
      </c>
      <c r="G761" s="9">
        <v>1.71</v>
      </c>
    </row>
    <row r="762" spans="1:7" ht="27.95" customHeight="1">
      <c r="A762" s="6" t="s">
        <v>359</v>
      </c>
      <c r="B762" s="7" t="s">
        <v>360</v>
      </c>
      <c r="C762" s="6" t="s">
        <v>12</v>
      </c>
      <c r="D762" s="6" t="s">
        <v>98</v>
      </c>
      <c r="E762" s="8">
        <v>1</v>
      </c>
      <c r="F762" s="9">
        <v>5.64</v>
      </c>
      <c r="G762" s="9">
        <v>5.64</v>
      </c>
    </row>
    <row r="763" spans="1:7" ht="20.100000000000001" customHeight="1">
      <c r="A763" s="6" t="s">
        <v>364</v>
      </c>
      <c r="B763" s="7" t="s">
        <v>365</v>
      </c>
      <c r="C763" s="6" t="s">
        <v>12</v>
      </c>
      <c r="D763" s="6" t="s">
        <v>98</v>
      </c>
      <c r="E763" s="8">
        <v>1</v>
      </c>
      <c r="F763" s="9">
        <v>18.420000000000002</v>
      </c>
      <c r="G763" s="9">
        <v>18.420000000000002</v>
      </c>
    </row>
    <row r="764" spans="1:7" ht="15" customHeight="1">
      <c r="A764" s="1"/>
      <c r="B764" s="1"/>
      <c r="C764" s="1"/>
      <c r="D764" s="1"/>
      <c r="E764" s="102" t="s">
        <v>22</v>
      </c>
      <c r="F764" s="103"/>
      <c r="G764" s="10">
        <v>71.5</v>
      </c>
    </row>
    <row r="765" spans="1:7" ht="15" customHeight="1">
      <c r="A765" s="1"/>
      <c r="B765" s="1"/>
      <c r="C765" s="1"/>
      <c r="D765" s="1"/>
      <c r="E765" s="96" t="s">
        <v>23</v>
      </c>
      <c r="F765" s="97"/>
      <c r="G765" s="3">
        <v>71.5</v>
      </c>
    </row>
    <row r="766" spans="1:7" ht="15" customHeight="1">
      <c r="A766" s="1"/>
      <c r="B766" s="1"/>
      <c r="C766" s="1"/>
      <c r="D766" s="1"/>
      <c r="E766" s="96" t="s">
        <v>24</v>
      </c>
      <c r="F766" s="97"/>
      <c r="G766" s="3">
        <v>30.1</v>
      </c>
    </row>
    <row r="767" spans="1:7" ht="15" customHeight="1">
      <c r="A767" s="1"/>
      <c r="B767" s="1"/>
      <c r="C767" s="1"/>
      <c r="D767" s="1"/>
      <c r="E767" s="96" t="s">
        <v>25</v>
      </c>
      <c r="F767" s="97"/>
      <c r="G767" s="3">
        <v>101.6</v>
      </c>
    </row>
    <row r="768" spans="1:7" ht="15" customHeight="1">
      <c r="A768" s="1"/>
      <c r="B768" s="1"/>
      <c r="C768" s="1"/>
      <c r="D768" s="1"/>
      <c r="E768" s="96" t="s">
        <v>26</v>
      </c>
      <c r="F768" s="97"/>
      <c r="G768" s="3">
        <v>20.4114</v>
      </c>
    </row>
    <row r="769" spans="1:7" ht="15" customHeight="1">
      <c r="A769" s="1"/>
      <c r="B769" s="1"/>
      <c r="C769" s="1"/>
      <c r="D769" s="1"/>
      <c r="E769" s="96" t="s">
        <v>27</v>
      </c>
      <c r="F769" s="97"/>
      <c r="G769" s="3">
        <v>122.01</v>
      </c>
    </row>
    <row r="770" spans="1:7" ht="9.9499999999999993" customHeight="1">
      <c r="A770" s="1"/>
      <c r="B770" s="1"/>
      <c r="C770" s="104" t="s">
        <v>2</v>
      </c>
      <c r="D770" s="105"/>
      <c r="E770" s="1"/>
      <c r="F770" s="1"/>
      <c r="G770" s="1"/>
    </row>
    <row r="771" spans="1:7" ht="20.100000000000001" customHeight="1">
      <c r="A771" s="98" t="s">
        <v>366</v>
      </c>
      <c r="B771" s="99"/>
      <c r="C771" s="99"/>
      <c r="D771" s="99"/>
      <c r="E771" s="99"/>
      <c r="F771" s="99"/>
      <c r="G771" s="99"/>
    </row>
    <row r="772" spans="1:7" ht="15" customHeight="1">
      <c r="A772" s="100" t="s">
        <v>4</v>
      </c>
      <c r="B772" s="101"/>
      <c r="C772" s="5" t="s">
        <v>5</v>
      </c>
      <c r="D772" s="5" t="s">
        <v>6</v>
      </c>
      <c r="E772" s="5" t="s">
        <v>7</v>
      </c>
      <c r="F772" s="5" t="s">
        <v>8</v>
      </c>
      <c r="G772" s="5" t="s">
        <v>9</v>
      </c>
    </row>
    <row r="773" spans="1:7" ht="20.100000000000001" customHeight="1">
      <c r="A773" s="6" t="s">
        <v>347</v>
      </c>
      <c r="B773" s="7" t="s">
        <v>348</v>
      </c>
      <c r="C773" s="6" t="s">
        <v>12</v>
      </c>
      <c r="D773" s="6" t="s">
        <v>38</v>
      </c>
      <c r="E773" s="8">
        <v>2.2000000000000002</v>
      </c>
      <c r="F773" s="9">
        <v>2.25</v>
      </c>
      <c r="G773" s="9">
        <v>4.95</v>
      </c>
    </row>
    <row r="774" spans="1:7" ht="20.100000000000001" customHeight="1">
      <c r="A774" s="6" t="s">
        <v>349</v>
      </c>
      <c r="B774" s="7" t="s">
        <v>350</v>
      </c>
      <c r="C774" s="6" t="s">
        <v>12</v>
      </c>
      <c r="D774" s="6" t="s">
        <v>98</v>
      </c>
      <c r="E774" s="8">
        <v>1</v>
      </c>
      <c r="F774" s="9">
        <v>1.41</v>
      </c>
      <c r="G774" s="9">
        <v>1.41</v>
      </c>
    </row>
    <row r="775" spans="1:7" ht="27.95" customHeight="1">
      <c r="A775" s="6" t="s">
        <v>256</v>
      </c>
      <c r="B775" s="7" t="s">
        <v>257</v>
      </c>
      <c r="C775" s="6" t="s">
        <v>12</v>
      </c>
      <c r="D775" s="6" t="s">
        <v>38</v>
      </c>
      <c r="E775" s="8">
        <v>2.2000000000000002</v>
      </c>
      <c r="F775" s="9">
        <v>4.79</v>
      </c>
      <c r="G775" s="9">
        <v>10.54</v>
      </c>
    </row>
    <row r="776" spans="1:7" ht="27.95" customHeight="1">
      <c r="A776" s="6" t="s">
        <v>351</v>
      </c>
      <c r="B776" s="7" t="s">
        <v>352</v>
      </c>
      <c r="C776" s="6" t="s">
        <v>12</v>
      </c>
      <c r="D776" s="6" t="s">
        <v>38</v>
      </c>
      <c r="E776" s="8">
        <v>2</v>
      </c>
      <c r="F776" s="9">
        <v>2.4700000000000002</v>
      </c>
      <c r="G776" s="9">
        <v>4.9400000000000004</v>
      </c>
    </row>
    <row r="777" spans="1:7" ht="27.95" customHeight="1">
      <c r="A777" s="6" t="s">
        <v>353</v>
      </c>
      <c r="B777" s="7" t="s">
        <v>354</v>
      </c>
      <c r="C777" s="6" t="s">
        <v>12</v>
      </c>
      <c r="D777" s="6" t="s">
        <v>38</v>
      </c>
      <c r="E777" s="8">
        <v>2.2000000000000002</v>
      </c>
      <c r="F777" s="9">
        <v>3.3</v>
      </c>
      <c r="G777" s="9">
        <v>7.26</v>
      </c>
    </row>
    <row r="778" spans="1:7" ht="27.95" customHeight="1">
      <c r="A778" s="6" t="s">
        <v>367</v>
      </c>
      <c r="B778" s="7" t="s">
        <v>368</v>
      </c>
      <c r="C778" s="6" t="s">
        <v>12</v>
      </c>
      <c r="D778" s="6" t="s">
        <v>38</v>
      </c>
      <c r="E778" s="8">
        <v>12.6</v>
      </c>
      <c r="F778" s="9">
        <v>1.95</v>
      </c>
      <c r="G778" s="9">
        <v>24.57</v>
      </c>
    </row>
    <row r="779" spans="1:7" ht="20.100000000000001" customHeight="1">
      <c r="A779" s="6" t="s">
        <v>357</v>
      </c>
      <c r="B779" s="7" t="s">
        <v>358</v>
      </c>
      <c r="C779" s="6" t="s">
        <v>12</v>
      </c>
      <c r="D779" s="6" t="s">
        <v>98</v>
      </c>
      <c r="E779" s="8">
        <v>0.375</v>
      </c>
      <c r="F779" s="9">
        <v>4.5599999999999996</v>
      </c>
      <c r="G779" s="9">
        <v>1.71</v>
      </c>
    </row>
    <row r="780" spans="1:7" ht="27.95" customHeight="1">
      <c r="A780" s="6" t="s">
        <v>359</v>
      </c>
      <c r="B780" s="7" t="s">
        <v>360</v>
      </c>
      <c r="C780" s="6" t="s">
        <v>12</v>
      </c>
      <c r="D780" s="6" t="s">
        <v>98</v>
      </c>
      <c r="E780" s="8">
        <v>1</v>
      </c>
      <c r="F780" s="9">
        <v>5.64</v>
      </c>
      <c r="G780" s="9">
        <v>5.64</v>
      </c>
    </row>
    <row r="781" spans="1:7" ht="27.95" customHeight="1">
      <c r="A781" s="6" t="s">
        <v>369</v>
      </c>
      <c r="B781" s="7" t="s">
        <v>370</v>
      </c>
      <c r="C781" s="6" t="s">
        <v>12</v>
      </c>
      <c r="D781" s="6" t="s">
        <v>98</v>
      </c>
      <c r="E781" s="8">
        <v>1</v>
      </c>
      <c r="F781" s="9">
        <v>13.54</v>
      </c>
      <c r="G781" s="9">
        <v>13.54</v>
      </c>
    </row>
    <row r="782" spans="1:7" ht="15" customHeight="1">
      <c r="A782" s="1"/>
      <c r="B782" s="1"/>
      <c r="C782" s="1"/>
      <c r="D782" s="1"/>
      <c r="E782" s="102" t="s">
        <v>22</v>
      </c>
      <c r="F782" s="103"/>
      <c r="G782" s="10">
        <v>74.56</v>
      </c>
    </row>
    <row r="783" spans="1:7" ht="15" customHeight="1">
      <c r="A783" s="1"/>
      <c r="B783" s="1"/>
      <c r="C783" s="1"/>
      <c r="D783" s="1"/>
      <c r="E783" s="96" t="s">
        <v>23</v>
      </c>
      <c r="F783" s="97"/>
      <c r="G783" s="3">
        <v>74.56</v>
      </c>
    </row>
    <row r="784" spans="1:7" ht="15" customHeight="1">
      <c r="A784" s="1"/>
      <c r="B784" s="1"/>
      <c r="C784" s="1"/>
      <c r="D784" s="1"/>
      <c r="E784" s="96" t="s">
        <v>24</v>
      </c>
      <c r="F784" s="97"/>
      <c r="G784" s="3">
        <v>29.97</v>
      </c>
    </row>
    <row r="785" spans="1:7" ht="15" customHeight="1">
      <c r="A785" s="1"/>
      <c r="B785" s="1"/>
      <c r="C785" s="1"/>
      <c r="D785" s="1"/>
      <c r="E785" s="96" t="s">
        <v>25</v>
      </c>
      <c r="F785" s="97"/>
      <c r="G785" s="3">
        <v>104.53</v>
      </c>
    </row>
    <row r="786" spans="1:7" ht="15" customHeight="1">
      <c r="A786" s="1"/>
      <c r="B786" s="1"/>
      <c r="C786" s="1"/>
      <c r="D786" s="1"/>
      <c r="E786" s="96" t="s">
        <v>26</v>
      </c>
      <c r="F786" s="97"/>
      <c r="G786" s="3">
        <v>21.0001</v>
      </c>
    </row>
    <row r="787" spans="1:7" ht="15" customHeight="1">
      <c r="A787" s="1"/>
      <c r="B787" s="1"/>
      <c r="C787" s="1"/>
      <c r="D787" s="1"/>
      <c r="E787" s="96" t="s">
        <v>27</v>
      </c>
      <c r="F787" s="97"/>
      <c r="G787" s="3">
        <v>125.53</v>
      </c>
    </row>
    <row r="788" spans="1:7" ht="9.9499999999999993" customHeight="1">
      <c r="A788" s="1"/>
      <c r="B788" s="1"/>
      <c r="C788" s="104" t="s">
        <v>2</v>
      </c>
      <c r="D788" s="105"/>
      <c r="E788" s="1"/>
      <c r="F788" s="1"/>
      <c r="G788" s="1"/>
    </row>
    <row r="789" spans="1:7" ht="20.100000000000001" customHeight="1">
      <c r="A789" s="98" t="s">
        <v>371</v>
      </c>
      <c r="B789" s="99"/>
      <c r="C789" s="99"/>
      <c r="D789" s="99"/>
      <c r="E789" s="99"/>
      <c r="F789" s="99"/>
      <c r="G789" s="99"/>
    </row>
    <row r="790" spans="1:7" ht="15" customHeight="1">
      <c r="A790" s="100" t="s">
        <v>4</v>
      </c>
      <c r="B790" s="101"/>
      <c r="C790" s="5" t="s">
        <v>5</v>
      </c>
      <c r="D790" s="5" t="s">
        <v>6</v>
      </c>
      <c r="E790" s="5" t="s">
        <v>7</v>
      </c>
      <c r="F790" s="5" t="s">
        <v>8</v>
      </c>
      <c r="G790" s="5" t="s">
        <v>9</v>
      </c>
    </row>
    <row r="791" spans="1:7" ht="20.100000000000001" customHeight="1">
      <c r="A791" s="6" t="s">
        <v>347</v>
      </c>
      <c r="B791" s="7" t="s">
        <v>348</v>
      </c>
      <c r="C791" s="6" t="s">
        <v>12</v>
      </c>
      <c r="D791" s="6" t="s">
        <v>38</v>
      </c>
      <c r="E791" s="8">
        <v>2.2000000000000002</v>
      </c>
      <c r="F791" s="9">
        <v>2.25</v>
      </c>
      <c r="G791" s="9">
        <v>4.95</v>
      </c>
    </row>
    <row r="792" spans="1:7" ht="20.100000000000001" customHeight="1">
      <c r="A792" s="6" t="s">
        <v>349</v>
      </c>
      <c r="B792" s="7" t="s">
        <v>350</v>
      </c>
      <c r="C792" s="6" t="s">
        <v>12</v>
      </c>
      <c r="D792" s="6" t="s">
        <v>98</v>
      </c>
      <c r="E792" s="8">
        <v>1</v>
      </c>
      <c r="F792" s="9">
        <v>1.41</v>
      </c>
      <c r="G792" s="9">
        <v>1.41</v>
      </c>
    </row>
    <row r="793" spans="1:7" ht="27.95" customHeight="1">
      <c r="A793" s="6" t="s">
        <v>256</v>
      </c>
      <c r="B793" s="7" t="s">
        <v>257</v>
      </c>
      <c r="C793" s="6" t="s">
        <v>12</v>
      </c>
      <c r="D793" s="6" t="s">
        <v>38</v>
      </c>
      <c r="E793" s="8">
        <v>2.2000000000000002</v>
      </c>
      <c r="F793" s="9">
        <v>4.79</v>
      </c>
      <c r="G793" s="9">
        <v>10.54</v>
      </c>
    </row>
    <row r="794" spans="1:7" ht="27.95" customHeight="1">
      <c r="A794" s="6" t="s">
        <v>351</v>
      </c>
      <c r="B794" s="7" t="s">
        <v>352</v>
      </c>
      <c r="C794" s="6" t="s">
        <v>12</v>
      </c>
      <c r="D794" s="6" t="s">
        <v>38</v>
      </c>
      <c r="E794" s="8">
        <v>2</v>
      </c>
      <c r="F794" s="9">
        <v>2.4700000000000002</v>
      </c>
      <c r="G794" s="9">
        <v>4.9400000000000004</v>
      </c>
    </row>
    <row r="795" spans="1:7" ht="27.95" customHeight="1">
      <c r="A795" s="6" t="s">
        <v>353</v>
      </c>
      <c r="B795" s="7" t="s">
        <v>354</v>
      </c>
      <c r="C795" s="6" t="s">
        <v>12</v>
      </c>
      <c r="D795" s="6" t="s">
        <v>38</v>
      </c>
      <c r="E795" s="8">
        <v>2.2000000000000002</v>
      </c>
      <c r="F795" s="9">
        <v>3.3</v>
      </c>
      <c r="G795" s="9">
        <v>7.26</v>
      </c>
    </row>
    <row r="796" spans="1:7" ht="27.95" customHeight="1">
      <c r="A796" s="6" t="s">
        <v>367</v>
      </c>
      <c r="B796" s="7" t="s">
        <v>368</v>
      </c>
      <c r="C796" s="6" t="s">
        <v>12</v>
      </c>
      <c r="D796" s="6" t="s">
        <v>38</v>
      </c>
      <c r="E796" s="8">
        <v>12.6</v>
      </c>
      <c r="F796" s="9">
        <v>1.95</v>
      </c>
      <c r="G796" s="9">
        <v>24.57</v>
      </c>
    </row>
    <row r="797" spans="1:7" ht="20.100000000000001" customHeight="1">
      <c r="A797" s="6" t="s">
        <v>357</v>
      </c>
      <c r="B797" s="7" t="s">
        <v>358</v>
      </c>
      <c r="C797" s="6" t="s">
        <v>12</v>
      </c>
      <c r="D797" s="6" t="s">
        <v>98</v>
      </c>
      <c r="E797" s="8">
        <v>0.375</v>
      </c>
      <c r="F797" s="9">
        <v>4.5599999999999996</v>
      </c>
      <c r="G797" s="9">
        <v>1.71</v>
      </c>
    </row>
    <row r="798" spans="1:7" ht="27.95" customHeight="1">
      <c r="A798" s="6" t="s">
        <v>359</v>
      </c>
      <c r="B798" s="7" t="s">
        <v>360</v>
      </c>
      <c r="C798" s="6" t="s">
        <v>12</v>
      </c>
      <c r="D798" s="6" t="s">
        <v>98</v>
      </c>
      <c r="E798" s="8">
        <v>1</v>
      </c>
      <c r="F798" s="9">
        <v>5.64</v>
      </c>
      <c r="G798" s="9">
        <v>5.64</v>
      </c>
    </row>
    <row r="799" spans="1:7" ht="27.95" customHeight="1">
      <c r="A799" s="6" t="s">
        <v>372</v>
      </c>
      <c r="B799" s="7" t="s">
        <v>373</v>
      </c>
      <c r="C799" s="6" t="s">
        <v>12</v>
      </c>
      <c r="D799" s="6" t="s">
        <v>98</v>
      </c>
      <c r="E799" s="8">
        <v>1</v>
      </c>
      <c r="F799" s="9">
        <v>22.29</v>
      </c>
      <c r="G799" s="9">
        <v>22.29</v>
      </c>
    </row>
    <row r="800" spans="1:7" ht="15" customHeight="1">
      <c r="A800" s="1"/>
      <c r="B800" s="1"/>
      <c r="C800" s="1"/>
      <c r="D800" s="1"/>
      <c r="E800" s="102" t="s">
        <v>22</v>
      </c>
      <c r="F800" s="103"/>
      <c r="G800" s="10">
        <v>83.31</v>
      </c>
    </row>
    <row r="801" spans="1:7" ht="15" customHeight="1">
      <c r="A801" s="1"/>
      <c r="B801" s="1"/>
      <c r="C801" s="1"/>
      <c r="D801" s="1"/>
      <c r="E801" s="96" t="s">
        <v>23</v>
      </c>
      <c r="F801" s="97"/>
      <c r="G801" s="3">
        <v>83.31</v>
      </c>
    </row>
    <row r="802" spans="1:7" ht="15" customHeight="1">
      <c r="A802" s="1"/>
      <c r="B802" s="1"/>
      <c r="C802" s="1"/>
      <c r="D802" s="1"/>
      <c r="E802" s="96" t="s">
        <v>24</v>
      </c>
      <c r="F802" s="97"/>
      <c r="G802" s="3">
        <v>33</v>
      </c>
    </row>
    <row r="803" spans="1:7" ht="15" customHeight="1">
      <c r="A803" s="1"/>
      <c r="B803" s="1"/>
      <c r="C803" s="1"/>
      <c r="D803" s="1"/>
      <c r="E803" s="96" t="s">
        <v>25</v>
      </c>
      <c r="F803" s="97"/>
      <c r="G803" s="3">
        <v>116.31</v>
      </c>
    </row>
    <row r="804" spans="1:7" ht="15" customHeight="1">
      <c r="A804" s="1"/>
      <c r="B804" s="1"/>
      <c r="C804" s="1"/>
      <c r="D804" s="1"/>
      <c r="E804" s="96" t="s">
        <v>26</v>
      </c>
      <c r="F804" s="97"/>
      <c r="G804" s="3">
        <v>23.366700000000002</v>
      </c>
    </row>
    <row r="805" spans="1:7" ht="15" customHeight="1">
      <c r="A805" s="1"/>
      <c r="B805" s="1"/>
      <c r="C805" s="1"/>
      <c r="D805" s="1"/>
      <c r="E805" s="96" t="s">
        <v>27</v>
      </c>
      <c r="F805" s="97"/>
      <c r="G805" s="3">
        <v>139.68</v>
      </c>
    </row>
    <row r="806" spans="1:7" ht="9.9499999999999993" customHeight="1">
      <c r="A806" s="1"/>
      <c r="B806" s="1"/>
      <c r="C806" s="104" t="s">
        <v>2</v>
      </c>
      <c r="D806" s="105"/>
      <c r="E806" s="1"/>
      <c r="F806" s="1"/>
      <c r="G806" s="1"/>
    </row>
    <row r="807" spans="1:7" ht="20.100000000000001" customHeight="1">
      <c r="A807" s="98" t="s">
        <v>374</v>
      </c>
      <c r="B807" s="99"/>
      <c r="C807" s="99"/>
      <c r="D807" s="99"/>
      <c r="E807" s="99"/>
      <c r="F807" s="99"/>
      <c r="G807" s="99"/>
    </row>
    <row r="808" spans="1:7" ht="15" customHeight="1">
      <c r="A808" s="100" t="s">
        <v>4</v>
      </c>
      <c r="B808" s="101"/>
      <c r="C808" s="5" t="s">
        <v>5</v>
      </c>
      <c r="D808" s="5" t="s">
        <v>6</v>
      </c>
      <c r="E808" s="5" t="s">
        <v>7</v>
      </c>
      <c r="F808" s="5" t="s">
        <v>8</v>
      </c>
      <c r="G808" s="5" t="s">
        <v>9</v>
      </c>
    </row>
    <row r="809" spans="1:7" ht="20.100000000000001" customHeight="1">
      <c r="A809" s="6" t="s">
        <v>347</v>
      </c>
      <c r="B809" s="7" t="s">
        <v>348</v>
      </c>
      <c r="C809" s="6" t="s">
        <v>12</v>
      </c>
      <c r="D809" s="6" t="s">
        <v>38</v>
      </c>
      <c r="E809" s="8">
        <v>2.2000000000000002</v>
      </c>
      <c r="F809" s="9">
        <v>2.25</v>
      </c>
      <c r="G809" s="9">
        <v>4.95</v>
      </c>
    </row>
    <row r="810" spans="1:7" ht="20.100000000000001" customHeight="1">
      <c r="A810" s="6" t="s">
        <v>349</v>
      </c>
      <c r="B810" s="7" t="s">
        <v>350</v>
      </c>
      <c r="C810" s="6" t="s">
        <v>12</v>
      </c>
      <c r="D810" s="6" t="s">
        <v>98</v>
      </c>
      <c r="E810" s="8">
        <v>1</v>
      </c>
      <c r="F810" s="9">
        <v>1.41</v>
      </c>
      <c r="G810" s="9">
        <v>1.41</v>
      </c>
    </row>
    <row r="811" spans="1:7" ht="27.95" customHeight="1">
      <c r="A811" s="6" t="s">
        <v>256</v>
      </c>
      <c r="B811" s="7" t="s">
        <v>257</v>
      </c>
      <c r="C811" s="6" t="s">
        <v>12</v>
      </c>
      <c r="D811" s="6" t="s">
        <v>38</v>
      </c>
      <c r="E811" s="8">
        <v>2.2000000000000002</v>
      </c>
      <c r="F811" s="9">
        <v>4.79</v>
      </c>
      <c r="G811" s="9">
        <v>10.54</v>
      </c>
    </row>
    <row r="812" spans="1:7" ht="27.95" customHeight="1">
      <c r="A812" s="6" t="s">
        <v>351</v>
      </c>
      <c r="B812" s="7" t="s">
        <v>352</v>
      </c>
      <c r="C812" s="6" t="s">
        <v>12</v>
      </c>
      <c r="D812" s="6" t="s">
        <v>38</v>
      </c>
      <c r="E812" s="8">
        <v>2</v>
      </c>
      <c r="F812" s="9">
        <v>2.4700000000000002</v>
      </c>
      <c r="G812" s="9">
        <v>4.9400000000000004</v>
      </c>
    </row>
    <row r="813" spans="1:7" ht="27.95" customHeight="1">
      <c r="A813" s="6" t="s">
        <v>353</v>
      </c>
      <c r="B813" s="7" t="s">
        <v>354</v>
      </c>
      <c r="C813" s="6" t="s">
        <v>12</v>
      </c>
      <c r="D813" s="6" t="s">
        <v>38</v>
      </c>
      <c r="E813" s="8">
        <v>2.2000000000000002</v>
      </c>
      <c r="F813" s="9">
        <v>3.3</v>
      </c>
      <c r="G813" s="9">
        <v>7.26</v>
      </c>
    </row>
    <row r="814" spans="1:7" ht="27.95" customHeight="1">
      <c r="A814" s="6" t="s">
        <v>367</v>
      </c>
      <c r="B814" s="7" t="s">
        <v>368</v>
      </c>
      <c r="C814" s="6" t="s">
        <v>12</v>
      </c>
      <c r="D814" s="6" t="s">
        <v>38</v>
      </c>
      <c r="E814" s="8">
        <v>12.6</v>
      </c>
      <c r="F814" s="9">
        <v>1.95</v>
      </c>
      <c r="G814" s="9">
        <v>24.57</v>
      </c>
    </row>
    <row r="815" spans="1:7" ht="20.100000000000001" customHeight="1">
      <c r="A815" s="6" t="s">
        <v>357</v>
      </c>
      <c r="B815" s="7" t="s">
        <v>358</v>
      </c>
      <c r="C815" s="6" t="s">
        <v>12</v>
      </c>
      <c r="D815" s="6" t="s">
        <v>98</v>
      </c>
      <c r="E815" s="8">
        <v>0.375</v>
      </c>
      <c r="F815" s="9">
        <v>4.5599999999999996</v>
      </c>
      <c r="G815" s="9">
        <v>1.71</v>
      </c>
    </row>
    <row r="816" spans="1:7" ht="27.95" customHeight="1">
      <c r="A816" s="6" t="s">
        <v>359</v>
      </c>
      <c r="B816" s="7" t="s">
        <v>360</v>
      </c>
      <c r="C816" s="6" t="s">
        <v>12</v>
      </c>
      <c r="D816" s="6" t="s">
        <v>98</v>
      </c>
      <c r="E816" s="8">
        <v>1</v>
      </c>
      <c r="F816" s="9">
        <v>5.64</v>
      </c>
      <c r="G816" s="9">
        <v>5.64</v>
      </c>
    </row>
    <row r="817" spans="1:7" ht="27.95" customHeight="1">
      <c r="A817" s="6" t="s">
        <v>375</v>
      </c>
      <c r="B817" s="7" t="s">
        <v>376</v>
      </c>
      <c r="C817" s="6" t="s">
        <v>12</v>
      </c>
      <c r="D817" s="6" t="s">
        <v>98</v>
      </c>
      <c r="E817" s="8">
        <v>1</v>
      </c>
      <c r="F817" s="9">
        <v>14.83</v>
      </c>
      <c r="G817" s="9">
        <v>14.83</v>
      </c>
    </row>
    <row r="818" spans="1:7" ht="15" customHeight="1">
      <c r="A818" s="1"/>
      <c r="B818" s="1"/>
      <c r="C818" s="1"/>
      <c r="D818" s="1"/>
      <c r="E818" s="102" t="s">
        <v>22</v>
      </c>
      <c r="F818" s="103"/>
      <c r="G818" s="10">
        <v>75.849999999999994</v>
      </c>
    </row>
    <row r="819" spans="1:7" ht="15" customHeight="1">
      <c r="A819" s="1"/>
      <c r="B819" s="1"/>
      <c r="C819" s="1"/>
      <c r="D819" s="1"/>
      <c r="E819" s="96" t="s">
        <v>23</v>
      </c>
      <c r="F819" s="97"/>
      <c r="G819" s="3">
        <v>75.849999999999994</v>
      </c>
    </row>
    <row r="820" spans="1:7" ht="15" customHeight="1">
      <c r="A820" s="1"/>
      <c r="B820" s="1"/>
      <c r="C820" s="1"/>
      <c r="D820" s="1"/>
      <c r="E820" s="96" t="s">
        <v>24</v>
      </c>
      <c r="F820" s="97"/>
      <c r="G820" s="3">
        <v>29.97</v>
      </c>
    </row>
    <row r="821" spans="1:7" ht="15" customHeight="1">
      <c r="A821" s="1"/>
      <c r="B821" s="1"/>
      <c r="C821" s="1"/>
      <c r="D821" s="1"/>
      <c r="E821" s="96" t="s">
        <v>25</v>
      </c>
      <c r="F821" s="97"/>
      <c r="G821" s="3">
        <v>105.82</v>
      </c>
    </row>
    <row r="822" spans="1:7" ht="15" customHeight="1">
      <c r="A822" s="1"/>
      <c r="B822" s="1"/>
      <c r="C822" s="1"/>
      <c r="D822" s="1"/>
      <c r="E822" s="96" t="s">
        <v>26</v>
      </c>
      <c r="F822" s="97"/>
      <c r="G822" s="3">
        <v>21.2592</v>
      </c>
    </row>
    <row r="823" spans="1:7" ht="15" customHeight="1">
      <c r="A823" s="1"/>
      <c r="B823" s="1"/>
      <c r="C823" s="1"/>
      <c r="D823" s="1"/>
      <c r="E823" s="96" t="s">
        <v>27</v>
      </c>
      <c r="F823" s="97"/>
      <c r="G823" s="3">
        <v>127.08</v>
      </c>
    </row>
    <row r="824" spans="1:7" ht="9.9499999999999993" customHeight="1">
      <c r="A824" s="1"/>
      <c r="B824" s="1"/>
      <c r="C824" s="104" t="s">
        <v>2</v>
      </c>
      <c r="D824" s="105"/>
      <c r="E824" s="1"/>
      <c r="F824" s="1"/>
      <c r="G824" s="1"/>
    </row>
    <row r="825" spans="1:7" ht="20.100000000000001" customHeight="1">
      <c r="A825" s="98" t="s">
        <v>377</v>
      </c>
      <c r="B825" s="99"/>
      <c r="C825" s="99"/>
      <c r="D825" s="99"/>
      <c r="E825" s="99"/>
      <c r="F825" s="99"/>
      <c r="G825" s="99"/>
    </row>
    <row r="826" spans="1:7" ht="15" customHeight="1">
      <c r="A826" s="100" t="s">
        <v>35</v>
      </c>
      <c r="B826" s="101"/>
      <c r="C826" s="5" t="s">
        <v>5</v>
      </c>
      <c r="D826" s="5" t="s">
        <v>6</v>
      </c>
      <c r="E826" s="5" t="s">
        <v>7</v>
      </c>
      <c r="F826" s="5" t="s">
        <v>8</v>
      </c>
      <c r="G826" s="5" t="s">
        <v>9</v>
      </c>
    </row>
    <row r="827" spans="1:7" ht="27.95" customHeight="1">
      <c r="A827" s="6" t="s">
        <v>378</v>
      </c>
      <c r="B827" s="7" t="s">
        <v>379</v>
      </c>
      <c r="C827" s="6" t="s">
        <v>12</v>
      </c>
      <c r="D827" s="6" t="s">
        <v>98</v>
      </c>
      <c r="E827" s="8">
        <v>2</v>
      </c>
      <c r="F827" s="9">
        <v>77.5</v>
      </c>
      <c r="G827" s="9">
        <v>155</v>
      </c>
    </row>
    <row r="828" spans="1:7" ht="15" customHeight="1">
      <c r="A828" s="1"/>
      <c r="B828" s="1"/>
      <c r="C828" s="1"/>
      <c r="D828" s="1"/>
      <c r="E828" s="102" t="s">
        <v>47</v>
      </c>
      <c r="F828" s="103"/>
      <c r="G828" s="10">
        <v>155</v>
      </c>
    </row>
    <row r="829" spans="1:7" ht="15" customHeight="1">
      <c r="A829" s="100" t="s">
        <v>4</v>
      </c>
      <c r="B829" s="101"/>
      <c r="C829" s="5" t="s">
        <v>5</v>
      </c>
      <c r="D829" s="5" t="s">
        <v>6</v>
      </c>
      <c r="E829" s="5" t="s">
        <v>7</v>
      </c>
      <c r="F829" s="5" t="s">
        <v>8</v>
      </c>
      <c r="G829" s="5" t="s">
        <v>9</v>
      </c>
    </row>
    <row r="830" spans="1:7" ht="15" customHeight="1">
      <c r="A830" s="6" t="s">
        <v>344</v>
      </c>
      <c r="B830" s="7" t="s">
        <v>345</v>
      </c>
      <c r="C830" s="6" t="s">
        <v>12</v>
      </c>
      <c r="D830" s="6" t="s">
        <v>19</v>
      </c>
      <c r="E830" s="8">
        <v>1.35</v>
      </c>
      <c r="F830" s="9">
        <v>9.25</v>
      </c>
      <c r="G830" s="9">
        <v>12.49</v>
      </c>
    </row>
    <row r="831" spans="1:7" ht="15" customHeight="1">
      <c r="A831" s="6" t="s">
        <v>20</v>
      </c>
      <c r="B831" s="7" t="s">
        <v>21</v>
      </c>
      <c r="C831" s="6" t="s">
        <v>12</v>
      </c>
      <c r="D831" s="6" t="s">
        <v>19</v>
      </c>
      <c r="E831" s="8">
        <v>1.35</v>
      </c>
      <c r="F831" s="9">
        <v>7.57</v>
      </c>
      <c r="G831" s="9">
        <v>10.220000000000001</v>
      </c>
    </row>
    <row r="832" spans="1:7" ht="15" customHeight="1">
      <c r="A832" s="1"/>
      <c r="B832" s="1"/>
      <c r="C832" s="1"/>
      <c r="D832" s="1"/>
      <c r="E832" s="102" t="s">
        <v>22</v>
      </c>
      <c r="F832" s="103"/>
      <c r="G832" s="10">
        <v>22.71</v>
      </c>
    </row>
    <row r="833" spans="1:7" ht="15" customHeight="1">
      <c r="A833" s="1"/>
      <c r="B833" s="1"/>
      <c r="C833" s="1"/>
      <c r="D833" s="1"/>
      <c r="E833" s="96" t="s">
        <v>23</v>
      </c>
      <c r="F833" s="97"/>
      <c r="G833" s="3">
        <v>177.71</v>
      </c>
    </row>
    <row r="834" spans="1:7" ht="15" customHeight="1">
      <c r="A834" s="1"/>
      <c r="B834" s="1"/>
      <c r="C834" s="1"/>
      <c r="D834" s="1"/>
      <c r="E834" s="96" t="s">
        <v>24</v>
      </c>
      <c r="F834" s="97"/>
      <c r="G834" s="3">
        <v>16.89</v>
      </c>
    </row>
    <row r="835" spans="1:7" ht="15" customHeight="1">
      <c r="A835" s="1"/>
      <c r="B835" s="1"/>
      <c r="C835" s="1"/>
      <c r="D835" s="1"/>
      <c r="E835" s="96" t="s">
        <v>25</v>
      </c>
      <c r="F835" s="97"/>
      <c r="G835" s="3">
        <v>194.6</v>
      </c>
    </row>
    <row r="836" spans="1:7" ht="15" customHeight="1">
      <c r="A836" s="1"/>
      <c r="B836" s="1"/>
      <c r="C836" s="1"/>
      <c r="D836" s="1"/>
      <c r="E836" s="96" t="s">
        <v>26</v>
      </c>
      <c r="F836" s="97"/>
      <c r="G836" s="3">
        <v>39.095100000000002</v>
      </c>
    </row>
    <row r="837" spans="1:7" ht="15" customHeight="1">
      <c r="A837" s="1"/>
      <c r="B837" s="1"/>
      <c r="C837" s="1"/>
      <c r="D837" s="1"/>
      <c r="E837" s="96" t="s">
        <v>27</v>
      </c>
      <c r="F837" s="97"/>
      <c r="G837" s="3">
        <v>233.7</v>
      </c>
    </row>
    <row r="838" spans="1:7" ht="9.9499999999999993" customHeight="1">
      <c r="A838" s="1"/>
      <c r="B838" s="1"/>
      <c r="C838" s="104" t="s">
        <v>2</v>
      </c>
      <c r="D838" s="105"/>
      <c r="E838" s="1"/>
      <c r="F838" s="1"/>
      <c r="G838" s="1"/>
    </row>
    <row r="839" spans="1:7" ht="20.100000000000001" customHeight="1">
      <c r="A839" s="98" t="s">
        <v>380</v>
      </c>
      <c r="B839" s="99"/>
      <c r="C839" s="99"/>
      <c r="D839" s="99"/>
      <c r="E839" s="99"/>
      <c r="F839" s="99"/>
      <c r="G839" s="99"/>
    </row>
    <row r="840" spans="1:7" ht="15" customHeight="1">
      <c r="A840" s="100" t="s">
        <v>35</v>
      </c>
      <c r="B840" s="101"/>
      <c r="C840" s="5" t="s">
        <v>5</v>
      </c>
      <c r="D840" s="5" t="s">
        <v>6</v>
      </c>
      <c r="E840" s="5" t="s">
        <v>7</v>
      </c>
      <c r="F840" s="5" t="s">
        <v>8</v>
      </c>
      <c r="G840" s="5" t="s">
        <v>9</v>
      </c>
    </row>
    <row r="841" spans="1:7" ht="20.100000000000001" customHeight="1">
      <c r="A841" s="6" t="s">
        <v>381</v>
      </c>
      <c r="B841" s="7" t="s">
        <v>382</v>
      </c>
      <c r="C841" s="6" t="s">
        <v>12</v>
      </c>
      <c r="D841" s="6" t="s">
        <v>52</v>
      </c>
      <c r="E841" s="8">
        <v>1.0999999999999999E-2</v>
      </c>
      <c r="F841" s="9">
        <v>64.41</v>
      </c>
      <c r="G841" s="9">
        <v>0.71</v>
      </c>
    </row>
    <row r="842" spans="1:7" ht="15" customHeight="1">
      <c r="A842" s="6" t="s">
        <v>335</v>
      </c>
      <c r="B842" s="7" t="s">
        <v>336</v>
      </c>
      <c r="C842" s="6" t="s">
        <v>12</v>
      </c>
      <c r="D842" s="6" t="s">
        <v>46</v>
      </c>
      <c r="E842" s="8">
        <v>4.8600000000000003</v>
      </c>
      <c r="F842" s="9">
        <v>0.41</v>
      </c>
      <c r="G842" s="9">
        <v>1.99</v>
      </c>
    </row>
    <row r="843" spans="1:7" ht="20.100000000000001" customHeight="1">
      <c r="A843" s="6" t="s">
        <v>383</v>
      </c>
      <c r="B843" s="7" t="s">
        <v>384</v>
      </c>
      <c r="C843" s="6" t="s">
        <v>12</v>
      </c>
      <c r="D843" s="6" t="s">
        <v>98</v>
      </c>
      <c r="E843" s="8">
        <v>1</v>
      </c>
      <c r="F843" s="9">
        <v>79.959999999999994</v>
      </c>
      <c r="G843" s="9">
        <v>79.959999999999994</v>
      </c>
    </row>
    <row r="844" spans="1:7" ht="15" customHeight="1">
      <c r="A844" s="1"/>
      <c r="B844" s="1"/>
      <c r="C844" s="1"/>
      <c r="D844" s="1"/>
      <c r="E844" s="102" t="s">
        <v>47</v>
      </c>
      <c r="F844" s="103"/>
      <c r="G844" s="10">
        <v>82.66</v>
      </c>
    </row>
    <row r="845" spans="1:7" ht="15" customHeight="1">
      <c r="A845" s="100" t="s">
        <v>4</v>
      </c>
      <c r="B845" s="101"/>
      <c r="C845" s="5" t="s">
        <v>5</v>
      </c>
      <c r="D845" s="5" t="s">
        <v>6</v>
      </c>
      <c r="E845" s="5" t="s">
        <v>7</v>
      </c>
      <c r="F845" s="5" t="s">
        <v>8</v>
      </c>
      <c r="G845" s="5" t="s">
        <v>9</v>
      </c>
    </row>
    <row r="846" spans="1:7" ht="15" customHeight="1">
      <c r="A846" s="6" t="s">
        <v>29</v>
      </c>
      <c r="B846" s="7" t="s">
        <v>30</v>
      </c>
      <c r="C846" s="6" t="s">
        <v>12</v>
      </c>
      <c r="D846" s="6" t="s">
        <v>19</v>
      </c>
      <c r="E846" s="8">
        <v>1.34</v>
      </c>
      <c r="F846" s="9">
        <v>9.11</v>
      </c>
      <c r="G846" s="9">
        <v>12.21</v>
      </c>
    </row>
    <row r="847" spans="1:7" ht="15" customHeight="1">
      <c r="A847" s="6" t="s">
        <v>20</v>
      </c>
      <c r="B847" s="7" t="s">
        <v>21</v>
      </c>
      <c r="C847" s="6" t="s">
        <v>12</v>
      </c>
      <c r="D847" s="6" t="s">
        <v>19</v>
      </c>
      <c r="E847" s="8">
        <v>1.34</v>
      </c>
      <c r="F847" s="9">
        <v>7.57</v>
      </c>
      <c r="G847" s="9">
        <v>10.14</v>
      </c>
    </row>
    <row r="848" spans="1:7" ht="15" customHeight="1">
      <c r="A848" s="1"/>
      <c r="B848" s="1"/>
      <c r="C848" s="1"/>
      <c r="D848" s="1"/>
      <c r="E848" s="102" t="s">
        <v>22</v>
      </c>
      <c r="F848" s="103"/>
      <c r="G848" s="10">
        <v>22.35</v>
      </c>
    </row>
    <row r="849" spans="1:7" ht="15" customHeight="1">
      <c r="A849" s="1"/>
      <c r="B849" s="1"/>
      <c r="C849" s="1"/>
      <c r="D849" s="1"/>
      <c r="E849" s="96" t="s">
        <v>23</v>
      </c>
      <c r="F849" s="97"/>
      <c r="G849" s="3">
        <v>105.01</v>
      </c>
    </row>
    <row r="850" spans="1:7" ht="15" customHeight="1">
      <c r="A850" s="1"/>
      <c r="B850" s="1"/>
      <c r="C850" s="1"/>
      <c r="D850" s="1"/>
      <c r="E850" s="96" t="s">
        <v>24</v>
      </c>
      <c r="F850" s="97"/>
      <c r="G850" s="3">
        <v>16.52</v>
      </c>
    </row>
    <row r="851" spans="1:7" ht="15" customHeight="1">
      <c r="A851" s="1"/>
      <c r="B851" s="1"/>
      <c r="C851" s="1"/>
      <c r="D851" s="1"/>
      <c r="E851" s="96" t="s">
        <v>25</v>
      </c>
      <c r="F851" s="97"/>
      <c r="G851" s="3">
        <v>121.53</v>
      </c>
    </row>
    <row r="852" spans="1:7" ht="15" customHeight="1">
      <c r="A852" s="1"/>
      <c r="B852" s="1"/>
      <c r="C852" s="1"/>
      <c r="D852" s="1"/>
      <c r="E852" s="96" t="s">
        <v>26</v>
      </c>
      <c r="F852" s="97"/>
      <c r="G852" s="3">
        <v>24.415400000000002</v>
      </c>
    </row>
    <row r="853" spans="1:7" ht="15" customHeight="1">
      <c r="A853" s="1"/>
      <c r="B853" s="1"/>
      <c r="C853" s="1"/>
      <c r="D853" s="1"/>
      <c r="E853" s="96" t="s">
        <v>27</v>
      </c>
      <c r="F853" s="97"/>
      <c r="G853" s="3">
        <v>145.94999999999999</v>
      </c>
    </row>
    <row r="854" spans="1:7" ht="9.9499999999999993" customHeight="1">
      <c r="A854" s="1"/>
      <c r="B854" s="1"/>
      <c r="C854" s="104" t="s">
        <v>2</v>
      </c>
      <c r="D854" s="105"/>
      <c r="E854" s="1"/>
      <c r="F854" s="1"/>
      <c r="G854" s="1"/>
    </row>
    <row r="855" spans="1:7" ht="20.100000000000001" customHeight="1">
      <c r="A855" s="98" t="s">
        <v>385</v>
      </c>
      <c r="B855" s="99"/>
      <c r="C855" s="99"/>
      <c r="D855" s="99"/>
      <c r="E855" s="99"/>
      <c r="F855" s="99"/>
      <c r="G855" s="99"/>
    </row>
    <row r="856" spans="1:7" ht="15" customHeight="1">
      <c r="A856" s="100" t="s">
        <v>35</v>
      </c>
      <c r="B856" s="101"/>
      <c r="C856" s="5" t="s">
        <v>5</v>
      </c>
      <c r="D856" s="5" t="s">
        <v>6</v>
      </c>
      <c r="E856" s="5" t="s">
        <v>7</v>
      </c>
      <c r="F856" s="5" t="s">
        <v>8</v>
      </c>
      <c r="G856" s="5" t="s">
        <v>9</v>
      </c>
    </row>
    <row r="857" spans="1:7" ht="27.95" customHeight="1">
      <c r="A857" s="6" t="s">
        <v>386</v>
      </c>
      <c r="B857" s="7" t="s">
        <v>387</v>
      </c>
      <c r="C857" s="6" t="s">
        <v>12</v>
      </c>
      <c r="D857" s="6" t="s">
        <v>98</v>
      </c>
      <c r="E857" s="8">
        <v>1</v>
      </c>
      <c r="F857" s="9">
        <v>227.2</v>
      </c>
      <c r="G857" s="9">
        <v>227.2</v>
      </c>
    </row>
    <row r="858" spans="1:7" ht="15" customHeight="1">
      <c r="A858" s="1"/>
      <c r="B858" s="1"/>
      <c r="C858" s="1"/>
      <c r="D858" s="1"/>
      <c r="E858" s="102" t="s">
        <v>47</v>
      </c>
      <c r="F858" s="103"/>
      <c r="G858" s="10">
        <v>227.2</v>
      </c>
    </row>
    <row r="859" spans="1:7" ht="15" customHeight="1">
      <c r="A859" s="100" t="s">
        <v>4</v>
      </c>
      <c r="B859" s="101"/>
      <c r="C859" s="5" t="s">
        <v>5</v>
      </c>
      <c r="D859" s="5" t="s">
        <v>6</v>
      </c>
      <c r="E859" s="5" t="s">
        <v>7</v>
      </c>
      <c r="F859" s="5" t="s">
        <v>8</v>
      </c>
      <c r="G859" s="5" t="s">
        <v>9</v>
      </c>
    </row>
    <row r="860" spans="1:7" ht="15" customHeight="1">
      <c r="A860" s="6" t="s">
        <v>342</v>
      </c>
      <c r="B860" s="7" t="s">
        <v>343</v>
      </c>
      <c r="C860" s="6" t="s">
        <v>12</v>
      </c>
      <c r="D860" s="6" t="s">
        <v>19</v>
      </c>
      <c r="E860" s="8">
        <v>2</v>
      </c>
      <c r="F860" s="9">
        <v>7.44</v>
      </c>
      <c r="G860" s="9">
        <v>14.88</v>
      </c>
    </row>
    <row r="861" spans="1:7" ht="15" customHeight="1">
      <c r="A861" s="6" t="s">
        <v>344</v>
      </c>
      <c r="B861" s="7" t="s">
        <v>345</v>
      </c>
      <c r="C861" s="6" t="s">
        <v>12</v>
      </c>
      <c r="D861" s="6" t="s">
        <v>19</v>
      </c>
      <c r="E861" s="8">
        <v>2</v>
      </c>
      <c r="F861" s="9">
        <v>9.25</v>
      </c>
      <c r="G861" s="9">
        <v>18.5</v>
      </c>
    </row>
    <row r="862" spans="1:7" ht="15" customHeight="1">
      <c r="A862" s="1"/>
      <c r="B862" s="1"/>
      <c r="C862" s="1"/>
      <c r="D862" s="1"/>
      <c r="E862" s="102" t="s">
        <v>22</v>
      </c>
      <c r="F862" s="103"/>
      <c r="G862" s="10">
        <v>33.380000000000003</v>
      </c>
    </row>
    <row r="863" spans="1:7" ht="15" customHeight="1">
      <c r="A863" s="1"/>
      <c r="B863" s="1"/>
      <c r="C863" s="1"/>
      <c r="D863" s="1"/>
      <c r="E863" s="96" t="s">
        <v>23</v>
      </c>
      <c r="F863" s="97"/>
      <c r="G863" s="3">
        <v>260.58</v>
      </c>
    </row>
    <row r="864" spans="1:7" ht="15" customHeight="1">
      <c r="A864" s="1"/>
      <c r="B864" s="1"/>
      <c r="C864" s="1"/>
      <c r="D864" s="1"/>
      <c r="E864" s="96" t="s">
        <v>24</v>
      </c>
      <c r="F864" s="97"/>
      <c r="G864" s="3">
        <v>24.48</v>
      </c>
    </row>
    <row r="865" spans="1:7" ht="15" customHeight="1">
      <c r="A865" s="1"/>
      <c r="B865" s="1"/>
      <c r="C865" s="1"/>
      <c r="D865" s="1"/>
      <c r="E865" s="96" t="s">
        <v>25</v>
      </c>
      <c r="F865" s="97"/>
      <c r="G865" s="3">
        <v>285.06</v>
      </c>
    </row>
    <row r="866" spans="1:7" ht="15" customHeight="1">
      <c r="A866" s="1"/>
      <c r="B866" s="1"/>
      <c r="C866" s="1"/>
      <c r="D866" s="1"/>
      <c r="E866" s="96" t="s">
        <v>26</v>
      </c>
      <c r="F866" s="97"/>
      <c r="G866" s="3">
        <v>57.268599999999999</v>
      </c>
    </row>
    <row r="867" spans="1:7" ht="15" customHeight="1">
      <c r="A867" s="1"/>
      <c r="B867" s="1"/>
      <c r="C867" s="1"/>
      <c r="D867" s="1"/>
      <c r="E867" s="96" t="s">
        <v>27</v>
      </c>
      <c r="F867" s="97"/>
      <c r="G867" s="3">
        <v>342.33</v>
      </c>
    </row>
    <row r="868" spans="1:7" ht="9.9499999999999993" customHeight="1">
      <c r="A868" s="1"/>
      <c r="B868" s="1"/>
      <c r="C868" s="104" t="s">
        <v>2</v>
      </c>
      <c r="D868" s="105"/>
      <c r="E868" s="1"/>
      <c r="F868" s="1"/>
      <c r="G868" s="1"/>
    </row>
    <row r="869" spans="1:7" ht="20.100000000000001" customHeight="1">
      <c r="A869" s="98" t="s">
        <v>388</v>
      </c>
      <c r="B869" s="99"/>
      <c r="C869" s="99"/>
      <c r="D869" s="99"/>
      <c r="E869" s="99"/>
      <c r="F869" s="99"/>
      <c r="G869" s="99"/>
    </row>
    <row r="870" spans="1:7" ht="15" customHeight="1">
      <c r="A870" s="100" t="s">
        <v>35</v>
      </c>
      <c r="B870" s="101"/>
      <c r="C870" s="5" t="s">
        <v>5</v>
      </c>
      <c r="D870" s="5" t="s">
        <v>6</v>
      </c>
      <c r="E870" s="5" t="s">
        <v>7</v>
      </c>
      <c r="F870" s="5" t="s">
        <v>8</v>
      </c>
      <c r="G870" s="5" t="s">
        <v>9</v>
      </c>
    </row>
    <row r="871" spans="1:7" ht="20.100000000000001" customHeight="1">
      <c r="A871" s="6" t="s">
        <v>389</v>
      </c>
      <c r="B871" s="7" t="s">
        <v>390</v>
      </c>
      <c r="C871" s="6" t="s">
        <v>12</v>
      </c>
      <c r="D871" s="6" t="s">
        <v>98</v>
      </c>
      <c r="E871" s="8">
        <v>1</v>
      </c>
      <c r="F871" s="9">
        <v>46.26</v>
      </c>
      <c r="G871" s="9">
        <v>46.26</v>
      </c>
    </row>
    <row r="872" spans="1:7" ht="15" customHeight="1">
      <c r="A872" s="1"/>
      <c r="B872" s="1"/>
      <c r="C872" s="1"/>
      <c r="D872" s="1"/>
      <c r="E872" s="102" t="s">
        <v>47</v>
      </c>
      <c r="F872" s="103"/>
      <c r="G872" s="10">
        <v>46.26</v>
      </c>
    </row>
    <row r="873" spans="1:7" ht="15" customHeight="1">
      <c r="A873" s="100" t="s">
        <v>4</v>
      </c>
      <c r="B873" s="101"/>
      <c r="C873" s="5" t="s">
        <v>5</v>
      </c>
      <c r="D873" s="5" t="s">
        <v>6</v>
      </c>
      <c r="E873" s="5" t="s">
        <v>7</v>
      </c>
      <c r="F873" s="5" t="s">
        <v>8</v>
      </c>
      <c r="G873" s="5" t="s">
        <v>9</v>
      </c>
    </row>
    <row r="874" spans="1:7" ht="15" customHeight="1">
      <c r="A874" s="6" t="s">
        <v>344</v>
      </c>
      <c r="B874" s="7" t="s">
        <v>345</v>
      </c>
      <c r="C874" s="6" t="s">
        <v>12</v>
      </c>
      <c r="D874" s="6" t="s">
        <v>19</v>
      </c>
      <c r="E874" s="8">
        <v>0.15</v>
      </c>
      <c r="F874" s="9">
        <v>9.25</v>
      </c>
      <c r="G874" s="9">
        <v>1.39</v>
      </c>
    </row>
    <row r="875" spans="1:7" ht="15" customHeight="1">
      <c r="A875" s="1"/>
      <c r="B875" s="1"/>
      <c r="C875" s="1"/>
      <c r="D875" s="1"/>
      <c r="E875" s="102" t="s">
        <v>22</v>
      </c>
      <c r="F875" s="103"/>
      <c r="G875" s="10">
        <v>1.39</v>
      </c>
    </row>
    <row r="876" spans="1:7" ht="15" customHeight="1">
      <c r="A876" s="1"/>
      <c r="B876" s="1"/>
      <c r="C876" s="1"/>
      <c r="D876" s="1"/>
      <c r="E876" s="96" t="s">
        <v>23</v>
      </c>
      <c r="F876" s="97"/>
      <c r="G876" s="3">
        <v>47.65</v>
      </c>
    </row>
    <row r="877" spans="1:7" ht="15" customHeight="1">
      <c r="A877" s="1"/>
      <c r="B877" s="1"/>
      <c r="C877" s="1"/>
      <c r="D877" s="1"/>
      <c r="E877" s="96" t="s">
        <v>24</v>
      </c>
      <c r="F877" s="97"/>
      <c r="G877" s="3">
        <v>1.08</v>
      </c>
    </row>
    <row r="878" spans="1:7" ht="15" customHeight="1">
      <c r="A878" s="1"/>
      <c r="B878" s="1"/>
      <c r="C878" s="1"/>
      <c r="D878" s="1"/>
      <c r="E878" s="96" t="s">
        <v>25</v>
      </c>
      <c r="F878" s="97"/>
      <c r="G878" s="3">
        <v>48.73</v>
      </c>
    </row>
    <row r="879" spans="1:7" ht="15" customHeight="1">
      <c r="A879" s="1"/>
      <c r="B879" s="1"/>
      <c r="C879" s="1"/>
      <c r="D879" s="1"/>
      <c r="E879" s="96" t="s">
        <v>26</v>
      </c>
      <c r="F879" s="97"/>
      <c r="G879" s="3">
        <v>9.7898999999999994</v>
      </c>
    </row>
    <row r="880" spans="1:7" ht="15" customHeight="1">
      <c r="A880" s="1"/>
      <c r="B880" s="1"/>
      <c r="C880" s="1"/>
      <c r="D880" s="1"/>
      <c r="E880" s="96" t="s">
        <v>27</v>
      </c>
      <c r="F880" s="97"/>
      <c r="G880" s="3">
        <v>58.52</v>
      </c>
    </row>
    <row r="881" spans="1:7" ht="9.9499999999999993" customHeight="1">
      <c r="A881" s="1"/>
      <c r="B881" s="1"/>
      <c r="C881" s="104" t="s">
        <v>2</v>
      </c>
      <c r="D881" s="105"/>
      <c r="E881" s="1"/>
      <c r="F881" s="1"/>
      <c r="G881" s="1"/>
    </row>
    <row r="882" spans="1:7" ht="20.100000000000001" customHeight="1">
      <c r="A882" s="98" t="s">
        <v>391</v>
      </c>
      <c r="B882" s="99"/>
      <c r="C882" s="99"/>
      <c r="D882" s="99"/>
      <c r="E882" s="99"/>
      <c r="F882" s="99"/>
      <c r="G882" s="99"/>
    </row>
    <row r="883" spans="1:7" ht="15" customHeight="1">
      <c r="A883" s="100" t="s">
        <v>35</v>
      </c>
      <c r="B883" s="101"/>
      <c r="C883" s="5" t="s">
        <v>5</v>
      </c>
      <c r="D883" s="5" t="s">
        <v>6</v>
      </c>
      <c r="E883" s="5" t="s">
        <v>7</v>
      </c>
      <c r="F883" s="5" t="s">
        <v>8</v>
      </c>
      <c r="G883" s="5" t="s">
        <v>9</v>
      </c>
    </row>
    <row r="884" spans="1:7" ht="15" customHeight="1">
      <c r="A884" s="6" t="s">
        <v>392</v>
      </c>
      <c r="B884" s="7" t="s">
        <v>393</v>
      </c>
      <c r="C884" s="6" t="s">
        <v>12</v>
      </c>
      <c r="D884" s="6" t="s">
        <v>92</v>
      </c>
      <c r="E884" s="8">
        <v>0.05</v>
      </c>
      <c r="F884" s="9">
        <v>4.74</v>
      </c>
      <c r="G884" s="9">
        <v>0.24</v>
      </c>
    </row>
    <row r="885" spans="1:7" ht="15" customHeight="1">
      <c r="A885" s="1"/>
      <c r="B885" s="1"/>
      <c r="C885" s="1"/>
      <c r="D885" s="1"/>
      <c r="E885" s="102" t="s">
        <v>47</v>
      </c>
      <c r="F885" s="103"/>
      <c r="G885" s="10">
        <v>0.24</v>
      </c>
    </row>
    <row r="886" spans="1:7" ht="15" customHeight="1">
      <c r="A886" s="100" t="s">
        <v>4</v>
      </c>
      <c r="B886" s="101"/>
      <c r="C886" s="5" t="s">
        <v>5</v>
      </c>
      <c r="D886" s="5" t="s">
        <v>6</v>
      </c>
      <c r="E886" s="5" t="s">
        <v>7</v>
      </c>
      <c r="F886" s="5" t="s">
        <v>8</v>
      </c>
      <c r="G886" s="5" t="s">
        <v>9</v>
      </c>
    </row>
    <row r="887" spans="1:7" ht="15" customHeight="1">
      <c r="A887" s="6" t="s">
        <v>20</v>
      </c>
      <c r="B887" s="7" t="s">
        <v>21</v>
      </c>
      <c r="C887" s="6" t="s">
        <v>12</v>
      </c>
      <c r="D887" s="6" t="s">
        <v>19</v>
      </c>
      <c r="E887" s="8">
        <v>0.14000000000000001</v>
      </c>
      <c r="F887" s="9">
        <v>7.57</v>
      </c>
      <c r="G887" s="9">
        <v>1.06</v>
      </c>
    </row>
    <row r="888" spans="1:7" ht="15" customHeight="1">
      <c r="A888" s="1"/>
      <c r="B888" s="1"/>
      <c r="C888" s="1"/>
      <c r="D888" s="1"/>
      <c r="E888" s="102" t="s">
        <v>22</v>
      </c>
      <c r="F888" s="103"/>
      <c r="G888" s="10">
        <v>1.06</v>
      </c>
    </row>
    <row r="889" spans="1:7" ht="15" customHeight="1">
      <c r="A889" s="1"/>
      <c r="B889" s="1"/>
      <c r="C889" s="1"/>
      <c r="D889" s="1"/>
      <c r="E889" s="96" t="s">
        <v>23</v>
      </c>
      <c r="F889" s="97"/>
      <c r="G889" s="3">
        <v>1.3</v>
      </c>
    </row>
    <row r="890" spans="1:7" ht="15" customHeight="1">
      <c r="A890" s="1"/>
      <c r="B890" s="1"/>
      <c r="C890" s="1"/>
      <c r="D890" s="1"/>
      <c r="E890" s="96" t="s">
        <v>24</v>
      </c>
      <c r="F890" s="97"/>
      <c r="G890" s="3">
        <v>0.74</v>
      </c>
    </row>
    <row r="891" spans="1:7" ht="15" customHeight="1">
      <c r="A891" s="1"/>
      <c r="B891" s="1"/>
      <c r="C891" s="1"/>
      <c r="D891" s="1"/>
      <c r="E891" s="96" t="s">
        <v>25</v>
      </c>
      <c r="F891" s="97"/>
      <c r="G891" s="3">
        <v>2.04</v>
      </c>
    </row>
    <row r="892" spans="1:7" ht="15" customHeight="1">
      <c r="A892" s="1"/>
      <c r="B892" s="1"/>
      <c r="C892" s="1"/>
      <c r="D892" s="1"/>
      <c r="E892" s="96" t="s">
        <v>26</v>
      </c>
      <c r="F892" s="97"/>
      <c r="G892" s="3">
        <v>0.4098</v>
      </c>
    </row>
    <row r="893" spans="1:7" ht="15" customHeight="1">
      <c r="A893" s="1"/>
      <c r="B893" s="1"/>
      <c r="C893" s="1"/>
      <c r="D893" s="1"/>
      <c r="E893" s="96" t="s">
        <v>27</v>
      </c>
      <c r="F893" s="97"/>
      <c r="G893" s="3">
        <v>2.4500000000000002</v>
      </c>
    </row>
    <row r="894" spans="1:7" ht="9.9499999999999993" customHeight="1">
      <c r="A894" s="1"/>
      <c r="B894" s="1"/>
      <c r="C894" s="104" t="s">
        <v>2</v>
      </c>
      <c r="D894" s="105"/>
      <c r="E894" s="1"/>
      <c r="F894" s="1"/>
      <c r="G894" s="1"/>
    </row>
    <row r="895" spans="1:7" ht="20.100000000000001" customHeight="1">
      <c r="A895" s="98" t="s">
        <v>394</v>
      </c>
      <c r="B895" s="99"/>
      <c r="C895" s="99"/>
      <c r="D895" s="99"/>
      <c r="E895" s="99"/>
      <c r="F895" s="99"/>
      <c r="G895" s="99"/>
    </row>
    <row r="896" spans="1:7" ht="15" customHeight="1">
      <c r="A896" s="100" t="s">
        <v>4</v>
      </c>
      <c r="B896" s="101"/>
      <c r="C896" s="5" t="s">
        <v>5</v>
      </c>
      <c r="D896" s="5" t="s">
        <v>6</v>
      </c>
      <c r="E896" s="5" t="s">
        <v>7</v>
      </c>
      <c r="F896" s="5" t="s">
        <v>8</v>
      </c>
      <c r="G896" s="5" t="s">
        <v>9</v>
      </c>
    </row>
    <row r="897" spans="1:7" ht="15" customHeight="1">
      <c r="A897" s="6" t="s">
        <v>29</v>
      </c>
      <c r="B897" s="7" t="s">
        <v>30</v>
      </c>
      <c r="C897" s="6" t="s">
        <v>12</v>
      </c>
      <c r="D897" s="6" t="s">
        <v>19</v>
      </c>
      <c r="E897" s="8">
        <v>0.3</v>
      </c>
      <c r="F897" s="9">
        <v>9.11</v>
      </c>
      <c r="G897" s="9">
        <v>2.73</v>
      </c>
    </row>
    <row r="898" spans="1:7" ht="15" customHeight="1">
      <c r="A898" s="6" t="s">
        <v>20</v>
      </c>
      <c r="B898" s="7" t="s">
        <v>21</v>
      </c>
      <c r="C898" s="6" t="s">
        <v>12</v>
      </c>
      <c r="D898" s="6" t="s">
        <v>19</v>
      </c>
      <c r="E898" s="8">
        <v>0.3</v>
      </c>
      <c r="F898" s="9">
        <v>7.57</v>
      </c>
      <c r="G898" s="9">
        <v>2.27</v>
      </c>
    </row>
    <row r="899" spans="1:7" ht="27.95" customHeight="1">
      <c r="A899" s="6" t="s">
        <v>395</v>
      </c>
      <c r="B899" s="7" t="s">
        <v>396</v>
      </c>
      <c r="C899" s="6" t="s">
        <v>12</v>
      </c>
      <c r="D899" s="6" t="s">
        <v>52</v>
      </c>
      <c r="E899" s="8">
        <v>1.6E-2</v>
      </c>
      <c r="F899" s="9">
        <v>229.69</v>
      </c>
      <c r="G899" s="9">
        <v>3.68</v>
      </c>
    </row>
    <row r="900" spans="1:7" ht="20.100000000000001" customHeight="1">
      <c r="A900" s="6" t="s">
        <v>397</v>
      </c>
      <c r="B900" s="7" t="s">
        <v>398</v>
      </c>
      <c r="C900" s="6" t="s">
        <v>12</v>
      </c>
      <c r="D900" s="6" t="s">
        <v>52</v>
      </c>
      <c r="E900" s="8">
        <v>1.6E-2</v>
      </c>
      <c r="F900" s="9">
        <v>29.95</v>
      </c>
      <c r="G900" s="9">
        <v>0.48</v>
      </c>
    </row>
    <row r="901" spans="1:7" ht="15" customHeight="1">
      <c r="A901" s="6" t="s">
        <v>399</v>
      </c>
      <c r="B901" s="7" t="s">
        <v>400</v>
      </c>
      <c r="C901" s="6" t="s">
        <v>401</v>
      </c>
      <c r="D901" s="6" t="s">
        <v>98</v>
      </c>
      <c r="E901" s="8">
        <v>1</v>
      </c>
      <c r="F901" s="9">
        <v>99.95</v>
      </c>
      <c r="G901" s="9">
        <v>99.95</v>
      </c>
    </row>
    <row r="902" spans="1:7" ht="15" customHeight="1">
      <c r="A902" s="1"/>
      <c r="B902" s="1"/>
      <c r="C902" s="1"/>
      <c r="D902" s="1"/>
      <c r="E902" s="102" t="s">
        <v>22</v>
      </c>
      <c r="F902" s="103"/>
      <c r="G902" s="10">
        <v>109.11</v>
      </c>
    </row>
    <row r="903" spans="1:7" ht="15" customHeight="1">
      <c r="A903" s="1"/>
      <c r="B903" s="1"/>
      <c r="C903" s="1"/>
      <c r="D903" s="1"/>
      <c r="E903" s="96" t="s">
        <v>23</v>
      </c>
      <c r="F903" s="97"/>
      <c r="G903" s="3">
        <v>109.11</v>
      </c>
    </row>
    <row r="904" spans="1:7" ht="15" customHeight="1">
      <c r="A904" s="1"/>
      <c r="B904" s="1"/>
      <c r="C904" s="1"/>
      <c r="D904" s="1"/>
      <c r="E904" s="96" t="s">
        <v>24</v>
      </c>
      <c r="F904" s="97"/>
      <c r="G904" s="3">
        <v>4.32</v>
      </c>
    </row>
    <row r="905" spans="1:7" ht="15" customHeight="1">
      <c r="A905" s="1"/>
      <c r="B905" s="1"/>
      <c r="C905" s="1"/>
      <c r="D905" s="1"/>
      <c r="E905" s="96" t="s">
        <v>25</v>
      </c>
      <c r="F905" s="97"/>
      <c r="G905" s="3">
        <v>113.43</v>
      </c>
    </row>
    <row r="906" spans="1:7" ht="15" customHeight="1">
      <c r="A906" s="1"/>
      <c r="B906" s="1"/>
      <c r="C906" s="1"/>
      <c r="D906" s="1"/>
      <c r="E906" s="96" t="s">
        <v>26</v>
      </c>
      <c r="F906" s="97"/>
      <c r="G906" s="3">
        <v>22.7881</v>
      </c>
    </row>
    <row r="907" spans="1:7" ht="15" customHeight="1">
      <c r="A907" s="1"/>
      <c r="B907" s="1"/>
      <c r="C907" s="1"/>
      <c r="D907" s="1"/>
      <c r="E907" s="96" t="s">
        <v>27</v>
      </c>
      <c r="F907" s="97"/>
      <c r="G907" s="3">
        <v>136.22</v>
      </c>
    </row>
  </sheetData>
  <mergeCells count="631">
    <mergeCell ref="A1:G1"/>
    <mergeCell ref="C2:D2"/>
    <mergeCell ref="A3:G3"/>
    <mergeCell ref="A4:B4"/>
    <mergeCell ref="E9:F9"/>
    <mergeCell ref="A618:B618"/>
    <mergeCell ref="E621:F621"/>
    <mergeCell ref="A622:B622"/>
    <mergeCell ref="E625:F625"/>
    <mergeCell ref="C15:D15"/>
    <mergeCell ref="A16:G16"/>
    <mergeCell ref="A17:B17"/>
    <mergeCell ref="E20:F20"/>
    <mergeCell ref="E21:F21"/>
    <mergeCell ref="E10:F10"/>
    <mergeCell ref="E11:F11"/>
    <mergeCell ref="E12:F12"/>
    <mergeCell ref="E13:F13"/>
    <mergeCell ref="E14:F14"/>
    <mergeCell ref="A27:G27"/>
    <mergeCell ref="A28:B28"/>
    <mergeCell ref="E31:F31"/>
    <mergeCell ref="E32:F32"/>
    <mergeCell ref="E33:F33"/>
    <mergeCell ref="E22:F22"/>
    <mergeCell ref="E23:F23"/>
    <mergeCell ref="E24:F24"/>
    <mergeCell ref="E25:F25"/>
    <mergeCell ref="C26:D26"/>
    <mergeCell ref="A39:B39"/>
    <mergeCell ref="E44:F44"/>
    <mergeCell ref="A45:B45"/>
    <mergeCell ref="E49:F49"/>
    <mergeCell ref="E50:F50"/>
    <mergeCell ref="E34:F34"/>
    <mergeCell ref="E35:F35"/>
    <mergeCell ref="E36:F36"/>
    <mergeCell ref="C37:D37"/>
    <mergeCell ref="A38:G38"/>
    <mergeCell ref="A56:G56"/>
    <mergeCell ref="A57:B57"/>
    <mergeCell ref="E61:F61"/>
    <mergeCell ref="E62:F62"/>
    <mergeCell ref="E63:F63"/>
    <mergeCell ref="E51:F51"/>
    <mergeCell ref="E52:F52"/>
    <mergeCell ref="E53:F53"/>
    <mergeCell ref="E54:F54"/>
    <mergeCell ref="C55:D55"/>
    <mergeCell ref="A69:B69"/>
    <mergeCell ref="E73:F73"/>
    <mergeCell ref="E74:F74"/>
    <mergeCell ref="E75:F75"/>
    <mergeCell ref="E76:F76"/>
    <mergeCell ref="E64:F64"/>
    <mergeCell ref="E65:F65"/>
    <mergeCell ref="E66:F66"/>
    <mergeCell ref="C67:D67"/>
    <mergeCell ref="A68:G68"/>
    <mergeCell ref="E85:F85"/>
    <mergeCell ref="A86:B86"/>
    <mergeCell ref="E89:F89"/>
    <mergeCell ref="E90:F90"/>
    <mergeCell ref="E91:F91"/>
    <mergeCell ref="E77:F77"/>
    <mergeCell ref="E78:F78"/>
    <mergeCell ref="C79:D79"/>
    <mergeCell ref="A80:G80"/>
    <mergeCell ref="A81:B81"/>
    <mergeCell ref="A97:B97"/>
    <mergeCell ref="E101:F101"/>
    <mergeCell ref="E102:F102"/>
    <mergeCell ref="E103:F103"/>
    <mergeCell ref="E104:F104"/>
    <mergeCell ref="E92:F92"/>
    <mergeCell ref="E93:F93"/>
    <mergeCell ref="E94:F94"/>
    <mergeCell ref="C95:D95"/>
    <mergeCell ref="A96:G96"/>
    <mergeCell ref="E113:F113"/>
    <mergeCell ref="E114:F114"/>
    <mergeCell ref="E115:F115"/>
    <mergeCell ref="E116:F116"/>
    <mergeCell ref="E117:F117"/>
    <mergeCell ref="E105:F105"/>
    <mergeCell ref="E106:F106"/>
    <mergeCell ref="C107:D107"/>
    <mergeCell ref="A108:G108"/>
    <mergeCell ref="A109:B109"/>
    <mergeCell ref="E127:F127"/>
    <mergeCell ref="E128:F128"/>
    <mergeCell ref="E129:F129"/>
    <mergeCell ref="E130:F130"/>
    <mergeCell ref="E131:F131"/>
    <mergeCell ref="E118:F118"/>
    <mergeCell ref="C119:D119"/>
    <mergeCell ref="A120:G120"/>
    <mergeCell ref="A121:B121"/>
    <mergeCell ref="E126:F126"/>
    <mergeCell ref="E140:F140"/>
    <mergeCell ref="E141:F141"/>
    <mergeCell ref="E142:F142"/>
    <mergeCell ref="E143:F143"/>
    <mergeCell ref="E144:F144"/>
    <mergeCell ref="C132:D132"/>
    <mergeCell ref="A133:G133"/>
    <mergeCell ref="A134:B134"/>
    <mergeCell ref="E136:F136"/>
    <mergeCell ref="A137:B137"/>
    <mergeCell ref="A152:B152"/>
    <mergeCell ref="E155:F155"/>
    <mergeCell ref="E156:F156"/>
    <mergeCell ref="E157:F157"/>
    <mergeCell ref="E158:F158"/>
    <mergeCell ref="E145:F145"/>
    <mergeCell ref="C146:D146"/>
    <mergeCell ref="A147:G147"/>
    <mergeCell ref="A148:B148"/>
    <mergeCell ref="E151:F151"/>
    <mergeCell ref="E165:F165"/>
    <mergeCell ref="A166:B166"/>
    <mergeCell ref="E169:F169"/>
    <mergeCell ref="E170:F170"/>
    <mergeCell ref="E171:F171"/>
    <mergeCell ref="E159:F159"/>
    <mergeCell ref="E160:F160"/>
    <mergeCell ref="C161:D161"/>
    <mergeCell ref="A162:G162"/>
    <mergeCell ref="A163:B163"/>
    <mergeCell ref="A177:B177"/>
    <mergeCell ref="E182:F182"/>
    <mergeCell ref="E183:F183"/>
    <mergeCell ref="E184:F184"/>
    <mergeCell ref="E185:F185"/>
    <mergeCell ref="E172:F172"/>
    <mergeCell ref="E173:F173"/>
    <mergeCell ref="E174:F174"/>
    <mergeCell ref="C175:D175"/>
    <mergeCell ref="A176:G176"/>
    <mergeCell ref="E196:F196"/>
    <mergeCell ref="E197:F197"/>
    <mergeCell ref="E198:F198"/>
    <mergeCell ref="E199:F199"/>
    <mergeCell ref="E200:F200"/>
    <mergeCell ref="E186:F186"/>
    <mergeCell ref="E187:F187"/>
    <mergeCell ref="C188:D188"/>
    <mergeCell ref="A189:G189"/>
    <mergeCell ref="A190:B190"/>
    <mergeCell ref="E211:F211"/>
    <mergeCell ref="E212:F212"/>
    <mergeCell ref="E213:F213"/>
    <mergeCell ref="E214:F214"/>
    <mergeCell ref="E215:F215"/>
    <mergeCell ref="E201:F201"/>
    <mergeCell ref="C202:D202"/>
    <mergeCell ref="A203:G203"/>
    <mergeCell ref="A204:B204"/>
    <mergeCell ref="E210:F210"/>
    <mergeCell ref="E226:F226"/>
    <mergeCell ref="E227:F227"/>
    <mergeCell ref="E228:F228"/>
    <mergeCell ref="E229:F229"/>
    <mergeCell ref="C230:D230"/>
    <mergeCell ref="C216:D216"/>
    <mergeCell ref="A217:G217"/>
    <mergeCell ref="A218:B218"/>
    <mergeCell ref="E224:F224"/>
    <mergeCell ref="E225:F225"/>
    <mergeCell ref="E240:F240"/>
    <mergeCell ref="E241:F241"/>
    <mergeCell ref="E242:F242"/>
    <mergeCell ref="E243:F243"/>
    <mergeCell ref="E244:F244"/>
    <mergeCell ref="A231:G231"/>
    <mergeCell ref="A232:B232"/>
    <mergeCell ref="E234:F234"/>
    <mergeCell ref="A235:B235"/>
    <mergeCell ref="E239:F239"/>
    <mergeCell ref="E255:F255"/>
    <mergeCell ref="E256:F256"/>
    <mergeCell ref="E257:F257"/>
    <mergeCell ref="E258:F258"/>
    <mergeCell ref="E259:F259"/>
    <mergeCell ref="C245:D245"/>
    <mergeCell ref="A246:G246"/>
    <mergeCell ref="A247:B247"/>
    <mergeCell ref="E251:F251"/>
    <mergeCell ref="A252:B252"/>
    <mergeCell ref="E267:F267"/>
    <mergeCell ref="E268:F268"/>
    <mergeCell ref="E269:F269"/>
    <mergeCell ref="E270:F270"/>
    <mergeCell ref="E271:F271"/>
    <mergeCell ref="E260:F260"/>
    <mergeCell ref="C261:D261"/>
    <mergeCell ref="A262:G262"/>
    <mergeCell ref="A263:B263"/>
    <mergeCell ref="E266:F266"/>
    <mergeCell ref="E282:F282"/>
    <mergeCell ref="E283:F283"/>
    <mergeCell ref="E284:F284"/>
    <mergeCell ref="E285:F285"/>
    <mergeCell ref="C286:D286"/>
    <mergeCell ref="C272:D272"/>
    <mergeCell ref="A273:G273"/>
    <mergeCell ref="A274:B274"/>
    <mergeCell ref="E280:F280"/>
    <mergeCell ref="E281:F281"/>
    <mergeCell ref="E295:F295"/>
    <mergeCell ref="E296:F296"/>
    <mergeCell ref="E297:F297"/>
    <mergeCell ref="E298:F298"/>
    <mergeCell ref="E299:F299"/>
    <mergeCell ref="A287:G287"/>
    <mergeCell ref="A288:B288"/>
    <mergeCell ref="E290:F290"/>
    <mergeCell ref="A291:B291"/>
    <mergeCell ref="E294:F294"/>
    <mergeCell ref="E312:F312"/>
    <mergeCell ref="E313:F313"/>
    <mergeCell ref="E314:F314"/>
    <mergeCell ref="E315:F315"/>
    <mergeCell ref="E316:F316"/>
    <mergeCell ref="C300:D300"/>
    <mergeCell ref="A301:G301"/>
    <mergeCell ref="A302:B302"/>
    <mergeCell ref="E308:F308"/>
    <mergeCell ref="A309:B309"/>
    <mergeCell ref="A323:B323"/>
    <mergeCell ref="E326:F326"/>
    <mergeCell ref="E327:F327"/>
    <mergeCell ref="E328:F328"/>
    <mergeCell ref="E329:F329"/>
    <mergeCell ref="E317:F317"/>
    <mergeCell ref="C318:D318"/>
    <mergeCell ref="A319:G319"/>
    <mergeCell ref="A320:B320"/>
    <mergeCell ref="E322:F322"/>
    <mergeCell ref="E336:F336"/>
    <mergeCell ref="A337:B337"/>
    <mergeCell ref="E340:F340"/>
    <mergeCell ref="E341:F341"/>
    <mergeCell ref="E342:F342"/>
    <mergeCell ref="E330:F330"/>
    <mergeCell ref="E331:F331"/>
    <mergeCell ref="C332:D332"/>
    <mergeCell ref="A333:G333"/>
    <mergeCell ref="A334:B334"/>
    <mergeCell ref="A348:B348"/>
    <mergeCell ref="E350:F350"/>
    <mergeCell ref="A351:B351"/>
    <mergeCell ref="E356:F356"/>
    <mergeCell ref="E357:F357"/>
    <mergeCell ref="E343:F343"/>
    <mergeCell ref="E344:F344"/>
    <mergeCell ref="E345:F345"/>
    <mergeCell ref="C346:D346"/>
    <mergeCell ref="A347:G347"/>
    <mergeCell ref="A363:G363"/>
    <mergeCell ref="A364:B364"/>
    <mergeCell ref="E371:F371"/>
    <mergeCell ref="A372:B372"/>
    <mergeCell ref="E377:F377"/>
    <mergeCell ref="E358:F358"/>
    <mergeCell ref="E359:F359"/>
    <mergeCell ref="E360:F360"/>
    <mergeCell ref="E361:F361"/>
    <mergeCell ref="C362:D362"/>
    <mergeCell ref="C383:D383"/>
    <mergeCell ref="A384:G384"/>
    <mergeCell ref="A385:C385"/>
    <mergeCell ref="B386:C386"/>
    <mergeCell ref="B387:C387"/>
    <mergeCell ref="E378:F378"/>
    <mergeCell ref="E379:F379"/>
    <mergeCell ref="E380:F380"/>
    <mergeCell ref="E381:F381"/>
    <mergeCell ref="E382:F382"/>
    <mergeCell ref="B393:C393"/>
    <mergeCell ref="B394:C394"/>
    <mergeCell ref="B395:C395"/>
    <mergeCell ref="E396:F396"/>
    <mergeCell ref="E397:F397"/>
    <mergeCell ref="B388:C388"/>
    <mergeCell ref="B389:C389"/>
    <mergeCell ref="E390:F390"/>
    <mergeCell ref="A391:C391"/>
    <mergeCell ref="B392:C392"/>
    <mergeCell ref="C403:D403"/>
    <mergeCell ref="A404:G404"/>
    <mergeCell ref="A405:B405"/>
    <mergeCell ref="E412:F412"/>
    <mergeCell ref="E413:F413"/>
    <mergeCell ref="E398:F398"/>
    <mergeCell ref="E399:F399"/>
    <mergeCell ref="E400:F400"/>
    <mergeCell ref="E401:F401"/>
    <mergeCell ref="E402:F402"/>
    <mergeCell ref="A419:G419"/>
    <mergeCell ref="A420:B420"/>
    <mergeCell ref="E425:F425"/>
    <mergeCell ref="A426:B426"/>
    <mergeCell ref="E429:F429"/>
    <mergeCell ref="E414:F414"/>
    <mergeCell ref="E415:F415"/>
    <mergeCell ref="E416:F416"/>
    <mergeCell ref="E417:F417"/>
    <mergeCell ref="C418:D418"/>
    <mergeCell ref="C435:D435"/>
    <mergeCell ref="A436:G436"/>
    <mergeCell ref="A437:B437"/>
    <mergeCell ref="E442:F442"/>
    <mergeCell ref="A443:B443"/>
    <mergeCell ref="E430:F430"/>
    <mergeCell ref="E431:F431"/>
    <mergeCell ref="E432:F432"/>
    <mergeCell ref="E433:F433"/>
    <mergeCell ref="E434:F434"/>
    <mergeCell ref="E451:F451"/>
    <mergeCell ref="C452:D452"/>
    <mergeCell ref="A453:G453"/>
    <mergeCell ref="A454:B454"/>
    <mergeCell ref="E459:F459"/>
    <mergeCell ref="E446:F446"/>
    <mergeCell ref="E447:F447"/>
    <mergeCell ref="E448:F448"/>
    <mergeCell ref="E449:F449"/>
    <mergeCell ref="E450:F450"/>
    <mergeCell ref="E467:F467"/>
    <mergeCell ref="E468:F468"/>
    <mergeCell ref="C469:D469"/>
    <mergeCell ref="A470:G470"/>
    <mergeCell ref="A471:B471"/>
    <mergeCell ref="A460:B460"/>
    <mergeCell ref="E463:F463"/>
    <mergeCell ref="E464:F464"/>
    <mergeCell ref="E465:F465"/>
    <mergeCell ref="E466:F466"/>
    <mergeCell ref="E481:F481"/>
    <mergeCell ref="E482:F482"/>
    <mergeCell ref="E483:F483"/>
    <mergeCell ref="C484:D484"/>
    <mergeCell ref="A485:G485"/>
    <mergeCell ref="E474:F474"/>
    <mergeCell ref="A475:B475"/>
    <mergeCell ref="E478:F478"/>
    <mergeCell ref="E479:F479"/>
    <mergeCell ref="E480:F480"/>
    <mergeCell ref="E499:F499"/>
    <mergeCell ref="E500:F500"/>
    <mergeCell ref="E501:F501"/>
    <mergeCell ref="E502:F502"/>
    <mergeCell ref="C503:D503"/>
    <mergeCell ref="A486:B486"/>
    <mergeCell ref="E493:F493"/>
    <mergeCell ref="A494:B494"/>
    <mergeCell ref="E497:F497"/>
    <mergeCell ref="E498:F498"/>
    <mergeCell ref="E514:F514"/>
    <mergeCell ref="E515:F515"/>
    <mergeCell ref="E516:F516"/>
    <mergeCell ref="E517:F517"/>
    <mergeCell ref="E518:F518"/>
    <mergeCell ref="A504:G504"/>
    <mergeCell ref="A505:B505"/>
    <mergeCell ref="E509:F509"/>
    <mergeCell ref="A510:B510"/>
    <mergeCell ref="E513:F513"/>
    <mergeCell ref="E529:F529"/>
    <mergeCell ref="E530:F530"/>
    <mergeCell ref="E531:F531"/>
    <mergeCell ref="E532:F532"/>
    <mergeCell ref="E533:F533"/>
    <mergeCell ref="C519:D519"/>
    <mergeCell ref="A520:G520"/>
    <mergeCell ref="A521:B521"/>
    <mergeCell ref="E525:F525"/>
    <mergeCell ref="A526:B526"/>
    <mergeCell ref="A542:B542"/>
    <mergeCell ref="E545:F545"/>
    <mergeCell ref="E546:F546"/>
    <mergeCell ref="E547:F547"/>
    <mergeCell ref="E548:F548"/>
    <mergeCell ref="E534:F534"/>
    <mergeCell ref="C535:D535"/>
    <mergeCell ref="A536:G536"/>
    <mergeCell ref="A537:B537"/>
    <mergeCell ref="E541:F541"/>
    <mergeCell ref="E557:F557"/>
    <mergeCell ref="A558:B558"/>
    <mergeCell ref="E561:F561"/>
    <mergeCell ref="E562:F562"/>
    <mergeCell ref="E563:F563"/>
    <mergeCell ref="E549:F549"/>
    <mergeCell ref="E550:F550"/>
    <mergeCell ref="C551:D551"/>
    <mergeCell ref="A552:G552"/>
    <mergeCell ref="A553:B553"/>
    <mergeCell ref="A569:C569"/>
    <mergeCell ref="B570:C570"/>
    <mergeCell ref="B571:C571"/>
    <mergeCell ref="B572:C572"/>
    <mergeCell ref="E573:F573"/>
    <mergeCell ref="E564:F564"/>
    <mergeCell ref="E565:F565"/>
    <mergeCell ref="E566:F566"/>
    <mergeCell ref="C567:D567"/>
    <mergeCell ref="A568:G568"/>
    <mergeCell ref="E579:F579"/>
    <mergeCell ref="E580:F580"/>
    <mergeCell ref="E581:F581"/>
    <mergeCell ref="E582:F582"/>
    <mergeCell ref="E583:F583"/>
    <mergeCell ref="A574:C574"/>
    <mergeCell ref="B575:C575"/>
    <mergeCell ref="B576:C576"/>
    <mergeCell ref="E577:F577"/>
    <mergeCell ref="E578:F578"/>
    <mergeCell ref="E594:F594"/>
    <mergeCell ref="E595:F595"/>
    <mergeCell ref="E596:F596"/>
    <mergeCell ref="E597:F597"/>
    <mergeCell ref="E598:F598"/>
    <mergeCell ref="C584:D584"/>
    <mergeCell ref="A585:G585"/>
    <mergeCell ref="A586:B586"/>
    <mergeCell ref="E590:F590"/>
    <mergeCell ref="A591:B591"/>
    <mergeCell ref="A607:B607"/>
    <mergeCell ref="E610:F610"/>
    <mergeCell ref="E611:F611"/>
    <mergeCell ref="E612:F612"/>
    <mergeCell ref="E613:F613"/>
    <mergeCell ref="E599:F599"/>
    <mergeCell ref="C600:D600"/>
    <mergeCell ref="A601:G601"/>
    <mergeCell ref="A602:B602"/>
    <mergeCell ref="E606:F606"/>
    <mergeCell ref="E626:F626"/>
    <mergeCell ref="E627:F627"/>
    <mergeCell ref="E628:F628"/>
    <mergeCell ref="E629:F629"/>
    <mergeCell ref="E630:F630"/>
    <mergeCell ref="E614:F614"/>
    <mergeCell ref="E615:F615"/>
    <mergeCell ref="C616:D616"/>
    <mergeCell ref="A617:G617"/>
    <mergeCell ref="E641:F641"/>
    <mergeCell ref="E642:F642"/>
    <mergeCell ref="E643:F643"/>
    <mergeCell ref="E644:F644"/>
    <mergeCell ref="E645:F645"/>
    <mergeCell ref="C631:D631"/>
    <mergeCell ref="A632:G632"/>
    <mergeCell ref="A633:B633"/>
    <mergeCell ref="E637:F637"/>
    <mergeCell ref="A638:B638"/>
    <mergeCell ref="A654:B654"/>
    <mergeCell ref="E657:F657"/>
    <mergeCell ref="E658:F658"/>
    <mergeCell ref="E659:F659"/>
    <mergeCell ref="E660:F660"/>
    <mergeCell ref="E646:F646"/>
    <mergeCell ref="C647:D647"/>
    <mergeCell ref="A648:G648"/>
    <mergeCell ref="A649:B649"/>
    <mergeCell ref="E653:F653"/>
    <mergeCell ref="E668:F668"/>
    <mergeCell ref="A669:B669"/>
    <mergeCell ref="E673:F673"/>
    <mergeCell ref="E674:F674"/>
    <mergeCell ref="E675:F675"/>
    <mergeCell ref="E661:F661"/>
    <mergeCell ref="E662:F662"/>
    <mergeCell ref="C663:D663"/>
    <mergeCell ref="A664:G664"/>
    <mergeCell ref="A665:B665"/>
    <mergeCell ref="A681:B681"/>
    <mergeCell ref="E683:F683"/>
    <mergeCell ref="A684:B684"/>
    <mergeCell ref="E688:F688"/>
    <mergeCell ref="E689:F689"/>
    <mergeCell ref="E676:F676"/>
    <mergeCell ref="E677:F677"/>
    <mergeCell ref="E678:F678"/>
    <mergeCell ref="C679:D679"/>
    <mergeCell ref="A680:G680"/>
    <mergeCell ref="A695:G695"/>
    <mergeCell ref="A696:G696"/>
    <mergeCell ref="E697:F697"/>
    <mergeCell ref="E698:F698"/>
    <mergeCell ref="E699:F699"/>
    <mergeCell ref="E690:F690"/>
    <mergeCell ref="E691:F691"/>
    <mergeCell ref="E692:F692"/>
    <mergeCell ref="E693:F693"/>
    <mergeCell ref="C694:D694"/>
    <mergeCell ref="E708:F708"/>
    <mergeCell ref="A709:B709"/>
    <mergeCell ref="E714:F714"/>
    <mergeCell ref="E715:F715"/>
    <mergeCell ref="E716:F716"/>
    <mergeCell ref="E700:F700"/>
    <mergeCell ref="E701:F701"/>
    <mergeCell ref="C702:D702"/>
    <mergeCell ref="A703:G703"/>
    <mergeCell ref="A704:B704"/>
    <mergeCell ref="A722:B722"/>
    <mergeCell ref="E724:F724"/>
    <mergeCell ref="A725:B725"/>
    <mergeCell ref="E728:F728"/>
    <mergeCell ref="E729:F729"/>
    <mergeCell ref="E717:F717"/>
    <mergeCell ref="E718:F718"/>
    <mergeCell ref="E719:F719"/>
    <mergeCell ref="C720:D720"/>
    <mergeCell ref="A721:G721"/>
    <mergeCell ref="A735:G735"/>
    <mergeCell ref="A736:B736"/>
    <mergeCell ref="E746:F746"/>
    <mergeCell ref="E747:F747"/>
    <mergeCell ref="E748:F748"/>
    <mergeCell ref="E730:F730"/>
    <mergeCell ref="E731:F731"/>
    <mergeCell ref="E732:F732"/>
    <mergeCell ref="E733:F733"/>
    <mergeCell ref="C734:D734"/>
    <mergeCell ref="A754:B754"/>
    <mergeCell ref="E764:F764"/>
    <mergeCell ref="E765:F765"/>
    <mergeCell ref="E766:F766"/>
    <mergeCell ref="E767:F767"/>
    <mergeCell ref="E749:F749"/>
    <mergeCell ref="E750:F750"/>
    <mergeCell ref="E751:F751"/>
    <mergeCell ref="C752:D752"/>
    <mergeCell ref="A753:G753"/>
    <mergeCell ref="E782:F782"/>
    <mergeCell ref="E783:F783"/>
    <mergeCell ref="E784:F784"/>
    <mergeCell ref="E785:F785"/>
    <mergeCell ref="E786:F786"/>
    <mergeCell ref="E768:F768"/>
    <mergeCell ref="E769:F769"/>
    <mergeCell ref="C770:D770"/>
    <mergeCell ref="A771:G771"/>
    <mergeCell ref="A772:B772"/>
    <mergeCell ref="E801:F801"/>
    <mergeCell ref="E802:F802"/>
    <mergeCell ref="E803:F803"/>
    <mergeCell ref="E804:F804"/>
    <mergeCell ref="E805:F805"/>
    <mergeCell ref="E787:F787"/>
    <mergeCell ref="C788:D788"/>
    <mergeCell ref="A789:G789"/>
    <mergeCell ref="A790:B790"/>
    <mergeCell ref="E800:F800"/>
    <mergeCell ref="E820:F820"/>
    <mergeCell ref="E821:F821"/>
    <mergeCell ref="E822:F822"/>
    <mergeCell ref="E823:F823"/>
    <mergeCell ref="C824:D824"/>
    <mergeCell ref="C806:D806"/>
    <mergeCell ref="A807:G807"/>
    <mergeCell ref="A808:B808"/>
    <mergeCell ref="E818:F818"/>
    <mergeCell ref="E819:F819"/>
    <mergeCell ref="E833:F833"/>
    <mergeCell ref="E834:F834"/>
    <mergeCell ref="E835:F835"/>
    <mergeCell ref="E836:F836"/>
    <mergeCell ref="E837:F837"/>
    <mergeCell ref="A825:G825"/>
    <mergeCell ref="A826:B826"/>
    <mergeCell ref="E828:F828"/>
    <mergeCell ref="A829:B829"/>
    <mergeCell ref="E832:F832"/>
    <mergeCell ref="E848:F848"/>
    <mergeCell ref="E849:F849"/>
    <mergeCell ref="E850:F850"/>
    <mergeCell ref="E851:F851"/>
    <mergeCell ref="E852:F852"/>
    <mergeCell ref="C838:D838"/>
    <mergeCell ref="A839:G839"/>
    <mergeCell ref="A840:B840"/>
    <mergeCell ref="E844:F844"/>
    <mergeCell ref="A845:B845"/>
    <mergeCell ref="A859:B859"/>
    <mergeCell ref="E862:F862"/>
    <mergeCell ref="E863:F863"/>
    <mergeCell ref="E864:F864"/>
    <mergeCell ref="E865:F865"/>
    <mergeCell ref="E853:F853"/>
    <mergeCell ref="C854:D854"/>
    <mergeCell ref="A855:G855"/>
    <mergeCell ref="A856:B856"/>
    <mergeCell ref="E858:F858"/>
    <mergeCell ref="E872:F872"/>
    <mergeCell ref="A873:B873"/>
    <mergeCell ref="E875:F875"/>
    <mergeCell ref="E876:F876"/>
    <mergeCell ref="E877:F877"/>
    <mergeCell ref="E866:F866"/>
    <mergeCell ref="E867:F867"/>
    <mergeCell ref="C868:D868"/>
    <mergeCell ref="A869:G869"/>
    <mergeCell ref="A870:B870"/>
    <mergeCell ref="A883:B883"/>
    <mergeCell ref="E885:F885"/>
    <mergeCell ref="A886:B886"/>
    <mergeCell ref="E888:F888"/>
    <mergeCell ref="E889:F889"/>
    <mergeCell ref="E878:F878"/>
    <mergeCell ref="E879:F879"/>
    <mergeCell ref="E880:F880"/>
    <mergeCell ref="C881:D881"/>
    <mergeCell ref="A882:G882"/>
    <mergeCell ref="E905:F905"/>
    <mergeCell ref="E906:F906"/>
    <mergeCell ref="E907:F907"/>
    <mergeCell ref="A895:G895"/>
    <mergeCell ref="A896:B896"/>
    <mergeCell ref="E902:F902"/>
    <mergeCell ref="E903:F903"/>
    <mergeCell ref="E904:F904"/>
    <mergeCell ref="E890:F890"/>
    <mergeCell ref="E891:F891"/>
    <mergeCell ref="E892:F892"/>
    <mergeCell ref="E893:F893"/>
    <mergeCell ref="C894:D894"/>
  </mergeCells>
  <pageMargins left="0.27559055118110237" right="0.27559055118110237" top="0.27559055118110237" bottom="0.27559055118110237" header="0" footer="0"/>
  <pageSetup paperSize="9" scale="8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G1847"/>
  <sheetViews>
    <sheetView topLeftCell="A1033" workbookViewId="0">
      <selection activeCell="B1040" sqref="B1040"/>
    </sheetView>
  </sheetViews>
  <sheetFormatPr defaultRowHeight="15"/>
  <cols>
    <col min="1" max="1" width="10.28515625" customWidth="1"/>
    <col min="2" max="2" width="48.85546875" customWidth="1"/>
    <col min="3" max="3" width="12.42578125" customWidth="1"/>
    <col min="4" max="4" width="6.140625" customWidth="1"/>
    <col min="5" max="7" width="12.42578125" customWidth="1"/>
  </cols>
  <sheetData>
    <row r="1" spans="1:7" ht="66.95" customHeight="1">
      <c r="A1" s="90"/>
      <c r="B1" s="90"/>
      <c r="C1" s="90"/>
      <c r="D1" s="90"/>
      <c r="E1" s="90"/>
      <c r="F1" s="90"/>
      <c r="G1" s="90"/>
    </row>
    <row r="2" spans="1:7" ht="9.9499999999999993" customHeight="1">
      <c r="A2" s="1"/>
      <c r="B2" s="1"/>
      <c r="C2" s="104" t="s">
        <v>2</v>
      </c>
      <c r="D2" s="105"/>
      <c r="E2" s="1"/>
      <c r="F2" s="1"/>
      <c r="G2" s="1"/>
    </row>
    <row r="3" spans="1:7" ht="20.100000000000001" customHeight="1">
      <c r="A3" s="98" t="s">
        <v>402</v>
      </c>
      <c r="B3" s="99"/>
      <c r="C3" s="99"/>
      <c r="D3" s="99"/>
      <c r="E3" s="99"/>
      <c r="F3" s="99"/>
      <c r="G3" s="99"/>
    </row>
    <row r="4" spans="1:7" ht="15" customHeight="1">
      <c r="A4" s="100" t="s">
        <v>4</v>
      </c>
      <c r="B4" s="101"/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</row>
    <row r="5" spans="1:7" ht="20.100000000000001" customHeight="1">
      <c r="A5" s="6" t="s">
        <v>403</v>
      </c>
      <c r="B5" s="7" t="s">
        <v>404</v>
      </c>
      <c r="C5" s="6" t="s">
        <v>12</v>
      </c>
      <c r="D5" s="6" t="s">
        <v>19</v>
      </c>
      <c r="E5" s="8">
        <v>1</v>
      </c>
      <c r="F5" s="9">
        <v>1.1399999999999999</v>
      </c>
      <c r="G5" s="9">
        <v>1.1399999999999999</v>
      </c>
    </row>
    <row r="6" spans="1:7" ht="20.100000000000001" customHeight="1">
      <c r="A6" s="6" t="s">
        <v>405</v>
      </c>
      <c r="B6" s="7" t="s">
        <v>406</v>
      </c>
      <c r="C6" s="6" t="s">
        <v>12</v>
      </c>
      <c r="D6" s="6" t="s">
        <v>19</v>
      </c>
      <c r="E6" s="8">
        <v>1</v>
      </c>
      <c r="F6" s="9">
        <v>6.52</v>
      </c>
      <c r="G6" s="9">
        <v>6.52</v>
      </c>
    </row>
    <row r="7" spans="1:7" ht="20.100000000000001" customHeight="1">
      <c r="A7" s="6" t="s">
        <v>407</v>
      </c>
      <c r="B7" s="7" t="s">
        <v>408</v>
      </c>
      <c r="C7" s="6" t="s">
        <v>12</v>
      </c>
      <c r="D7" s="6" t="s">
        <v>19</v>
      </c>
      <c r="E7" s="8">
        <v>1</v>
      </c>
      <c r="F7" s="9">
        <v>0.91</v>
      </c>
      <c r="G7" s="9">
        <v>0.91</v>
      </c>
    </row>
    <row r="8" spans="1:7" ht="20.100000000000001" customHeight="1">
      <c r="A8" s="6" t="s">
        <v>409</v>
      </c>
      <c r="B8" s="7" t="s">
        <v>410</v>
      </c>
      <c r="C8" s="6" t="s">
        <v>12</v>
      </c>
      <c r="D8" s="6" t="s">
        <v>19</v>
      </c>
      <c r="E8" s="8">
        <v>1</v>
      </c>
      <c r="F8" s="9">
        <v>0.2</v>
      </c>
      <c r="G8" s="9">
        <v>0.2</v>
      </c>
    </row>
    <row r="9" spans="1:7" ht="15" customHeight="1">
      <c r="A9" s="1"/>
      <c r="B9" s="1"/>
      <c r="C9" s="1"/>
      <c r="D9" s="1"/>
      <c r="E9" s="102" t="s">
        <v>22</v>
      </c>
      <c r="F9" s="103"/>
      <c r="G9" s="10">
        <v>8.77</v>
      </c>
    </row>
    <row r="10" spans="1:7" ht="15" customHeight="1">
      <c r="A10" s="1"/>
      <c r="B10" s="1"/>
      <c r="C10" s="1"/>
      <c r="D10" s="1"/>
      <c r="E10" s="96" t="s">
        <v>23</v>
      </c>
      <c r="F10" s="97"/>
      <c r="G10" s="3">
        <v>8.77</v>
      </c>
    </row>
    <row r="11" spans="1:7" ht="15" customHeight="1">
      <c r="A11" s="1"/>
      <c r="B11" s="1"/>
      <c r="C11" s="1"/>
      <c r="D11" s="1"/>
      <c r="E11" s="96" t="s">
        <v>24</v>
      </c>
      <c r="F11" s="97"/>
      <c r="G11" s="3">
        <v>4.8499999999999996</v>
      </c>
    </row>
    <row r="12" spans="1:7" ht="15" customHeight="1">
      <c r="A12" s="1"/>
      <c r="B12" s="1"/>
      <c r="C12" s="1"/>
      <c r="D12" s="1"/>
      <c r="E12" s="96" t="s">
        <v>25</v>
      </c>
      <c r="F12" s="97"/>
      <c r="G12" s="3">
        <v>13.62</v>
      </c>
    </row>
    <row r="13" spans="1:7" ht="15" customHeight="1">
      <c r="A13" s="1"/>
      <c r="B13" s="1"/>
      <c r="C13" s="1"/>
      <c r="D13" s="1"/>
      <c r="E13" s="96" t="s">
        <v>26</v>
      </c>
      <c r="F13" s="97"/>
      <c r="G13" s="3">
        <v>2.7363</v>
      </c>
    </row>
    <row r="14" spans="1:7" ht="15" customHeight="1">
      <c r="A14" s="1"/>
      <c r="B14" s="1"/>
      <c r="C14" s="1"/>
      <c r="D14" s="1"/>
      <c r="E14" s="96" t="s">
        <v>27</v>
      </c>
      <c r="F14" s="97"/>
      <c r="G14" s="3">
        <v>16.36</v>
      </c>
    </row>
    <row r="15" spans="1:7" ht="9.9499999999999993" customHeight="1">
      <c r="A15" s="1"/>
      <c r="B15" s="1"/>
      <c r="C15" s="104" t="s">
        <v>2</v>
      </c>
      <c r="D15" s="105"/>
      <c r="E15" s="1"/>
      <c r="F15" s="1"/>
      <c r="G15" s="1"/>
    </row>
    <row r="16" spans="1:7" ht="20.100000000000001" customHeight="1">
      <c r="A16" s="98" t="s">
        <v>411</v>
      </c>
      <c r="B16" s="99"/>
      <c r="C16" s="99"/>
      <c r="D16" s="99"/>
      <c r="E16" s="99"/>
      <c r="F16" s="99"/>
      <c r="G16" s="99"/>
    </row>
    <row r="17" spans="1:7" ht="15" customHeight="1">
      <c r="A17" s="100" t="s">
        <v>412</v>
      </c>
      <c r="B17" s="101"/>
      <c r="C17" s="5" t="s">
        <v>5</v>
      </c>
      <c r="D17" s="5" t="s">
        <v>6</v>
      </c>
      <c r="E17" s="5" t="s">
        <v>7</v>
      </c>
      <c r="F17" s="5" t="s">
        <v>8</v>
      </c>
      <c r="G17" s="5" t="s">
        <v>9</v>
      </c>
    </row>
    <row r="18" spans="1:7" ht="20.100000000000001" customHeight="1">
      <c r="A18" s="6" t="s">
        <v>413</v>
      </c>
      <c r="B18" s="7" t="s">
        <v>414</v>
      </c>
      <c r="C18" s="6" t="s">
        <v>12</v>
      </c>
      <c r="D18" s="6" t="s">
        <v>98</v>
      </c>
      <c r="E18" s="8">
        <v>8.0000000000000007E-5</v>
      </c>
      <c r="F18" s="9">
        <v>14363.27</v>
      </c>
      <c r="G18" s="9">
        <v>1.1499999999999999</v>
      </c>
    </row>
    <row r="19" spans="1:7" ht="15" customHeight="1">
      <c r="A19" s="1"/>
      <c r="B19" s="1"/>
      <c r="C19" s="1"/>
      <c r="D19" s="1"/>
      <c r="E19" s="102" t="s">
        <v>415</v>
      </c>
      <c r="F19" s="103"/>
      <c r="G19" s="10">
        <v>1.1499999999999999</v>
      </c>
    </row>
    <row r="20" spans="1:7" ht="15" customHeight="1">
      <c r="A20" s="1"/>
      <c r="B20" s="1"/>
      <c r="C20" s="1"/>
      <c r="D20" s="1"/>
      <c r="E20" s="96" t="s">
        <v>23</v>
      </c>
      <c r="F20" s="97"/>
      <c r="G20" s="3">
        <v>1.1399999999999999</v>
      </c>
    </row>
    <row r="21" spans="1:7" ht="15" customHeight="1">
      <c r="A21" s="1"/>
      <c r="B21" s="1"/>
      <c r="C21" s="1"/>
      <c r="D21" s="1"/>
      <c r="E21" s="96" t="s">
        <v>316</v>
      </c>
      <c r="F21" s="97"/>
      <c r="G21" s="3">
        <v>0</v>
      </c>
    </row>
    <row r="22" spans="1:7" ht="15" customHeight="1">
      <c r="A22" s="1"/>
      <c r="B22" s="1"/>
      <c r="C22" s="1"/>
      <c r="D22" s="1"/>
      <c r="E22" s="96" t="s">
        <v>25</v>
      </c>
      <c r="F22" s="97"/>
      <c r="G22" s="3">
        <v>1.1399999999999999</v>
      </c>
    </row>
    <row r="23" spans="1:7" ht="15" customHeight="1">
      <c r="A23" s="1"/>
      <c r="B23" s="1"/>
      <c r="C23" s="1"/>
      <c r="D23" s="1"/>
      <c r="E23" s="96" t="s">
        <v>26</v>
      </c>
      <c r="F23" s="97"/>
      <c r="G23" s="3">
        <v>0.22900000000000001</v>
      </c>
    </row>
    <row r="24" spans="1:7" ht="15" customHeight="1">
      <c r="A24" s="1"/>
      <c r="B24" s="1"/>
      <c r="C24" s="1"/>
      <c r="D24" s="1"/>
      <c r="E24" s="96" t="s">
        <v>27</v>
      </c>
      <c r="F24" s="97"/>
      <c r="G24" s="3">
        <v>1.37</v>
      </c>
    </row>
    <row r="25" spans="1:7" ht="9.9499999999999993" customHeight="1">
      <c r="A25" s="1"/>
      <c r="B25" s="1"/>
      <c r="C25" s="104" t="s">
        <v>2</v>
      </c>
      <c r="D25" s="105"/>
      <c r="E25" s="1"/>
      <c r="F25" s="1"/>
      <c r="G25" s="1"/>
    </row>
    <row r="26" spans="1:7" ht="20.100000000000001" customHeight="1">
      <c r="A26" s="98" t="s">
        <v>416</v>
      </c>
      <c r="B26" s="99"/>
      <c r="C26" s="99"/>
      <c r="D26" s="99"/>
      <c r="E26" s="99"/>
      <c r="F26" s="99"/>
      <c r="G26" s="99"/>
    </row>
    <row r="27" spans="1:7" ht="15" customHeight="1">
      <c r="A27" s="100" t="s">
        <v>417</v>
      </c>
      <c r="B27" s="101"/>
      <c r="C27" s="5" t="s">
        <v>5</v>
      </c>
      <c r="D27" s="5" t="s">
        <v>6</v>
      </c>
      <c r="E27" s="5" t="s">
        <v>7</v>
      </c>
      <c r="F27" s="5" t="s">
        <v>8</v>
      </c>
      <c r="G27" s="5" t="s">
        <v>9</v>
      </c>
    </row>
    <row r="28" spans="1:7" ht="15" customHeight="1">
      <c r="A28" s="6" t="s">
        <v>418</v>
      </c>
      <c r="B28" s="7" t="s">
        <v>419</v>
      </c>
      <c r="C28" s="6" t="s">
        <v>12</v>
      </c>
      <c r="D28" s="6" t="s">
        <v>19</v>
      </c>
      <c r="E28" s="8">
        <v>1</v>
      </c>
      <c r="F28" s="9">
        <v>0.7</v>
      </c>
      <c r="G28" s="9">
        <v>0.7</v>
      </c>
    </row>
    <row r="29" spans="1:7" ht="15" customHeight="1">
      <c r="A29" s="6" t="s">
        <v>420</v>
      </c>
      <c r="B29" s="7" t="s">
        <v>421</v>
      </c>
      <c r="C29" s="6" t="s">
        <v>12</v>
      </c>
      <c r="D29" s="6" t="s">
        <v>19</v>
      </c>
      <c r="E29" s="8">
        <v>1</v>
      </c>
      <c r="F29" s="9">
        <v>0.7</v>
      </c>
      <c r="G29" s="9">
        <v>0.7</v>
      </c>
    </row>
    <row r="30" spans="1:7" ht="15" customHeight="1">
      <c r="A30" s="6" t="s">
        <v>422</v>
      </c>
      <c r="B30" s="7" t="s">
        <v>423</v>
      </c>
      <c r="C30" s="6" t="s">
        <v>12</v>
      </c>
      <c r="D30" s="6" t="s">
        <v>19</v>
      </c>
      <c r="E30" s="8">
        <v>1</v>
      </c>
      <c r="F30" s="9">
        <v>0.35</v>
      </c>
      <c r="G30" s="9">
        <v>0.35</v>
      </c>
    </row>
    <row r="31" spans="1:7" ht="15" customHeight="1">
      <c r="A31" s="6" t="s">
        <v>424</v>
      </c>
      <c r="B31" s="7" t="s">
        <v>425</v>
      </c>
      <c r="C31" s="6" t="s">
        <v>12</v>
      </c>
      <c r="D31" s="6" t="s">
        <v>19</v>
      </c>
      <c r="E31" s="8">
        <v>1</v>
      </c>
      <c r="F31" s="9">
        <v>0.01</v>
      </c>
      <c r="G31" s="9">
        <v>0.01</v>
      </c>
    </row>
    <row r="32" spans="1:7" ht="15" customHeight="1">
      <c r="A32" s="1"/>
      <c r="B32" s="1"/>
      <c r="C32" s="1"/>
      <c r="D32" s="1"/>
      <c r="E32" s="102" t="s">
        <v>426</v>
      </c>
      <c r="F32" s="103"/>
      <c r="G32" s="10">
        <v>1.76</v>
      </c>
    </row>
    <row r="33" spans="1:7" ht="15" customHeight="1">
      <c r="A33" s="100" t="s">
        <v>427</v>
      </c>
      <c r="B33" s="101"/>
      <c r="C33" s="5" t="s">
        <v>5</v>
      </c>
      <c r="D33" s="5" t="s">
        <v>6</v>
      </c>
      <c r="E33" s="5" t="s">
        <v>7</v>
      </c>
      <c r="F33" s="5" t="s">
        <v>8</v>
      </c>
      <c r="G33" s="5" t="s">
        <v>9</v>
      </c>
    </row>
    <row r="34" spans="1:7" ht="15" customHeight="1">
      <c r="A34" s="6" t="s">
        <v>428</v>
      </c>
      <c r="B34" s="7" t="s">
        <v>429</v>
      </c>
      <c r="C34" s="6" t="s">
        <v>12</v>
      </c>
      <c r="D34" s="6" t="s">
        <v>19</v>
      </c>
      <c r="E34" s="8">
        <v>0.9335</v>
      </c>
      <c r="F34" s="9">
        <v>4.3992000000000004</v>
      </c>
      <c r="G34" s="9">
        <v>4.1100000000000003</v>
      </c>
    </row>
    <row r="35" spans="1:7" ht="15" customHeight="1">
      <c r="A35" s="1"/>
      <c r="B35" s="1"/>
      <c r="C35" s="1"/>
      <c r="D35" s="1"/>
      <c r="E35" s="102" t="s">
        <v>430</v>
      </c>
      <c r="F35" s="103"/>
      <c r="G35" s="10">
        <v>4.1100000000000003</v>
      </c>
    </row>
    <row r="36" spans="1:7" ht="15" customHeight="1">
      <c r="A36" s="100" t="s">
        <v>35</v>
      </c>
      <c r="B36" s="101"/>
      <c r="C36" s="5" t="s">
        <v>5</v>
      </c>
      <c r="D36" s="5" t="s">
        <v>6</v>
      </c>
      <c r="E36" s="5" t="s">
        <v>7</v>
      </c>
      <c r="F36" s="5" t="s">
        <v>8</v>
      </c>
      <c r="G36" s="5" t="s">
        <v>9</v>
      </c>
    </row>
    <row r="37" spans="1:7" ht="20.100000000000001" customHeight="1">
      <c r="A37" s="6" t="s">
        <v>431</v>
      </c>
      <c r="B37" s="7" t="s">
        <v>432</v>
      </c>
      <c r="C37" s="6" t="s">
        <v>12</v>
      </c>
      <c r="D37" s="6" t="s">
        <v>19</v>
      </c>
      <c r="E37" s="8">
        <v>1</v>
      </c>
      <c r="F37" s="9">
        <v>0.01</v>
      </c>
      <c r="G37" s="9">
        <v>0.01</v>
      </c>
    </row>
    <row r="38" spans="1:7" ht="20.100000000000001" customHeight="1">
      <c r="A38" s="6" t="s">
        <v>433</v>
      </c>
      <c r="B38" s="7" t="s">
        <v>434</v>
      </c>
      <c r="C38" s="6" t="s">
        <v>12</v>
      </c>
      <c r="D38" s="6" t="s">
        <v>19</v>
      </c>
      <c r="E38" s="8">
        <v>1</v>
      </c>
      <c r="F38" s="9">
        <v>0.62</v>
      </c>
      <c r="G38" s="9">
        <v>0.62</v>
      </c>
    </row>
    <row r="39" spans="1:7" ht="15" customHeight="1">
      <c r="A39" s="1"/>
      <c r="B39" s="1"/>
      <c r="C39" s="1"/>
      <c r="D39" s="1"/>
      <c r="E39" s="102" t="s">
        <v>47</v>
      </c>
      <c r="F39" s="103"/>
      <c r="G39" s="10">
        <v>0.63</v>
      </c>
    </row>
    <row r="40" spans="1:7" ht="15" customHeight="1">
      <c r="A40" s="100" t="s">
        <v>4</v>
      </c>
      <c r="B40" s="101"/>
      <c r="C40" s="5" t="s">
        <v>5</v>
      </c>
      <c r="D40" s="5" t="s">
        <v>6</v>
      </c>
      <c r="E40" s="5" t="s">
        <v>7</v>
      </c>
      <c r="F40" s="5" t="s">
        <v>8</v>
      </c>
      <c r="G40" s="5" t="s">
        <v>9</v>
      </c>
    </row>
    <row r="41" spans="1:7" ht="20.100000000000001" customHeight="1">
      <c r="A41" s="6" t="s">
        <v>435</v>
      </c>
      <c r="B41" s="7" t="s">
        <v>436</v>
      </c>
      <c r="C41" s="6" t="s">
        <v>12</v>
      </c>
      <c r="D41" s="6" t="s">
        <v>19</v>
      </c>
      <c r="E41" s="8">
        <v>1</v>
      </c>
      <c r="F41" s="9">
        <v>0.02</v>
      </c>
      <c r="G41" s="9">
        <v>0.02</v>
      </c>
    </row>
    <row r="42" spans="1:7" ht="15" customHeight="1">
      <c r="A42" s="1"/>
      <c r="B42" s="1"/>
      <c r="C42" s="1"/>
      <c r="D42" s="1"/>
      <c r="E42" s="102" t="s">
        <v>22</v>
      </c>
      <c r="F42" s="103"/>
      <c r="G42" s="10">
        <v>0.02</v>
      </c>
    </row>
    <row r="43" spans="1:7" ht="15" customHeight="1">
      <c r="A43" s="1"/>
      <c r="B43" s="1"/>
      <c r="C43" s="1"/>
      <c r="D43" s="1"/>
      <c r="E43" s="96" t="s">
        <v>23</v>
      </c>
      <c r="F43" s="97"/>
      <c r="G43" s="3">
        <v>6.52</v>
      </c>
    </row>
    <row r="44" spans="1:7" ht="15" customHeight="1">
      <c r="A44" s="1"/>
      <c r="B44" s="1"/>
      <c r="C44" s="1"/>
      <c r="D44" s="1"/>
      <c r="E44" s="96" t="s">
        <v>24</v>
      </c>
      <c r="F44" s="97"/>
      <c r="G44" s="3">
        <v>4.8499999999999996</v>
      </c>
    </row>
    <row r="45" spans="1:7" ht="15" customHeight="1">
      <c r="A45" s="1"/>
      <c r="B45" s="1"/>
      <c r="C45" s="1"/>
      <c r="D45" s="1"/>
      <c r="E45" s="96" t="s">
        <v>25</v>
      </c>
      <c r="F45" s="97"/>
      <c r="G45" s="3">
        <v>11.37</v>
      </c>
    </row>
    <row r="46" spans="1:7" ht="15" customHeight="1">
      <c r="A46" s="1"/>
      <c r="B46" s="1"/>
      <c r="C46" s="1"/>
      <c r="D46" s="1"/>
      <c r="E46" s="96" t="s">
        <v>26</v>
      </c>
      <c r="F46" s="97"/>
      <c r="G46" s="3">
        <v>2.2841999999999998</v>
      </c>
    </row>
    <row r="47" spans="1:7" ht="15" customHeight="1">
      <c r="A47" s="1"/>
      <c r="B47" s="1"/>
      <c r="C47" s="1"/>
      <c r="D47" s="1"/>
      <c r="E47" s="96" t="s">
        <v>27</v>
      </c>
      <c r="F47" s="97"/>
      <c r="G47" s="3">
        <v>13.65</v>
      </c>
    </row>
    <row r="48" spans="1:7" ht="9.9499999999999993" customHeight="1">
      <c r="A48" s="1"/>
      <c r="B48" s="1"/>
      <c r="C48" s="104" t="s">
        <v>2</v>
      </c>
      <c r="D48" s="105"/>
      <c r="E48" s="1"/>
      <c r="F48" s="1"/>
      <c r="G48" s="1"/>
    </row>
    <row r="49" spans="1:7" ht="20.100000000000001" customHeight="1">
      <c r="A49" s="98" t="s">
        <v>437</v>
      </c>
      <c r="B49" s="99"/>
      <c r="C49" s="99"/>
      <c r="D49" s="99"/>
      <c r="E49" s="99"/>
      <c r="F49" s="99"/>
      <c r="G49" s="99"/>
    </row>
    <row r="50" spans="1:7" ht="15" customHeight="1">
      <c r="A50" s="100" t="s">
        <v>427</v>
      </c>
      <c r="B50" s="101"/>
      <c r="C50" s="5" t="s">
        <v>5</v>
      </c>
      <c r="D50" s="5" t="s">
        <v>6</v>
      </c>
      <c r="E50" s="5" t="s">
        <v>7</v>
      </c>
      <c r="F50" s="5" t="s">
        <v>8</v>
      </c>
      <c r="G50" s="5" t="s">
        <v>9</v>
      </c>
    </row>
    <row r="51" spans="1:7" ht="15" customHeight="1">
      <c r="A51" s="6" t="s">
        <v>428</v>
      </c>
      <c r="B51" s="7" t="s">
        <v>429</v>
      </c>
      <c r="C51" s="6" t="s">
        <v>12</v>
      </c>
      <c r="D51" s="6" t="s">
        <v>19</v>
      </c>
      <c r="E51" s="8">
        <v>5.3209499999999996E-3</v>
      </c>
      <c r="F51" s="9">
        <v>4.3992000000000004</v>
      </c>
      <c r="G51" s="9">
        <v>0.02</v>
      </c>
    </row>
    <row r="52" spans="1:7" ht="15" customHeight="1">
      <c r="A52" s="1"/>
      <c r="B52" s="1"/>
      <c r="C52" s="1"/>
      <c r="D52" s="1"/>
      <c r="E52" s="102" t="s">
        <v>430</v>
      </c>
      <c r="F52" s="103"/>
      <c r="G52" s="10">
        <v>0.02</v>
      </c>
    </row>
    <row r="53" spans="1:7" ht="15" customHeight="1">
      <c r="A53" s="1"/>
      <c r="B53" s="1"/>
      <c r="C53" s="1"/>
      <c r="D53" s="1"/>
      <c r="E53" s="96" t="s">
        <v>23</v>
      </c>
      <c r="F53" s="97"/>
      <c r="G53" s="3">
        <v>0.02</v>
      </c>
    </row>
    <row r="54" spans="1:7" ht="15" customHeight="1">
      <c r="A54" s="1"/>
      <c r="B54" s="1"/>
      <c r="C54" s="1"/>
      <c r="D54" s="1"/>
      <c r="E54" s="96" t="s">
        <v>24</v>
      </c>
      <c r="F54" s="97"/>
      <c r="G54" s="3">
        <v>0.03</v>
      </c>
    </row>
    <row r="55" spans="1:7" ht="15" customHeight="1">
      <c r="A55" s="1"/>
      <c r="B55" s="1"/>
      <c r="C55" s="1"/>
      <c r="D55" s="1"/>
      <c r="E55" s="96" t="s">
        <v>25</v>
      </c>
      <c r="F55" s="97"/>
      <c r="G55" s="3">
        <v>0.05</v>
      </c>
    </row>
    <row r="56" spans="1:7" ht="15" customHeight="1">
      <c r="A56" s="1"/>
      <c r="B56" s="1"/>
      <c r="C56" s="1"/>
      <c r="D56" s="1"/>
      <c r="E56" s="96" t="s">
        <v>26</v>
      </c>
      <c r="F56" s="97"/>
      <c r="G56" s="3">
        <v>0.01</v>
      </c>
    </row>
    <row r="57" spans="1:7" ht="15" customHeight="1">
      <c r="A57" s="1"/>
      <c r="B57" s="1"/>
      <c r="C57" s="1"/>
      <c r="D57" s="1"/>
      <c r="E57" s="96" t="s">
        <v>27</v>
      </c>
      <c r="F57" s="97"/>
      <c r="G57" s="3">
        <v>0.06</v>
      </c>
    </row>
    <row r="58" spans="1:7" ht="9.9499999999999993" customHeight="1">
      <c r="A58" s="1"/>
      <c r="B58" s="1"/>
      <c r="C58" s="104" t="s">
        <v>2</v>
      </c>
      <c r="D58" s="105"/>
      <c r="E58" s="1"/>
      <c r="F58" s="1"/>
      <c r="G58" s="1"/>
    </row>
    <row r="59" spans="1:7" ht="20.100000000000001" customHeight="1">
      <c r="A59" s="98" t="s">
        <v>438</v>
      </c>
      <c r="B59" s="99"/>
      <c r="C59" s="99"/>
      <c r="D59" s="99"/>
      <c r="E59" s="99"/>
      <c r="F59" s="99"/>
      <c r="G59" s="99"/>
    </row>
    <row r="60" spans="1:7" ht="15" customHeight="1">
      <c r="A60" s="100" t="s">
        <v>412</v>
      </c>
      <c r="B60" s="101"/>
      <c r="C60" s="5" t="s">
        <v>5</v>
      </c>
      <c r="D60" s="5" t="s">
        <v>6</v>
      </c>
      <c r="E60" s="5" t="s">
        <v>7</v>
      </c>
      <c r="F60" s="5" t="s">
        <v>8</v>
      </c>
      <c r="G60" s="5" t="s">
        <v>9</v>
      </c>
    </row>
    <row r="61" spans="1:7" ht="20.100000000000001" customHeight="1">
      <c r="A61" s="6" t="s">
        <v>413</v>
      </c>
      <c r="B61" s="7" t="s">
        <v>414</v>
      </c>
      <c r="C61" s="6" t="s">
        <v>12</v>
      </c>
      <c r="D61" s="6" t="s">
        <v>98</v>
      </c>
      <c r="E61" s="8">
        <v>6.3999999999999997E-5</v>
      </c>
      <c r="F61" s="9">
        <v>14363.27</v>
      </c>
      <c r="G61" s="9">
        <v>0.92</v>
      </c>
    </row>
    <row r="62" spans="1:7" ht="15" customHeight="1">
      <c r="A62" s="1"/>
      <c r="B62" s="1"/>
      <c r="C62" s="1"/>
      <c r="D62" s="1"/>
      <c r="E62" s="102" t="s">
        <v>415</v>
      </c>
      <c r="F62" s="103"/>
      <c r="G62" s="10">
        <v>0.92</v>
      </c>
    </row>
    <row r="63" spans="1:7" ht="15" customHeight="1">
      <c r="A63" s="1"/>
      <c r="B63" s="1"/>
      <c r="C63" s="1"/>
      <c r="D63" s="1"/>
      <c r="E63" s="96" t="s">
        <v>23</v>
      </c>
      <c r="F63" s="97"/>
      <c r="G63" s="3">
        <v>0.91</v>
      </c>
    </row>
    <row r="64" spans="1:7" ht="15" customHeight="1">
      <c r="A64" s="1"/>
      <c r="B64" s="1"/>
      <c r="C64" s="1"/>
      <c r="D64" s="1"/>
      <c r="E64" s="96" t="s">
        <v>316</v>
      </c>
      <c r="F64" s="97"/>
      <c r="G64" s="3">
        <v>0</v>
      </c>
    </row>
    <row r="65" spans="1:7" ht="15" customHeight="1">
      <c r="A65" s="1"/>
      <c r="B65" s="1"/>
      <c r="C65" s="1"/>
      <c r="D65" s="1"/>
      <c r="E65" s="96" t="s">
        <v>25</v>
      </c>
      <c r="F65" s="97"/>
      <c r="G65" s="3">
        <v>0.91</v>
      </c>
    </row>
    <row r="66" spans="1:7" ht="15" customHeight="1">
      <c r="A66" s="1"/>
      <c r="B66" s="1"/>
      <c r="C66" s="1"/>
      <c r="D66" s="1"/>
      <c r="E66" s="96" t="s">
        <v>26</v>
      </c>
      <c r="F66" s="97"/>
      <c r="G66" s="3">
        <v>0.18279999999999999</v>
      </c>
    </row>
    <row r="67" spans="1:7" ht="15" customHeight="1">
      <c r="A67" s="1"/>
      <c r="B67" s="1"/>
      <c r="C67" s="1"/>
      <c r="D67" s="1"/>
      <c r="E67" s="96" t="s">
        <v>27</v>
      </c>
      <c r="F67" s="97"/>
      <c r="G67" s="3">
        <v>1.0900000000000001</v>
      </c>
    </row>
    <row r="68" spans="1:7" ht="9.9499999999999993" customHeight="1">
      <c r="A68" s="1"/>
      <c r="B68" s="1"/>
      <c r="C68" s="104" t="s">
        <v>2</v>
      </c>
      <c r="D68" s="105"/>
      <c r="E68" s="1"/>
      <c r="F68" s="1"/>
      <c r="G68" s="1"/>
    </row>
    <row r="69" spans="1:7" ht="20.100000000000001" customHeight="1">
      <c r="A69" s="98" t="s">
        <v>439</v>
      </c>
      <c r="B69" s="99"/>
      <c r="C69" s="99"/>
      <c r="D69" s="99"/>
      <c r="E69" s="99"/>
      <c r="F69" s="99"/>
      <c r="G69" s="99"/>
    </row>
    <row r="70" spans="1:7" ht="15" customHeight="1">
      <c r="A70" s="100" t="s">
        <v>412</v>
      </c>
      <c r="B70" s="101"/>
      <c r="C70" s="5" t="s">
        <v>5</v>
      </c>
      <c r="D70" s="5" t="s">
        <v>6</v>
      </c>
      <c r="E70" s="5" t="s">
        <v>7</v>
      </c>
      <c r="F70" s="5" t="s">
        <v>8</v>
      </c>
      <c r="G70" s="5" t="s">
        <v>9</v>
      </c>
    </row>
    <row r="71" spans="1:7" ht="20.100000000000001" customHeight="1">
      <c r="A71" s="6" t="s">
        <v>413</v>
      </c>
      <c r="B71" s="7" t="s">
        <v>414</v>
      </c>
      <c r="C71" s="6" t="s">
        <v>12</v>
      </c>
      <c r="D71" s="6" t="s">
        <v>98</v>
      </c>
      <c r="E71" s="8">
        <v>1.4399999999999999E-5</v>
      </c>
      <c r="F71" s="9">
        <v>14363.27</v>
      </c>
      <c r="G71" s="9">
        <v>0.21</v>
      </c>
    </row>
    <row r="72" spans="1:7" ht="15" customHeight="1">
      <c r="A72" s="1"/>
      <c r="B72" s="1"/>
      <c r="C72" s="1"/>
      <c r="D72" s="1"/>
      <c r="E72" s="102" t="s">
        <v>415</v>
      </c>
      <c r="F72" s="103"/>
      <c r="G72" s="10">
        <v>0.21</v>
      </c>
    </row>
    <row r="73" spans="1:7" ht="15" customHeight="1">
      <c r="A73" s="1"/>
      <c r="B73" s="1"/>
      <c r="C73" s="1"/>
      <c r="D73" s="1"/>
      <c r="E73" s="96" t="s">
        <v>23</v>
      </c>
      <c r="F73" s="97"/>
      <c r="G73" s="3">
        <v>0.2</v>
      </c>
    </row>
    <row r="74" spans="1:7" ht="15" customHeight="1">
      <c r="A74" s="1"/>
      <c r="B74" s="1"/>
      <c r="C74" s="1"/>
      <c r="D74" s="1"/>
      <c r="E74" s="96" t="s">
        <v>316</v>
      </c>
      <c r="F74" s="97"/>
      <c r="G74" s="3">
        <v>0</v>
      </c>
    </row>
    <row r="75" spans="1:7" ht="15" customHeight="1">
      <c r="A75" s="1"/>
      <c r="B75" s="1"/>
      <c r="C75" s="1"/>
      <c r="D75" s="1"/>
      <c r="E75" s="96" t="s">
        <v>25</v>
      </c>
      <c r="F75" s="97"/>
      <c r="G75" s="3">
        <v>0.2</v>
      </c>
    </row>
    <row r="76" spans="1:7" ht="15" customHeight="1">
      <c r="A76" s="1"/>
      <c r="B76" s="1"/>
      <c r="C76" s="1"/>
      <c r="D76" s="1"/>
      <c r="E76" s="96" t="s">
        <v>26</v>
      </c>
      <c r="F76" s="97"/>
      <c r="G76" s="3">
        <v>4.02E-2</v>
      </c>
    </row>
    <row r="77" spans="1:7" ht="15" customHeight="1">
      <c r="A77" s="1"/>
      <c r="B77" s="1"/>
      <c r="C77" s="1"/>
      <c r="D77" s="1"/>
      <c r="E77" s="96" t="s">
        <v>27</v>
      </c>
      <c r="F77" s="97"/>
      <c r="G77" s="3">
        <v>0.24</v>
      </c>
    </row>
    <row r="78" spans="1:7" ht="9.9499999999999993" customHeight="1">
      <c r="A78" s="1"/>
      <c r="B78" s="1"/>
      <c r="C78" s="104" t="s">
        <v>2</v>
      </c>
      <c r="D78" s="105"/>
      <c r="E78" s="1"/>
      <c r="F78" s="1"/>
      <c r="G78" s="1"/>
    </row>
    <row r="79" spans="1:7" ht="20.100000000000001" customHeight="1">
      <c r="A79" s="98" t="s">
        <v>440</v>
      </c>
      <c r="B79" s="99"/>
      <c r="C79" s="99"/>
      <c r="D79" s="99"/>
      <c r="E79" s="99"/>
      <c r="F79" s="99"/>
      <c r="G79" s="99"/>
    </row>
    <row r="80" spans="1:7" ht="15" customHeight="1">
      <c r="A80" s="100" t="s">
        <v>4</v>
      </c>
      <c r="B80" s="101"/>
      <c r="C80" s="5" t="s">
        <v>5</v>
      </c>
      <c r="D80" s="5" t="s">
        <v>6</v>
      </c>
      <c r="E80" s="5" t="s">
        <v>7</v>
      </c>
      <c r="F80" s="5" t="s">
        <v>8</v>
      </c>
      <c r="G80" s="5" t="s">
        <v>9</v>
      </c>
    </row>
    <row r="81" spans="1:7" ht="20.100000000000001" customHeight="1">
      <c r="A81" s="6" t="s">
        <v>405</v>
      </c>
      <c r="B81" s="7" t="s">
        <v>406</v>
      </c>
      <c r="C81" s="6" t="s">
        <v>12</v>
      </c>
      <c r="D81" s="6" t="s">
        <v>19</v>
      </c>
      <c r="E81" s="8">
        <v>1</v>
      </c>
      <c r="F81" s="9">
        <v>6.52</v>
      </c>
      <c r="G81" s="9">
        <v>6.52</v>
      </c>
    </row>
    <row r="82" spans="1:7" ht="20.100000000000001" customHeight="1">
      <c r="A82" s="6" t="s">
        <v>407</v>
      </c>
      <c r="B82" s="7" t="s">
        <v>408</v>
      </c>
      <c r="C82" s="6" t="s">
        <v>12</v>
      </c>
      <c r="D82" s="6" t="s">
        <v>19</v>
      </c>
      <c r="E82" s="8">
        <v>1</v>
      </c>
      <c r="F82" s="9">
        <v>0.91</v>
      </c>
      <c r="G82" s="9">
        <v>0.91</v>
      </c>
    </row>
    <row r="83" spans="1:7" ht="20.100000000000001" customHeight="1">
      <c r="A83" s="6" t="s">
        <v>409</v>
      </c>
      <c r="B83" s="7" t="s">
        <v>410</v>
      </c>
      <c r="C83" s="6" t="s">
        <v>12</v>
      </c>
      <c r="D83" s="6" t="s">
        <v>19</v>
      </c>
      <c r="E83" s="8">
        <v>1</v>
      </c>
      <c r="F83" s="9">
        <v>0.2</v>
      </c>
      <c r="G83" s="9">
        <v>0.2</v>
      </c>
    </row>
    <row r="84" spans="1:7" ht="15" customHeight="1">
      <c r="A84" s="1"/>
      <c r="B84" s="1"/>
      <c r="C84" s="1"/>
      <c r="D84" s="1"/>
      <c r="E84" s="102" t="s">
        <v>22</v>
      </c>
      <c r="F84" s="103"/>
      <c r="G84" s="10">
        <v>7.63</v>
      </c>
    </row>
    <row r="85" spans="1:7" ht="15" customHeight="1">
      <c r="A85" s="1"/>
      <c r="B85" s="1"/>
      <c r="C85" s="1"/>
      <c r="D85" s="1"/>
      <c r="E85" s="96" t="s">
        <v>23</v>
      </c>
      <c r="F85" s="97"/>
      <c r="G85" s="3">
        <v>7.63</v>
      </c>
    </row>
    <row r="86" spans="1:7" ht="15" customHeight="1">
      <c r="A86" s="1"/>
      <c r="B86" s="1"/>
      <c r="C86" s="1"/>
      <c r="D86" s="1"/>
      <c r="E86" s="96" t="s">
        <v>24</v>
      </c>
      <c r="F86" s="97"/>
      <c r="G86" s="3">
        <v>4.8499999999999996</v>
      </c>
    </row>
    <row r="87" spans="1:7" ht="15" customHeight="1">
      <c r="A87" s="1"/>
      <c r="B87" s="1"/>
      <c r="C87" s="1"/>
      <c r="D87" s="1"/>
      <c r="E87" s="96" t="s">
        <v>25</v>
      </c>
      <c r="F87" s="97"/>
      <c r="G87" s="3">
        <v>12.48</v>
      </c>
    </row>
    <row r="88" spans="1:7" ht="15" customHeight="1">
      <c r="A88" s="1"/>
      <c r="B88" s="1"/>
      <c r="C88" s="1"/>
      <c r="D88" s="1"/>
      <c r="E88" s="96" t="s">
        <v>26</v>
      </c>
      <c r="F88" s="97"/>
      <c r="G88" s="3">
        <v>2.5072000000000001</v>
      </c>
    </row>
    <row r="89" spans="1:7" ht="15" customHeight="1">
      <c r="A89" s="1"/>
      <c r="B89" s="1"/>
      <c r="C89" s="1"/>
      <c r="D89" s="1"/>
      <c r="E89" s="96" t="s">
        <v>27</v>
      </c>
      <c r="F89" s="97"/>
      <c r="G89" s="3">
        <v>14.99</v>
      </c>
    </row>
    <row r="90" spans="1:7" ht="9.9499999999999993" customHeight="1">
      <c r="A90" s="1"/>
      <c r="B90" s="1"/>
      <c r="C90" s="104" t="s">
        <v>2</v>
      </c>
      <c r="D90" s="105"/>
      <c r="E90" s="1"/>
      <c r="F90" s="1"/>
      <c r="G90" s="1"/>
    </row>
    <row r="91" spans="1:7" ht="20.100000000000001" customHeight="1">
      <c r="A91" s="98" t="s">
        <v>441</v>
      </c>
      <c r="B91" s="99"/>
      <c r="C91" s="99"/>
      <c r="D91" s="99"/>
      <c r="E91" s="99"/>
      <c r="F91" s="99"/>
      <c r="G91" s="99"/>
    </row>
    <row r="92" spans="1:7" ht="15" customHeight="1">
      <c r="A92" s="100" t="s">
        <v>417</v>
      </c>
      <c r="B92" s="101"/>
      <c r="C92" s="5" t="s">
        <v>5</v>
      </c>
      <c r="D92" s="5" t="s">
        <v>6</v>
      </c>
      <c r="E92" s="5" t="s">
        <v>7</v>
      </c>
      <c r="F92" s="5" t="s">
        <v>8</v>
      </c>
      <c r="G92" s="5" t="s">
        <v>9</v>
      </c>
    </row>
    <row r="93" spans="1:7" ht="15" customHeight="1">
      <c r="A93" s="6" t="s">
        <v>418</v>
      </c>
      <c r="B93" s="7" t="s">
        <v>419</v>
      </c>
      <c r="C93" s="6" t="s">
        <v>12</v>
      </c>
      <c r="D93" s="6" t="s">
        <v>19</v>
      </c>
      <c r="E93" s="8">
        <v>1</v>
      </c>
      <c r="F93" s="9">
        <v>0.7</v>
      </c>
      <c r="G93" s="9">
        <v>0.7</v>
      </c>
    </row>
    <row r="94" spans="1:7" ht="15" customHeight="1">
      <c r="A94" s="6" t="s">
        <v>420</v>
      </c>
      <c r="B94" s="7" t="s">
        <v>421</v>
      </c>
      <c r="C94" s="6" t="s">
        <v>12</v>
      </c>
      <c r="D94" s="6" t="s">
        <v>19</v>
      </c>
      <c r="E94" s="8">
        <v>1</v>
      </c>
      <c r="F94" s="9">
        <v>0.7</v>
      </c>
      <c r="G94" s="9">
        <v>0.7</v>
      </c>
    </row>
    <row r="95" spans="1:7" ht="15" customHeight="1">
      <c r="A95" s="6" t="s">
        <v>422</v>
      </c>
      <c r="B95" s="7" t="s">
        <v>423</v>
      </c>
      <c r="C95" s="6" t="s">
        <v>12</v>
      </c>
      <c r="D95" s="6" t="s">
        <v>19</v>
      </c>
      <c r="E95" s="8">
        <v>1</v>
      </c>
      <c r="F95" s="9">
        <v>0.35</v>
      </c>
      <c r="G95" s="9">
        <v>0.35</v>
      </c>
    </row>
    <row r="96" spans="1:7" ht="15" customHeight="1">
      <c r="A96" s="6" t="s">
        <v>424</v>
      </c>
      <c r="B96" s="7" t="s">
        <v>425</v>
      </c>
      <c r="C96" s="6" t="s">
        <v>12</v>
      </c>
      <c r="D96" s="6" t="s">
        <v>19</v>
      </c>
      <c r="E96" s="8">
        <v>1</v>
      </c>
      <c r="F96" s="9">
        <v>0.01</v>
      </c>
      <c r="G96" s="9">
        <v>0.01</v>
      </c>
    </row>
    <row r="97" spans="1:7" ht="15" customHeight="1">
      <c r="A97" s="1"/>
      <c r="B97" s="1"/>
      <c r="C97" s="1"/>
      <c r="D97" s="1"/>
      <c r="E97" s="102" t="s">
        <v>426</v>
      </c>
      <c r="F97" s="103"/>
      <c r="G97" s="10">
        <v>1.76</v>
      </c>
    </row>
    <row r="98" spans="1:7" ht="15" customHeight="1">
      <c r="A98" s="100" t="s">
        <v>427</v>
      </c>
      <c r="B98" s="101"/>
      <c r="C98" s="5" t="s">
        <v>5</v>
      </c>
      <c r="D98" s="5" t="s">
        <v>6</v>
      </c>
      <c r="E98" s="5" t="s">
        <v>7</v>
      </c>
      <c r="F98" s="5" t="s">
        <v>8</v>
      </c>
      <c r="G98" s="5" t="s">
        <v>9</v>
      </c>
    </row>
    <row r="99" spans="1:7" ht="15" customHeight="1">
      <c r="A99" s="6" t="s">
        <v>442</v>
      </c>
      <c r="B99" s="7" t="s">
        <v>443</v>
      </c>
      <c r="C99" s="6" t="s">
        <v>12</v>
      </c>
      <c r="D99" s="6" t="s">
        <v>19</v>
      </c>
      <c r="E99" s="8">
        <v>0.9335</v>
      </c>
      <c r="F99" s="9">
        <v>8.0168999999999997</v>
      </c>
      <c r="G99" s="9">
        <v>7.48</v>
      </c>
    </row>
    <row r="100" spans="1:7" ht="15" customHeight="1">
      <c r="A100" s="1"/>
      <c r="B100" s="1"/>
      <c r="C100" s="1"/>
      <c r="D100" s="1"/>
      <c r="E100" s="102" t="s">
        <v>430</v>
      </c>
      <c r="F100" s="103"/>
      <c r="G100" s="10">
        <v>7.48</v>
      </c>
    </row>
    <row r="101" spans="1:7" ht="15" customHeight="1">
      <c r="A101" s="100" t="s">
        <v>35</v>
      </c>
      <c r="B101" s="101"/>
      <c r="C101" s="5" t="s">
        <v>5</v>
      </c>
      <c r="D101" s="5" t="s">
        <v>6</v>
      </c>
      <c r="E101" s="5" t="s">
        <v>7</v>
      </c>
      <c r="F101" s="5" t="s">
        <v>8</v>
      </c>
      <c r="G101" s="5" t="s">
        <v>9</v>
      </c>
    </row>
    <row r="102" spans="1:7" ht="20.100000000000001" customHeight="1">
      <c r="A102" s="6" t="s">
        <v>444</v>
      </c>
      <c r="B102" s="7" t="s">
        <v>445</v>
      </c>
      <c r="C102" s="6" t="s">
        <v>12</v>
      </c>
      <c r="D102" s="6" t="s">
        <v>19</v>
      </c>
      <c r="E102" s="8">
        <v>1</v>
      </c>
      <c r="F102" s="9">
        <v>0.47</v>
      </c>
      <c r="G102" s="9">
        <v>0.47</v>
      </c>
    </row>
    <row r="103" spans="1:7" ht="20.100000000000001" customHeight="1">
      <c r="A103" s="6" t="s">
        <v>446</v>
      </c>
      <c r="B103" s="7" t="s">
        <v>447</v>
      </c>
      <c r="C103" s="6" t="s">
        <v>12</v>
      </c>
      <c r="D103" s="6" t="s">
        <v>19</v>
      </c>
      <c r="E103" s="8">
        <v>1</v>
      </c>
      <c r="F103" s="9">
        <v>0.9</v>
      </c>
      <c r="G103" s="9">
        <v>0.9</v>
      </c>
    </row>
    <row r="104" spans="1:7" ht="15" customHeight="1">
      <c r="A104" s="1"/>
      <c r="B104" s="1"/>
      <c r="C104" s="1"/>
      <c r="D104" s="1"/>
      <c r="E104" s="102" t="s">
        <v>47</v>
      </c>
      <c r="F104" s="103"/>
      <c r="G104" s="10">
        <v>1.37</v>
      </c>
    </row>
    <row r="105" spans="1:7" ht="15" customHeight="1">
      <c r="A105" s="100" t="s">
        <v>4</v>
      </c>
      <c r="B105" s="101"/>
      <c r="C105" s="5" t="s">
        <v>5</v>
      </c>
      <c r="D105" s="5" t="s">
        <v>6</v>
      </c>
      <c r="E105" s="5" t="s">
        <v>7</v>
      </c>
      <c r="F105" s="5" t="s">
        <v>8</v>
      </c>
      <c r="G105" s="5" t="s">
        <v>9</v>
      </c>
    </row>
    <row r="106" spans="1:7" ht="20.100000000000001" customHeight="1">
      <c r="A106" s="6" t="s">
        <v>448</v>
      </c>
      <c r="B106" s="7" t="s">
        <v>449</v>
      </c>
      <c r="C106" s="6" t="s">
        <v>12</v>
      </c>
      <c r="D106" s="6" t="s">
        <v>19</v>
      </c>
      <c r="E106" s="8">
        <v>1</v>
      </c>
      <c r="F106" s="9">
        <v>0.08</v>
      </c>
      <c r="G106" s="9">
        <v>0.08</v>
      </c>
    </row>
    <row r="107" spans="1:7" ht="15" customHeight="1">
      <c r="A107" s="1"/>
      <c r="B107" s="1"/>
      <c r="C107" s="1"/>
      <c r="D107" s="1"/>
      <c r="E107" s="102" t="s">
        <v>22</v>
      </c>
      <c r="F107" s="103"/>
      <c r="G107" s="10">
        <v>0.08</v>
      </c>
    </row>
    <row r="108" spans="1:7" ht="15" customHeight="1">
      <c r="A108" s="1"/>
      <c r="B108" s="1"/>
      <c r="C108" s="1"/>
      <c r="D108" s="1"/>
      <c r="E108" s="96" t="s">
        <v>23</v>
      </c>
      <c r="F108" s="97"/>
      <c r="G108" s="3">
        <v>10.69</v>
      </c>
    </row>
    <row r="109" spans="1:7" ht="15" customHeight="1">
      <c r="A109" s="1"/>
      <c r="B109" s="1"/>
      <c r="C109" s="1"/>
      <c r="D109" s="1"/>
      <c r="E109" s="96" t="s">
        <v>24</v>
      </c>
      <c r="F109" s="97"/>
      <c r="G109" s="3">
        <v>8.89</v>
      </c>
    </row>
    <row r="110" spans="1:7" ht="15" customHeight="1">
      <c r="A110" s="1"/>
      <c r="B110" s="1"/>
      <c r="C110" s="1"/>
      <c r="D110" s="1"/>
      <c r="E110" s="96" t="s">
        <v>25</v>
      </c>
      <c r="F110" s="97"/>
      <c r="G110" s="3">
        <v>19.579999999999998</v>
      </c>
    </row>
    <row r="111" spans="1:7" ht="15" customHeight="1">
      <c r="A111" s="1"/>
      <c r="B111" s="1"/>
      <c r="C111" s="1"/>
      <c r="D111" s="1"/>
      <c r="E111" s="96" t="s">
        <v>26</v>
      </c>
      <c r="F111" s="97"/>
      <c r="G111" s="3">
        <v>3.9336000000000002</v>
      </c>
    </row>
    <row r="112" spans="1:7" ht="15" customHeight="1">
      <c r="A112" s="1"/>
      <c r="B112" s="1"/>
      <c r="C112" s="1"/>
      <c r="D112" s="1"/>
      <c r="E112" s="96" t="s">
        <v>27</v>
      </c>
      <c r="F112" s="97"/>
      <c r="G112" s="3">
        <v>23.51</v>
      </c>
    </row>
    <row r="113" spans="1:7" ht="9.9499999999999993" customHeight="1">
      <c r="A113" s="1"/>
      <c r="B113" s="1"/>
      <c r="C113" s="104" t="s">
        <v>2</v>
      </c>
      <c r="D113" s="105"/>
      <c r="E113" s="1"/>
      <c r="F113" s="1"/>
      <c r="G113" s="1"/>
    </row>
    <row r="114" spans="1:7" ht="20.100000000000001" customHeight="1">
      <c r="A114" s="98" t="s">
        <v>450</v>
      </c>
      <c r="B114" s="99"/>
      <c r="C114" s="99"/>
      <c r="D114" s="99"/>
      <c r="E114" s="99"/>
      <c r="F114" s="99"/>
      <c r="G114" s="99"/>
    </row>
    <row r="115" spans="1:7" ht="15" customHeight="1">
      <c r="A115" s="100" t="s">
        <v>427</v>
      </c>
      <c r="B115" s="101"/>
      <c r="C115" s="5" t="s">
        <v>5</v>
      </c>
      <c r="D115" s="5" t="s">
        <v>6</v>
      </c>
      <c r="E115" s="5" t="s">
        <v>7</v>
      </c>
      <c r="F115" s="5" t="s">
        <v>8</v>
      </c>
      <c r="G115" s="5" t="s">
        <v>9</v>
      </c>
    </row>
    <row r="116" spans="1:7" ht="15" customHeight="1">
      <c r="A116" s="6" t="s">
        <v>442</v>
      </c>
      <c r="B116" s="7" t="s">
        <v>443</v>
      </c>
      <c r="C116" s="6" t="s">
        <v>12</v>
      </c>
      <c r="D116" s="6" t="s">
        <v>19</v>
      </c>
      <c r="E116" s="8">
        <v>9.5216999999999993E-3</v>
      </c>
      <c r="F116" s="9">
        <v>8.0168999999999997</v>
      </c>
      <c r="G116" s="9">
        <v>0.08</v>
      </c>
    </row>
    <row r="117" spans="1:7" ht="15" customHeight="1">
      <c r="A117" s="1"/>
      <c r="B117" s="1"/>
      <c r="C117" s="1"/>
      <c r="D117" s="1"/>
      <c r="E117" s="102" t="s">
        <v>430</v>
      </c>
      <c r="F117" s="103"/>
      <c r="G117" s="10">
        <v>0.08</v>
      </c>
    </row>
    <row r="118" spans="1:7" ht="15" customHeight="1">
      <c r="A118" s="1"/>
      <c r="B118" s="1"/>
      <c r="C118" s="1"/>
      <c r="D118" s="1"/>
      <c r="E118" s="96" t="s">
        <v>23</v>
      </c>
      <c r="F118" s="97"/>
      <c r="G118" s="3">
        <v>0.08</v>
      </c>
    </row>
    <row r="119" spans="1:7" ht="15" customHeight="1">
      <c r="A119" s="1"/>
      <c r="B119" s="1"/>
      <c r="C119" s="1"/>
      <c r="D119" s="1"/>
      <c r="E119" s="96" t="s">
        <v>24</v>
      </c>
      <c r="F119" s="97"/>
      <c r="G119" s="3">
        <v>0.09</v>
      </c>
    </row>
    <row r="120" spans="1:7" ht="15" customHeight="1">
      <c r="A120" s="1"/>
      <c r="B120" s="1"/>
      <c r="C120" s="1"/>
      <c r="D120" s="1"/>
      <c r="E120" s="96" t="s">
        <v>25</v>
      </c>
      <c r="F120" s="97"/>
      <c r="G120" s="3">
        <v>0.17</v>
      </c>
    </row>
    <row r="121" spans="1:7" ht="15" customHeight="1">
      <c r="A121" s="1"/>
      <c r="B121" s="1"/>
      <c r="C121" s="1"/>
      <c r="D121" s="1"/>
      <c r="E121" s="96" t="s">
        <v>26</v>
      </c>
      <c r="F121" s="97"/>
      <c r="G121" s="3">
        <v>3.4200000000000001E-2</v>
      </c>
    </row>
    <row r="122" spans="1:7" ht="15" customHeight="1">
      <c r="A122" s="1"/>
      <c r="B122" s="1"/>
      <c r="C122" s="1"/>
      <c r="D122" s="1"/>
      <c r="E122" s="96" t="s">
        <v>27</v>
      </c>
      <c r="F122" s="97"/>
      <c r="G122" s="3">
        <v>0.2</v>
      </c>
    </row>
    <row r="123" spans="1:7" ht="9.9499999999999993" customHeight="1">
      <c r="A123" s="1"/>
      <c r="B123" s="1"/>
      <c r="C123" s="104" t="s">
        <v>2</v>
      </c>
      <c r="D123" s="105"/>
      <c r="E123" s="1"/>
      <c r="F123" s="1"/>
      <c r="G123" s="1"/>
    </row>
    <row r="124" spans="1:7" ht="20.100000000000001" customHeight="1">
      <c r="A124" s="98" t="s">
        <v>451</v>
      </c>
      <c r="B124" s="99"/>
      <c r="C124" s="99"/>
      <c r="D124" s="99"/>
      <c r="E124" s="99"/>
      <c r="F124" s="99"/>
      <c r="G124" s="99"/>
    </row>
    <row r="125" spans="1:7" ht="15" customHeight="1">
      <c r="A125" s="100" t="s">
        <v>417</v>
      </c>
      <c r="B125" s="101"/>
      <c r="C125" s="5" t="s">
        <v>5</v>
      </c>
      <c r="D125" s="5" t="s">
        <v>6</v>
      </c>
      <c r="E125" s="5" t="s">
        <v>7</v>
      </c>
      <c r="F125" s="5" t="s">
        <v>8</v>
      </c>
      <c r="G125" s="5" t="s">
        <v>9</v>
      </c>
    </row>
    <row r="126" spans="1:7" ht="15" customHeight="1">
      <c r="A126" s="6" t="s">
        <v>418</v>
      </c>
      <c r="B126" s="7" t="s">
        <v>419</v>
      </c>
      <c r="C126" s="6" t="s">
        <v>12</v>
      </c>
      <c r="D126" s="6" t="s">
        <v>19</v>
      </c>
      <c r="E126" s="8">
        <v>1</v>
      </c>
      <c r="F126" s="9">
        <v>0.7</v>
      </c>
      <c r="G126" s="9">
        <v>0.7</v>
      </c>
    </row>
    <row r="127" spans="1:7" ht="15" customHeight="1">
      <c r="A127" s="6" t="s">
        <v>420</v>
      </c>
      <c r="B127" s="7" t="s">
        <v>421</v>
      </c>
      <c r="C127" s="6" t="s">
        <v>12</v>
      </c>
      <c r="D127" s="6" t="s">
        <v>19</v>
      </c>
      <c r="E127" s="8">
        <v>1</v>
      </c>
      <c r="F127" s="9">
        <v>0.7</v>
      </c>
      <c r="G127" s="9">
        <v>0.7</v>
      </c>
    </row>
    <row r="128" spans="1:7" ht="15" customHeight="1">
      <c r="A128" s="6" t="s">
        <v>422</v>
      </c>
      <c r="B128" s="7" t="s">
        <v>423</v>
      </c>
      <c r="C128" s="6" t="s">
        <v>12</v>
      </c>
      <c r="D128" s="6" t="s">
        <v>19</v>
      </c>
      <c r="E128" s="8">
        <v>1</v>
      </c>
      <c r="F128" s="9">
        <v>0.35</v>
      </c>
      <c r="G128" s="9">
        <v>0.35</v>
      </c>
    </row>
    <row r="129" spans="1:7" ht="15" customHeight="1">
      <c r="A129" s="6" t="s">
        <v>424</v>
      </c>
      <c r="B129" s="7" t="s">
        <v>425</v>
      </c>
      <c r="C129" s="6" t="s">
        <v>12</v>
      </c>
      <c r="D129" s="6" t="s">
        <v>19</v>
      </c>
      <c r="E129" s="8">
        <v>1</v>
      </c>
      <c r="F129" s="9">
        <v>0.01</v>
      </c>
      <c r="G129" s="9">
        <v>0.01</v>
      </c>
    </row>
    <row r="130" spans="1:7" ht="15" customHeight="1">
      <c r="A130" s="1"/>
      <c r="B130" s="1"/>
      <c r="C130" s="1"/>
      <c r="D130" s="1"/>
      <c r="E130" s="102" t="s">
        <v>426</v>
      </c>
      <c r="F130" s="103"/>
      <c r="G130" s="10">
        <v>1.76</v>
      </c>
    </row>
    <row r="131" spans="1:7" ht="15" customHeight="1">
      <c r="A131" s="100" t="s">
        <v>427</v>
      </c>
      <c r="B131" s="101"/>
      <c r="C131" s="5" t="s">
        <v>5</v>
      </c>
      <c r="D131" s="5" t="s">
        <v>6</v>
      </c>
      <c r="E131" s="5" t="s">
        <v>7</v>
      </c>
      <c r="F131" s="5" t="s">
        <v>8</v>
      </c>
      <c r="G131" s="5" t="s">
        <v>9</v>
      </c>
    </row>
    <row r="132" spans="1:7" ht="15" customHeight="1">
      <c r="A132" s="6" t="s">
        <v>452</v>
      </c>
      <c r="B132" s="7" t="s">
        <v>453</v>
      </c>
      <c r="C132" s="6" t="s">
        <v>12</v>
      </c>
      <c r="D132" s="6" t="s">
        <v>19</v>
      </c>
      <c r="E132" s="8">
        <v>0.9335</v>
      </c>
      <c r="F132" s="9">
        <v>4.7668999999999997</v>
      </c>
      <c r="G132" s="9">
        <v>4.45</v>
      </c>
    </row>
    <row r="133" spans="1:7" ht="15" customHeight="1">
      <c r="A133" s="1"/>
      <c r="B133" s="1"/>
      <c r="C133" s="1"/>
      <c r="D133" s="1"/>
      <c r="E133" s="102" t="s">
        <v>430</v>
      </c>
      <c r="F133" s="103"/>
      <c r="G133" s="10">
        <v>4.45</v>
      </c>
    </row>
    <row r="134" spans="1:7" ht="15" customHeight="1">
      <c r="A134" s="100" t="s">
        <v>35</v>
      </c>
      <c r="B134" s="101"/>
      <c r="C134" s="5" t="s">
        <v>5</v>
      </c>
      <c r="D134" s="5" t="s">
        <v>6</v>
      </c>
      <c r="E134" s="5" t="s">
        <v>7</v>
      </c>
      <c r="F134" s="5" t="s">
        <v>8</v>
      </c>
      <c r="G134" s="5" t="s">
        <v>9</v>
      </c>
    </row>
    <row r="135" spans="1:7" ht="20.100000000000001" customHeight="1">
      <c r="A135" s="6" t="s">
        <v>454</v>
      </c>
      <c r="B135" s="7" t="s">
        <v>455</v>
      </c>
      <c r="C135" s="6" t="s">
        <v>12</v>
      </c>
      <c r="D135" s="6" t="s">
        <v>19</v>
      </c>
      <c r="E135" s="8">
        <v>1</v>
      </c>
      <c r="F135" s="9">
        <v>0.35</v>
      </c>
      <c r="G135" s="9">
        <v>0.35</v>
      </c>
    </row>
    <row r="136" spans="1:7" ht="20.100000000000001" customHeight="1">
      <c r="A136" s="6" t="s">
        <v>456</v>
      </c>
      <c r="B136" s="7" t="s">
        <v>457</v>
      </c>
      <c r="C136" s="6" t="s">
        <v>12</v>
      </c>
      <c r="D136" s="6" t="s">
        <v>19</v>
      </c>
      <c r="E136" s="8">
        <v>1</v>
      </c>
      <c r="F136" s="9">
        <v>0.95</v>
      </c>
      <c r="G136" s="9">
        <v>0.95</v>
      </c>
    </row>
    <row r="137" spans="1:7" ht="15" customHeight="1">
      <c r="A137" s="1"/>
      <c r="B137" s="1"/>
      <c r="C137" s="1"/>
      <c r="D137" s="1"/>
      <c r="E137" s="102" t="s">
        <v>47</v>
      </c>
      <c r="F137" s="103"/>
      <c r="G137" s="10">
        <v>1.3</v>
      </c>
    </row>
    <row r="138" spans="1:7" ht="15" customHeight="1">
      <c r="A138" s="100" t="s">
        <v>4</v>
      </c>
      <c r="B138" s="101"/>
      <c r="C138" s="5" t="s">
        <v>5</v>
      </c>
      <c r="D138" s="5" t="s">
        <v>6</v>
      </c>
      <c r="E138" s="5" t="s">
        <v>7</v>
      </c>
      <c r="F138" s="5" t="s">
        <v>8</v>
      </c>
      <c r="G138" s="5" t="s">
        <v>9</v>
      </c>
    </row>
    <row r="139" spans="1:7" ht="20.100000000000001" customHeight="1">
      <c r="A139" s="6" t="s">
        <v>458</v>
      </c>
      <c r="B139" s="7" t="s">
        <v>459</v>
      </c>
      <c r="C139" s="6" t="s">
        <v>12</v>
      </c>
      <c r="D139" s="6" t="s">
        <v>19</v>
      </c>
      <c r="E139" s="8">
        <v>1</v>
      </c>
      <c r="F139" s="9">
        <v>0.06</v>
      </c>
      <c r="G139" s="9">
        <v>0.06</v>
      </c>
    </row>
    <row r="140" spans="1:7" ht="15" customHeight="1">
      <c r="A140" s="1"/>
      <c r="B140" s="1"/>
      <c r="C140" s="1"/>
      <c r="D140" s="1"/>
      <c r="E140" s="102" t="s">
        <v>22</v>
      </c>
      <c r="F140" s="103"/>
      <c r="G140" s="10">
        <v>0.06</v>
      </c>
    </row>
    <row r="141" spans="1:7" ht="15" customHeight="1">
      <c r="A141" s="1"/>
      <c r="B141" s="1"/>
      <c r="C141" s="1"/>
      <c r="D141" s="1"/>
      <c r="E141" s="96" t="s">
        <v>23</v>
      </c>
      <c r="F141" s="97"/>
      <c r="G141" s="3">
        <v>7.57</v>
      </c>
    </row>
    <row r="142" spans="1:7" ht="15" customHeight="1">
      <c r="A142" s="1"/>
      <c r="B142" s="1"/>
      <c r="C142" s="1"/>
      <c r="D142" s="1"/>
      <c r="E142" s="96" t="s">
        <v>24</v>
      </c>
      <c r="F142" s="97"/>
      <c r="G142" s="3">
        <v>5.31</v>
      </c>
    </row>
    <row r="143" spans="1:7" ht="15" customHeight="1">
      <c r="A143" s="1"/>
      <c r="B143" s="1"/>
      <c r="C143" s="1"/>
      <c r="D143" s="1"/>
      <c r="E143" s="96" t="s">
        <v>25</v>
      </c>
      <c r="F143" s="97"/>
      <c r="G143" s="3">
        <v>12.88</v>
      </c>
    </row>
    <row r="144" spans="1:7" ht="15" customHeight="1">
      <c r="A144" s="1"/>
      <c r="B144" s="1"/>
      <c r="C144" s="1"/>
      <c r="D144" s="1"/>
      <c r="E144" s="96" t="s">
        <v>26</v>
      </c>
      <c r="F144" s="97"/>
      <c r="G144" s="3">
        <v>2.5876000000000001</v>
      </c>
    </row>
    <row r="145" spans="1:7" ht="15" customHeight="1">
      <c r="A145" s="1"/>
      <c r="B145" s="1"/>
      <c r="C145" s="1"/>
      <c r="D145" s="1"/>
      <c r="E145" s="96" t="s">
        <v>27</v>
      </c>
      <c r="F145" s="97"/>
      <c r="G145" s="3">
        <v>15.47</v>
      </c>
    </row>
    <row r="146" spans="1:7" ht="9.9499999999999993" customHeight="1">
      <c r="A146" s="1"/>
      <c r="B146" s="1"/>
      <c r="C146" s="104" t="s">
        <v>2</v>
      </c>
      <c r="D146" s="105"/>
      <c r="E146" s="1"/>
      <c r="F146" s="1"/>
      <c r="G146" s="1"/>
    </row>
    <row r="147" spans="1:7" ht="20.100000000000001" customHeight="1">
      <c r="A147" s="98" t="s">
        <v>460</v>
      </c>
      <c r="B147" s="99"/>
      <c r="C147" s="99"/>
      <c r="D147" s="99"/>
      <c r="E147" s="99"/>
      <c r="F147" s="99"/>
      <c r="G147" s="99"/>
    </row>
    <row r="148" spans="1:7" ht="15" customHeight="1">
      <c r="A148" s="100" t="s">
        <v>427</v>
      </c>
      <c r="B148" s="101"/>
      <c r="C148" s="5" t="s">
        <v>5</v>
      </c>
      <c r="D148" s="5" t="s">
        <v>6</v>
      </c>
      <c r="E148" s="5" t="s">
        <v>7</v>
      </c>
      <c r="F148" s="5" t="s">
        <v>8</v>
      </c>
      <c r="G148" s="5" t="s">
        <v>9</v>
      </c>
    </row>
    <row r="149" spans="1:7" ht="15" customHeight="1">
      <c r="A149" s="6" t="s">
        <v>452</v>
      </c>
      <c r="B149" s="7" t="s">
        <v>453</v>
      </c>
      <c r="C149" s="6" t="s">
        <v>12</v>
      </c>
      <c r="D149" s="6" t="s">
        <v>19</v>
      </c>
      <c r="E149" s="8">
        <v>1.36291E-2</v>
      </c>
      <c r="F149" s="9">
        <v>4.7668999999999997</v>
      </c>
      <c r="G149" s="9">
        <v>0.06</v>
      </c>
    </row>
    <row r="150" spans="1:7" ht="15" customHeight="1">
      <c r="A150" s="1"/>
      <c r="B150" s="1"/>
      <c r="C150" s="1"/>
      <c r="D150" s="1"/>
      <c r="E150" s="102" t="s">
        <v>430</v>
      </c>
      <c r="F150" s="103"/>
      <c r="G150" s="10">
        <v>0.06</v>
      </c>
    </row>
    <row r="151" spans="1:7" ht="15" customHeight="1">
      <c r="A151" s="1"/>
      <c r="B151" s="1"/>
      <c r="C151" s="1"/>
      <c r="D151" s="1"/>
      <c r="E151" s="96" t="s">
        <v>23</v>
      </c>
      <c r="F151" s="97"/>
      <c r="G151" s="3">
        <v>0.06</v>
      </c>
    </row>
    <row r="152" spans="1:7" ht="15" customHeight="1">
      <c r="A152" s="1"/>
      <c r="B152" s="1"/>
      <c r="C152" s="1"/>
      <c r="D152" s="1"/>
      <c r="E152" s="96" t="s">
        <v>24</v>
      </c>
      <c r="F152" s="97"/>
      <c r="G152" s="3">
        <v>0.08</v>
      </c>
    </row>
    <row r="153" spans="1:7" ht="15" customHeight="1">
      <c r="A153" s="1"/>
      <c r="B153" s="1"/>
      <c r="C153" s="1"/>
      <c r="D153" s="1"/>
      <c r="E153" s="96" t="s">
        <v>25</v>
      </c>
      <c r="F153" s="97"/>
      <c r="G153" s="3">
        <v>0.14000000000000001</v>
      </c>
    </row>
    <row r="154" spans="1:7" ht="15" customHeight="1">
      <c r="A154" s="1"/>
      <c r="B154" s="1"/>
      <c r="C154" s="1"/>
      <c r="D154" s="1"/>
      <c r="E154" s="96" t="s">
        <v>26</v>
      </c>
      <c r="F154" s="97"/>
      <c r="G154" s="3">
        <v>2.81E-2</v>
      </c>
    </row>
    <row r="155" spans="1:7" ht="15" customHeight="1">
      <c r="A155" s="1"/>
      <c r="B155" s="1"/>
      <c r="C155" s="1"/>
      <c r="D155" s="1"/>
      <c r="E155" s="96" t="s">
        <v>27</v>
      </c>
      <c r="F155" s="97"/>
      <c r="G155" s="3">
        <v>0.17</v>
      </c>
    </row>
    <row r="156" spans="1:7" ht="9.9499999999999993" customHeight="1">
      <c r="A156" s="1"/>
      <c r="B156" s="1"/>
      <c r="C156" s="104" t="s">
        <v>2</v>
      </c>
      <c r="D156" s="105"/>
      <c r="E156" s="1"/>
      <c r="F156" s="1"/>
      <c r="G156" s="1"/>
    </row>
    <row r="157" spans="1:7" ht="20.100000000000001" customHeight="1">
      <c r="A157" s="98" t="s">
        <v>461</v>
      </c>
      <c r="B157" s="99"/>
      <c r="C157" s="99"/>
      <c r="D157" s="99"/>
      <c r="E157" s="99"/>
      <c r="F157" s="99"/>
      <c r="G157" s="99"/>
    </row>
    <row r="158" spans="1:7" ht="15" customHeight="1">
      <c r="A158" s="100" t="s">
        <v>417</v>
      </c>
      <c r="B158" s="101"/>
      <c r="C158" s="5" t="s">
        <v>5</v>
      </c>
      <c r="D158" s="5" t="s">
        <v>6</v>
      </c>
      <c r="E158" s="5" t="s">
        <v>7</v>
      </c>
      <c r="F158" s="5" t="s">
        <v>8</v>
      </c>
      <c r="G158" s="5" t="s">
        <v>9</v>
      </c>
    </row>
    <row r="159" spans="1:7" ht="15" customHeight="1">
      <c r="A159" s="6" t="s">
        <v>418</v>
      </c>
      <c r="B159" s="7" t="s">
        <v>419</v>
      </c>
      <c r="C159" s="6" t="s">
        <v>12</v>
      </c>
      <c r="D159" s="6" t="s">
        <v>19</v>
      </c>
      <c r="E159" s="8">
        <v>1</v>
      </c>
      <c r="F159" s="9">
        <v>0.7</v>
      </c>
      <c r="G159" s="9">
        <v>0.7</v>
      </c>
    </row>
    <row r="160" spans="1:7" ht="15" customHeight="1">
      <c r="A160" s="6" t="s">
        <v>420</v>
      </c>
      <c r="B160" s="7" t="s">
        <v>421</v>
      </c>
      <c r="C160" s="6" t="s">
        <v>12</v>
      </c>
      <c r="D160" s="6" t="s">
        <v>19</v>
      </c>
      <c r="E160" s="8">
        <v>1</v>
      </c>
      <c r="F160" s="9">
        <v>0.7</v>
      </c>
      <c r="G160" s="9">
        <v>0.7</v>
      </c>
    </row>
    <row r="161" spans="1:7" ht="15" customHeight="1">
      <c r="A161" s="6" t="s">
        <v>422</v>
      </c>
      <c r="B161" s="7" t="s">
        <v>423</v>
      </c>
      <c r="C161" s="6" t="s">
        <v>12</v>
      </c>
      <c r="D161" s="6" t="s">
        <v>19</v>
      </c>
      <c r="E161" s="8">
        <v>1</v>
      </c>
      <c r="F161" s="9">
        <v>0.35</v>
      </c>
      <c r="G161" s="9">
        <v>0.35</v>
      </c>
    </row>
    <row r="162" spans="1:7" ht="15" customHeight="1">
      <c r="A162" s="6" t="s">
        <v>424</v>
      </c>
      <c r="B162" s="7" t="s">
        <v>425</v>
      </c>
      <c r="C162" s="6" t="s">
        <v>12</v>
      </c>
      <c r="D162" s="6" t="s">
        <v>19</v>
      </c>
      <c r="E162" s="8">
        <v>1</v>
      </c>
      <c r="F162" s="9">
        <v>0.01</v>
      </c>
      <c r="G162" s="9">
        <v>0.01</v>
      </c>
    </row>
    <row r="163" spans="1:7" ht="15" customHeight="1">
      <c r="A163" s="1"/>
      <c r="B163" s="1"/>
      <c r="C163" s="1"/>
      <c r="D163" s="1"/>
      <c r="E163" s="102" t="s">
        <v>426</v>
      </c>
      <c r="F163" s="103"/>
      <c r="G163" s="10">
        <v>1.76</v>
      </c>
    </row>
    <row r="164" spans="1:7" ht="15" customHeight="1">
      <c r="A164" s="100" t="s">
        <v>427</v>
      </c>
      <c r="B164" s="101"/>
      <c r="C164" s="5" t="s">
        <v>5</v>
      </c>
      <c r="D164" s="5" t="s">
        <v>6</v>
      </c>
      <c r="E164" s="5" t="s">
        <v>7</v>
      </c>
      <c r="F164" s="5" t="s">
        <v>8</v>
      </c>
      <c r="G164" s="5" t="s">
        <v>9</v>
      </c>
    </row>
    <row r="165" spans="1:7" ht="15" customHeight="1">
      <c r="A165" s="6" t="s">
        <v>462</v>
      </c>
      <c r="B165" s="7" t="s">
        <v>463</v>
      </c>
      <c r="C165" s="6" t="s">
        <v>12</v>
      </c>
      <c r="D165" s="6" t="s">
        <v>19</v>
      </c>
      <c r="E165" s="8">
        <v>0.9335</v>
      </c>
      <c r="F165" s="9">
        <v>6.3068999999999997</v>
      </c>
      <c r="G165" s="9">
        <v>5.89</v>
      </c>
    </row>
    <row r="166" spans="1:7" ht="15" customHeight="1">
      <c r="A166" s="1"/>
      <c r="B166" s="1"/>
      <c r="C166" s="1"/>
      <c r="D166" s="1"/>
      <c r="E166" s="102" t="s">
        <v>430</v>
      </c>
      <c r="F166" s="103"/>
      <c r="G166" s="10">
        <v>5.89</v>
      </c>
    </row>
    <row r="167" spans="1:7" ht="15" customHeight="1">
      <c r="A167" s="100" t="s">
        <v>35</v>
      </c>
      <c r="B167" s="101"/>
      <c r="C167" s="5" t="s">
        <v>5</v>
      </c>
      <c r="D167" s="5" t="s">
        <v>6</v>
      </c>
      <c r="E167" s="5" t="s">
        <v>7</v>
      </c>
      <c r="F167" s="5" t="s">
        <v>8</v>
      </c>
      <c r="G167" s="5" t="s">
        <v>9</v>
      </c>
    </row>
    <row r="168" spans="1:7" ht="20.100000000000001" customHeight="1">
      <c r="A168" s="6" t="s">
        <v>444</v>
      </c>
      <c r="B168" s="7" t="s">
        <v>445</v>
      </c>
      <c r="C168" s="6" t="s">
        <v>12</v>
      </c>
      <c r="D168" s="6" t="s">
        <v>19</v>
      </c>
      <c r="E168" s="8">
        <v>1</v>
      </c>
      <c r="F168" s="9">
        <v>0.47</v>
      </c>
      <c r="G168" s="9">
        <v>0.47</v>
      </c>
    </row>
    <row r="169" spans="1:7" ht="20.100000000000001" customHeight="1">
      <c r="A169" s="6" t="s">
        <v>446</v>
      </c>
      <c r="B169" s="7" t="s">
        <v>447</v>
      </c>
      <c r="C169" s="6" t="s">
        <v>12</v>
      </c>
      <c r="D169" s="6" t="s">
        <v>19</v>
      </c>
      <c r="E169" s="8">
        <v>1</v>
      </c>
      <c r="F169" s="9">
        <v>0.9</v>
      </c>
      <c r="G169" s="9">
        <v>0.9</v>
      </c>
    </row>
    <row r="170" spans="1:7" ht="15" customHeight="1">
      <c r="A170" s="1"/>
      <c r="B170" s="1"/>
      <c r="C170" s="1"/>
      <c r="D170" s="1"/>
      <c r="E170" s="102" t="s">
        <v>47</v>
      </c>
      <c r="F170" s="103"/>
      <c r="G170" s="10">
        <v>1.37</v>
      </c>
    </row>
    <row r="171" spans="1:7" ht="15" customHeight="1">
      <c r="A171" s="100" t="s">
        <v>4</v>
      </c>
      <c r="B171" s="101"/>
      <c r="C171" s="5" t="s">
        <v>5</v>
      </c>
      <c r="D171" s="5" t="s">
        <v>6</v>
      </c>
      <c r="E171" s="5" t="s">
        <v>7</v>
      </c>
      <c r="F171" s="5" t="s">
        <v>8</v>
      </c>
      <c r="G171" s="5" t="s">
        <v>9</v>
      </c>
    </row>
    <row r="172" spans="1:7" ht="20.100000000000001" customHeight="1">
      <c r="A172" s="6" t="s">
        <v>464</v>
      </c>
      <c r="B172" s="7" t="s">
        <v>465</v>
      </c>
      <c r="C172" s="6" t="s">
        <v>12</v>
      </c>
      <c r="D172" s="6" t="s">
        <v>19</v>
      </c>
      <c r="E172" s="8">
        <v>1</v>
      </c>
      <c r="F172" s="9">
        <v>0.09</v>
      </c>
      <c r="G172" s="9">
        <v>0.09</v>
      </c>
    </row>
    <row r="173" spans="1:7" ht="15" customHeight="1">
      <c r="A173" s="1"/>
      <c r="B173" s="1"/>
      <c r="C173" s="1"/>
      <c r="D173" s="1"/>
      <c r="E173" s="102" t="s">
        <v>22</v>
      </c>
      <c r="F173" s="103"/>
      <c r="G173" s="10">
        <v>0.09</v>
      </c>
    </row>
    <row r="174" spans="1:7" ht="15" customHeight="1">
      <c r="A174" s="1"/>
      <c r="B174" s="1"/>
      <c r="C174" s="1"/>
      <c r="D174" s="1"/>
      <c r="E174" s="96" t="s">
        <v>23</v>
      </c>
      <c r="F174" s="97"/>
      <c r="G174" s="3">
        <v>9.11</v>
      </c>
    </row>
    <row r="175" spans="1:7" ht="15" customHeight="1">
      <c r="A175" s="1"/>
      <c r="B175" s="1"/>
      <c r="C175" s="1"/>
      <c r="D175" s="1"/>
      <c r="E175" s="96" t="s">
        <v>24</v>
      </c>
      <c r="F175" s="97"/>
      <c r="G175" s="3">
        <v>7.02</v>
      </c>
    </row>
    <row r="176" spans="1:7" ht="15" customHeight="1">
      <c r="A176" s="1"/>
      <c r="B176" s="1"/>
      <c r="C176" s="1"/>
      <c r="D176" s="1"/>
      <c r="E176" s="96" t="s">
        <v>25</v>
      </c>
      <c r="F176" s="97"/>
      <c r="G176" s="3">
        <v>16.13</v>
      </c>
    </row>
    <row r="177" spans="1:7" ht="15" customHeight="1">
      <c r="A177" s="1"/>
      <c r="B177" s="1"/>
      <c r="C177" s="1"/>
      <c r="D177" s="1"/>
      <c r="E177" s="96" t="s">
        <v>26</v>
      </c>
      <c r="F177" s="97"/>
      <c r="G177" s="3">
        <v>3.2404999999999999</v>
      </c>
    </row>
    <row r="178" spans="1:7" ht="15" customHeight="1">
      <c r="A178" s="1"/>
      <c r="B178" s="1"/>
      <c r="C178" s="1"/>
      <c r="D178" s="1"/>
      <c r="E178" s="96" t="s">
        <v>27</v>
      </c>
      <c r="F178" s="97"/>
      <c r="G178" s="3">
        <v>19.37</v>
      </c>
    </row>
    <row r="179" spans="1:7" ht="9.9499999999999993" customHeight="1">
      <c r="A179" s="1"/>
      <c r="B179" s="1"/>
      <c r="C179" s="104" t="s">
        <v>2</v>
      </c>
      <c r="D179" s="105"/>
      <c r="E179" s="1"/>
      <c r="F179" s="1"/>
      <c r="G179" s="1"/>
    </row>
    <row r="180" spans="1:7" ht="20.100000000000001" customHeight="1">
      <c r="A180" s="98" t="s">
        <v>466</v>
      </c>
      <c r="B180" s="99"/>
      <c r="C180" s="99"/>
      <c r="D180" s="99"/>
      <c r="E180" s="99"/>
      <c r="F180" s="99"/>
      <c r="G180" s="99"/>
    </row>
    <row r="181" spans="1:7" ht="15" customHeight="1">
      <c r="A181" s="100" t="s">
        <v>427</v>
      </c>
      <c r="B181" s="101"/>
      <c r="C181" s="5" t="s">
        <v>5</v>
      </c>
      <c r="D181" s="5" t="s">
        <v>6</v>
      </c>
      <c r="E181" s="5" t="s">
        <v>7</v>
      </c>
      <c r="F181" s="5" t="s">
        <v>8</v>
      </c>
      <c r="G181" s="5" t="s">
        <v>9</v>
      </c>
    </row>
    <row r="182" spans="1:7" ht="15" customHeight="1">
      <c r="A182" s="6" t="s">
        <v>462</v>
      </c>
      <c r="B182" s="7" t="s">
        <v>463</v>
      </c>
      <c r="C182" s="6" t="s">
        <v>12</v>
      </c>
      <c r="D182" s="6" t="s">
        <v>19</v>
      </c>
      <c r="E182" s="8">
        <v>1.36291E-2</v>
      </c>
      <c r="F182" s="9">
        <v>6.3068999999999997</v>
      </c>
      <c r="G182" s="9">
        <v>0.09</v>
      </c>
    </row>
    <row r="183" spans="1:7" ht="15" customHeight="1">
      <c r="A183" s="1"/>
      <c r="B183" s="1"/>
      <c r="C183" s="1"/>
      <c r="D183" s="1"/>
      <c r="E183" s="102" t="s">
        <v>430</v>
      </c>
      <c r="F183" s="103"/>
      <c r="G183" s="10">
        <v>0.09</v>
      </c>
    </row>
    <row r="184" spans="1:7" ht="15" customHeight="1">
      <c r="A184" s="1"/>
      <c r="B184" s="1"/>
      <c r="C184" s="1"/>
      <c r="D184" s="1"/>
      <c r="E184" s="96" t="s">
        <v>23</v>
      </c>
      <c r="F184" s="97"/>
      <c r="G184" s="3">
        <v>0.09</v>
      </c>
    </row>
    <row r="185" spans="1:7" ht="15" customHeight="1">
      <c r="A185" s="1"/>
      <c r="B185" s="1"/>
      <c r="C185" s="1"/>
      <c r="D185" s="1"/>
      <c r="E185" s="96" t="s">
        <v>24</v>
      </c>
      <c r="F185" s="97"/>
      <c r="G185" s="3">
        <v>0.1</v>
      </c>
    </row>
    <row r="186" spans="1:7" ht="15" customHeight="1">
      <c r="A186" s="1"/>
      <c r="B186" s="1"/>
      <c r="C186" s="1"/>
      <c r="D186" s="1"/>
      <c r="E186" s="96" t="s">
        <v>25</v>
      </c>
      <c r="F186" s="97"/>
      <c r="G186" s="3">
        <v>0.19</v>
      </c>
    </row>
    <row r="187" spans="1:7" ht="15" customHeight="1">
      <c r="A187" s="1"/>
      <c r="B187" s="1"/>
      <c r="C187" s="1"/>
      <c r="D187" s="1"/>
      <c r="E187" s="96" t="s">
        <v>26</v>
      </c>
      <c r="F187" s="97"/>
      <c r="G187" s="3">
        <v>3.8199999999999998E-2</v>
      </c>
    </row>
    <row r="188" spans="1:7" ht="15" customHeight="1">
      <c r="A188" s="1"/>
      <c r="B188" s="1"/>
      <c r="C188" s="1"/>
      <c r="D188" s="1"/>
      <c r="E188" s="96" t="s">
        <v>27</v>
      </c>
      <c r="F188" s="97"/>
      <c r="G188" s="3">
        <v>0.23</v>
      </c>
    </row>
    <row r="189" spans="1:7" ht="9.9499999999999993" customHeight="1">
      <c r="A189" s="1"/>
      <c r="B189" s="1"/>
      <c r="C189" s="104" t="s">
        <v>2</v>
      </c>
      <c r="D189" s="105"/>
      <c r="E189" s="1"/>
      <c r="F189" s="1"/>
      <c r="G189" s="1"/>
    </row>
    <row r="190" spans="1:7" ht="20.100000000000001" customHeight="1">
      <c r="A190" s="98" t="s">
        <v>467</v>
      </c>
      <c r="B190" s="99"/>
      <c r="C190" s="99"/>
      <c r="D190" s="99"/>
      <c r="E190" s="99"/>
      <c r="F190" s="99"/>
      <c r="G190" s="99"/>
    </row>
    <row r="191" spans="1:7" ht="15" customHeight="1">
      <c r="A191" s="100" t="s">
        <v>417</v>
      </c>
      <c r="B191" s="101"/>
      <c r="C191" s="5" t="s">
        <v>5</v>
      </c>
      <c r="D191" s="5" t="s">
        <v>6</v>
      </c>
      <c r="E191" s="5" t="s">
        <v>7</v>
      </c>
      <c r="F191" s="5" t="s">
        <v>8</v>
      </c>
      <c r="G191" s="5" t="s">
        <v>9</v>
      </c>
    </row>
    <row r="192" spans="1:7" ht="15" customHeight="1">
      <c r="A192" s="6" t="s">
        <v>418</v>
      </c>
      <c r="B192" s="7" t="s">
        <v>419</v>
      </c>
      <c r="C192" s="6" t="s">
        <v>12</v>
      </c>
      <c r="D192" s="6" t="s">
        <v>19</v>
      </c>
      <c r="E192" s="8">
        <v>1</v>
      </c>
      <c r="F192" s="9">
        <v>0.7</v>
      </c>
      <c r="G192" s="9">
        <v>0.7</v>
      </c>
    </row>
    <row r="193" spans="1:7" ht="15" customHeight="1">
      <c r="A193" s="6" t="s">
        <v>420</v>
      </c>
      <c r="B193" s="7" t="s">
        <v>421</v>
      </c>
      <c r="C193" s="6" t="s">
        <v>12</v>
      </c>
      <c r="D193" s="6" t="s">
        <v>19</v>
      </c>
      <c r="E193" s="8">
        <v>1</v>
      </c>
      <c r="F193" s="9">
        <v>0.7</v>
      </c>
      <c r="G193" s="9">
        <v>0.7</v>
      </c>
    </row>
    <row r="194" spans="1:7" ht="15" customHeight="1">
      <c r="A194" s="6" t="s">
        <v>422</v>
      </c>
      <c r="B194" s="7" t="s">
        <v>423</v>
      </c>
      <c r="C194" s="6" t="s">
        <v>12</v>
      </c>
      <c r="D194" s="6" t="s">
        <v>19</v>
      </c>
      <c r="E194" s="8">
        <v>1</v>
      </c>
      <c r="F194" s="9">
        <v>0.35</v>
      </c>
      <c r="G194" s="9">
        <v>0.35</v>
      </c>
    </row>
    <row r="195" spans="1:7" ht="15" customHeight="1">
      <c r="A195" s="6" t="s">
        <v>424</v>
      </c>
      <c r="B195" s="7" t="s">
        <v>425</v>
      </c>
      <c r="C195" s="6" t="s">
        <v>12</v>
      </c>
      <c r="D195" s="6" t="s">
        <v>19</v>
      </c>
      <c r="E195" s="8">
        <v>1</v>
      </c>
      <c r="F195" s="9">
        <v>0.01</v>
      </c>
      <c r="G195" s="9">
        <v>0.01</v>
      </c>
    </row>
    <row r="196" spans="1:7" ht="15" customHeight="1">
      <c r="A196" s="1"/>
      <c r="B196" s="1"/>
      <c r="C196" s="1"/>
      <c r="D196" s="1"/>
      <c r="E196" s="102" t="s">
        <v>426</v>
      </c>
      <c r="F196" s="103"/>
      <c r="G196" s="10">
        <v>1.76</v>
      </c>
    </row>
    <row r="197" spans="1:7" ht="15" customHeight="1">
      <c r="A197" s="100" t="s">
        <v>427</v>
      </c>
      <c r="B197" s="101"/>
      <c r="C197" s="5" t="s">
        <v>5</v>
      </c>
      <c r="D197" s="5" t="s">
        <v>6</v>
      </c>
      <c r="E197" s="5" t="s">
        <v>7</v>
      </c>
      <c r="F197" s="5" t="s">
        <v>8</v>
      </c>
      <c r="G197" s="5" t="s">
        <v>9</v>
      </c>
    </row>
    <row r="198" spans="1:7" ht="15" customHeight="1">
      <c r="A198" s="6" t="s">
        <v>468</v>
      </c>
      <c r="B198" s="7" t="s">
        <v>469</v>
      </c>
      <c r="C198" s="6" t="s">
        <v>12</v>
      </c>
      <c r="D198" s="6" t="s">
        <v>19</v>
      </c>
      <c r="E198" s="8">
        <v>0.9335</v>
      </c>
      <c r="F198" s="9">
        <v>6.3068999999999997</v>
      </c>
      <c r="G198" s="9">
        <v>5.89</v>
      </c>
    </row>
    <row r="199" spans="1:7" ht="15" customHeight="1">
      <c r="A199" s="1"/>
      <c r="B199" s="1"/>
      <c r="C199" s="1"/>
      <c r="D199" s="1"/>
      <c r="E199" s="102" t="s">
        <v>430</v>
      </c>
      <c r="F199" s="103"/>
      <c r="G199" s="10">
        <v>5.89</v>
      </c>
    </row>
    <row r="200" spans="1:7" ht="15" customHeight="1">
      <c r="A200" s="100" t="s">
        <v>35</v>
      </c>
      <c r="B200" s="101"/>
      <c r="C200" s="5" t="s">
        <v>5</v>
      </c>
      <c r="D200" s="5" t="s">
        <v>6</v>
      </c>
      <c r="E200" s="5" t="s">
        <v>7</v>
      </c>
      <c r="F200" s="5" t="s">
        <v>8</v>
      </c>
      <c r="G200" s="5" t="s">
        <v>9</v>
      </c>
    </row>
    <row r="201" spans="1:7" ht="20.100000000000001" customHeight="1">
      <c r="A201" s="6" t="s">
        <v>470</v>
      </c>
      <c r="B201" s="7" t="s">
        <v>471</v>
      </c>
      <c r="C201" s="6" t="s">
        <v>12</v>
      </c>
      <c r="D201" s="6" t="s">
        <v>19</v>
      </c>
      <c r="E201" s="8">
        <v>1</v>
      </c>
      <c r="F201" s="9">
        <v>0.22</v>
      </c>
      <c r="G201" s="9">
        <v>0.22</v>
      </c>
    </row>
    <row r="202" spans="1:7" ht="20.100000000000001" customHeight="1">
      <c r="A202" s="6" t="s">
        <v>472</v>
      </c>
      <c r="B202" s="7" t="s">
        <v>473</v>
      </c>
      <c r="C202" s="6" t="s">
        <v>12</v>
      </c>
      <c r="D202" s="6" t="s">
        <v>19</v>
      </c>
      <c r="E202" s="8">
        <v>1</v>
      </c>
      <c r="F202" s="9">
        <v>0.77</v>
      </c>
      <c r="G202" s="9">
        <v>0.77</v>
      </c>
    </row>
    <row r="203" spans="1:7" ht="15" customHeight="1">
      <c r="A203" s="1"/>
      <c r="B203" s="1"/>
      <c r="C203" s="1"/>
      <c r="D203" s="1"/>
      <c r="E203" s="102" t="s">
        <v>47</v>
      </c>
      <c r="F203" s="103"/>
      <c r="G203" s="10">
        <v>0.99</v>
      </c>
    </row>
    <row r="204" spans="1:7" ht="15" customHeight="1">
      <c r="A204" s="100" t="s">
        <v>4</v>
      </c>
      <c r="B204" s="101"/>
      <c r="C204" s="5" t="s">
        <v>5</v>
      </c>
      <c r="D204" s="5" t="s">
        <v>6</v>
      </c>
      <c r="E204" s="5" t="s">
        <v>7</v>
      </c>
      <c r="F204" s="5" t="s">
        <v>8</v>
      </c>
      <c r="G204" s="5" t="s">
        <v>9</v>
      </c>
    </row>
    <row r="205" spans="1:7" ht="20.100000000000001" customHeight="1">
      <c r="A205" s="6" t="s">
        <v>474</v>
      </c>
      <c r="B205" s="7" t="s">
        <v>475</v>
      </c>
      <c r="C205" s="6" t="s">
        <v>12</v>
      </c>
      <c r="D205" s="6" t="s">
        <v>19</v>
      </c>
      <c r="E205" s="8">
        <v>1</v>
      </c>
      <c r="F205" s="9">
        <v>7.0000000000000007E-2</v>
      </c>
      <c r="G205" s="9">
        <v>7.0000000000000007E-2</v>
      </c>
    </row>
    <row r="206" spans="1:7" ht="15" customHeight="1">
      <c r="A206" s="1"/>
      <c r="B206" s="1"/>
      <c r="C206" s="1"/>
      <c r="D206" s="1"/>
      <c r="E206" s="102" t="s">
        <v>22</v>
      </c>
      <c r="F206" s="103"/>
      <c r="G206" s="10">
        <v>7.0000000000000007E-2</v>
      </c>
    </row>
    <row r="207" spans="1:7" ht="15" customHeight="1">
      <c r="A207" s="1"/>
      <c r="B207" s="1"/>
      <c r="C207" s="1"/>
      <c r="D207" s="1"/>
      <c r="E207" s="96" t="s">
        <v>23</v>
      </c>
      <c r="F207" s="97"/>
      <c r="G207" s="3">
        <v>8.7100000000000009</v>
      </c>
    </row>
    <row r="208" spans="1:7" ht="15" customHeight="1">
      <c r="A208" s="1"/>
      <c r="B208" s="1"/>
      <c r="C208" s="1"/>
      <c r="D208" s="1"/>
      <c r="E208" s="96" t="s">
        <v>24</v>
      </c>
      <c r="F208" s="97"/>
      <c r="G208" s="3">
        <v>7.01</v>
      </c>
    </row>
    <row r="209" spans="1:7" ht="15" customHeight="1">
      <c r="A209" s="1"/>
      <c r="B209" s="1"/>
      <c r="C209" s="1"/>
      <c r="D209" s="1"/>
      <c r="E209" s="96" t="s">
        <v>25</v>
      </c>
      <c r="F209" s="97"/>
      <c r="G209" s="3">
        <v>15.72</v>
      </c>
    </row>
    <row r="210" spans="1:7" ht="15" customHeight="1">
      <c r="A210" s="1"/>
      <c r="B210" s="1"/>
      <c r="C210" s="1"/>
      <c r="D210" s="1"/>
      <c r="E210" s="96" t="s">
        <v>26</v>
      </c>
      <c r="F210" s="97"/>
      <c r="G210" s="3">
        <v>3.1581000000000001</v>
      </c>
    </row>
    <row r="211" spans="1:7" ht="15" customHeight="1">
      <c r="A211" s="1"/>
      <c r="B211" s="1"/>
      <c r="C211" s="1"/>
      <c r="D211" s="1"/>
      <c r="E211" s="96" t="s">
        <v>27</v>
      </c>
      <c r="F211" s="97"/>
      <c r="G211" s="3">
        <v>18.88</v>
      </c>
    </row>
    <row r="212" spans="1:7" ht="9.9499999999999993" customHeight="1">
      <c r="A212" s="1"/>
      <c r="B212" s="1"/>
      <c r="C212" s="104" t="s">
        <v>2</v>
      </c>
      <c r="D212" s="105"/>
      <c r="E212" s="1"/>
      <c r="F212" s="1"/>
      <c r="G212" s="1"/>
    </row>
    <row r="213" spans="1:7" ht="20.100000000000001" customHeight="1">
      <c r="A213" s="98" t="s">
        <v>476</v>
      </c>
      <c r="B213" s="99"/>
      <c r="C213" s="99"/>
      <c r="D213" s="99"/>
      <c r="E213" s="99"/>
      <c r="F213" s="99"/>
      <c r="G213" s="99"/>
    </row>
    <row r="214" spans="1:7" ht="15" customHeight="1">
      <c r="A214" s="100" t="s">
        <v>427</v>
      </c>
      <c r="B214" s="101"/>
      <c r="C214" s="5" t="s">
        <v>5</v>
      </c>
      <c r="D214" s="5" t="s">
        <v>6</v>
      </c>
      <c r="E214" s="5" t="s">
        <v>7</v>
      </c>
      <c r="F214" s="5" t="s">
        <v>8</v>
      </c>
      <c r="G214" s="5" t="s">
        <v>9</v>
      </c>
    </row>
    <row r="215" spans="1:7" ht="15" customHeight="1">
      <c r="A215" s="6" t="s">
        <v>468</v>
      </c>
      <c r="B215" s="7" t="s">
        <v>469</v>
      </c>
      <c r="C215" s="6" t="s">
        <v>12</v>
      </c>
      <c r="D215" s="6" t="s">
        <v>19</v>
      </c>
      <c r="E215" s="8">
        <v>1.15754E-2</v>
      </c>
      <c r="F215" s="9">
        <v>6.3068999999999997</v>
      </c>
      <c r="G215" s="9">
        <v>7.0000000000000007E-2</v>
      </c>
    </row>
    <row r="216" spans="1:7" ht="15" customHeight="1">
      <c r="A216" s="1"/>
      <c r="B216" s="1"/>
      <c r="C216" s="1"/>
      <c r="D216" s="1"/>
      <c r="E216" s="102" t="s">
        <v>430</v>
      </c>
      <c r="F216" s="103"/>
      <c r="G216" s="10">
        <v>7.0000000000000007E-2</v>
      </c>
    </row>
    <row r="217" spans="1:7" ht="15" customHeight="1">
      <c r="A217" s="1"/>
      <c r="B217" s="1"/>
      <c r="C217" s="1"/>
      <c r="D217" s="1"/>
      <c r="E217" s="96" t="s">
        <v>23</v>
      </c>
      <c r="F217" s="97"/>
      <c r="G217" s="3">
        <v>7.0000000000000007E-2</v>
      </c>
    </row>
    <row r="218" spans="1:7" ht="15" customHeight="1">
      <c r="A218" s="1"/>
      <c r="B218" s="1"/>
      <c r="C218" s="1"/>
      <c r="D218" s="1"/>
      <c r="E218" s="96" t="s">
        <v>24</v>
      </c>
      <c r="F218" s="97"/>
      <c r="G218" s="3">
        <v>0.09</v>
      </c>
    </row>
    <row r="219" spans="1:7" ht="15" customHeight="1">
      <c r="A219" s="1"/>
      <c r="B219" s="1"/>
      <c r="C219" s="1"/>
      <c r="D219" s="1"/>
      <c r="E219" s="96" t="s">
        <v>25</v>
      </c>
      <c r="F219" s="97"/>
      <c r="G219" s="3">
        <v>0.16</v>
      </c>
    </row>
    <row r="220" spans="1:7" ht="15" customHeight="1">
      <c r="A220" s="1"/>
      <c r="B220" s="1"/>
      <c r="C220" s="1"/>
      <c r="D220" s="1"/>
      <c r="E220" s="96" t="s">
        <v>26</v>
      </c>
      <c r="F220" s="97"/>
      <c r="G220" s="3">
        <v>3.2099999999999997E-2</v>
      </c>
    </row>
    <row r="221" spans="1:7" ht="15" customHeight="1">
      <c r="A221" s="1"/>
      <c r="B221" s="1"/>
      <c r="C221" s="1"/>
      <c r="D221" s="1"/>
      <c r="E221" s="96" t="s">
        <v>27</v>
      </c>
      <c r="F221" s="97"/>
      <c r="G221" s="3">
        <v>0.19</v>
      </c>
    </row>
    <row r="222" spans="1:7" ht="9.9499999999999993" customHeight="1">
      <c r="A222" s="1"/>
      <c r="B222" s="1"/>
      <c r="C222" s="104" t="s">
        <v>2</v>
      </c>
      <c r="D222" s="105"/>
      <c r="E222" s="1"/>
      <c r="F222" s="1"/>
      <c r="G222" s="1"/>
    </row>
    <row r="223" spans="1:7" ht="20.100000000000001" customHeight="1">
      <c r="A223" s="98" t="s">
        <v>477</v>
      </c>
      <c r="B223" s="99"/>
      <c r="C223" s="99"/>
      <c r="D223" s="99"/>
      <c r="E223" s="99"/>
      <c r="F223" s="99"/>
      <c r="G223" s="99"/>
    </row>
    <row r="224" spans="1:7" ht="15" customHeight="1">
      <c r="A224" s="100" t="s">
        <v>417</v>
      </c>
      <c r="B224" s="101"/>
      <c r="C224" s="5" t="s">
        <v>5</v>
      </c>
      <c r="D224" s="5" t="s">
        <v>6</v>
      </c>
      <c r="E224" s="5" t="s">
        <v>7</v>
      </c>
      <c r="F224" s="5" t="s">
        <v>8</v>
      </c>
      <c r="G224" s="5" t="s">
        <v>9</v>
      </c>
    </row>
    <row r="225" spans="1:7" ht="15" customHeight="1">
      <c r="A225" s="6" t="s">
        <v>418</v>
      </c>
      <c r="B225" s="7" t="s">
        <v>419</v>
      </c>
      <c r="C225" s="6" t="s">
        <v>12</v>
      </c>
      <c r="D225" s="6" t="s">
        <v>19</v>
      </c>
      <c r="E225" s="8">
        <v>1</v>
      </c>
      <c r="F225" s="9">
        <v>0.7</v>
      </c>
      <c r="G225" s="9">
        <v>0.7</v>
      </c>
    </row>
    <row r="226" spans="1:7" ht="15" customHeight="1">
      <c r="A226" s="6" t="s">
        <v>420</v>
      </c>
      <c r="B226" s="7" t="s">
        <v>421</v>
      </c>
      <c r="C226" s="6" t="s">
        <v>12</v>
      </c>
      <c r="D226" s="6" t="s">
        <v>19</v>
      </c>
      <c r="E226" s="8">
        <v>1</v>
      </c>
      <c r="F226" s="9">
        <v>0.7</v>
      </c>
      <c r="G226" s="9">
        <v>0.7</v>
      </c>
    </row>
    <row r="227" spans="1:7" ht="15" customHeight="1">
      <c r="A227" s="6" t="s">
        <v>422</v>
      </c>
      <c r="B227" s="7" t="s">
        <v>423</v>
      </c>
      <c r="C227" s="6" t="s">
        <v>12</v>
      </c>
      <c r="D227" s="6" t="s">
        <v>19</v>
      </c>
      <c r="E227" s="8">
        <v>1</v>
      </c>
      <c r="F227" s="9">
        <v>0.35</v>
      </c>
      <c r="G227" s="9">
        <v>0.35</v>
      </c>
    </row>
    <row r="228" spans="1:7" ht="15" customHeight="1">
      <c r="A228" s="6" t="s">
        <v>424</v>
      </c>
      <c r="B228" s="7" t="s">
        <v>425</v>
      </c>
      <c r="C228" s="6" t="s">
        <v>12</v>
      </c>
      <c r="D228" s="6" t="s">
        <v>19</v>
      </c>
      <c r="E228" s="8">
        <v>1</v>
      </c>
      <c r="F228" s="9">
        <v>0.01</v>
      </c>
      <c r="G228" s="9">
        <v>0.01</v>
      </c>
    </row>
    <row r="229" spans="1:7" ht="15" customHeight="1">
      <c r="A229" s="1"/>
      <c r="B229" s="1"/>
      <c r="C229" s="1"/>
      <c r="D229" s="1"/>
      <c r="E229" s="102" t="s">
        <v>426</v>
      </c>
      <c r="F229" s="103"/>
      <c r="G229" s="10">
        <v>1.76</v>
      </c>
    </row>
    <row r="230" spans="1:7" ht="15" customHeight="1">
      <c r="A230" s="100" t="s">
        <v>427</v>
      </c>
      <c r="B230" s="101"/>
      <c r="C230" s="5" t="s">
        <v>5</v>
      </c>
      <c r="D230" s="5" t="s">
        <v>6</v>
      </c>
      <c r="E230" s="5" t="s">
        <v>7</v>
      </c>
      <c r="F230" s="5" t="s">
        <v>8</v>
      </c>
      <c r="G230" s="5" t="s">
        <v>9</v>
      </c>
    </row>
    <row r="231" spans="1:7" ht="15" customHeight="1">
      <c r="A231" s="6" t="s">
        <v>478</v>
      </c>
      <c r="B231" s="7" t="s">
        <v>479</v>
      </c>
      <c r="C231" s="6" t="s">
        <v>12</v>
      </c>
      <c r="D231" s="6" t="s">
        <v>19</v>
      </c>
      <c r="E231" s="8">
        <v>0.9335</v>
      </c>
      <c r="F231" s="9">
        <v>6.3068999999999997</v>
      </c>
      <c r="G231" s="9">
        <v>5.89</v>
      </c>
    </row>
    <row r="232" spans="1:7" ht="15" customHeight="1">
      <c r="A232" s="1"/>
      <c r="B232" s="1"/>
      <c r="C232" s="1"/>
      <c r="D232" s="1"/>
      <c r="E232" s="102" t="s">
        <v>430</v>
      </c>
      <c r="F232" s="103"/>
      <c r="G232" s="10">
        <v>5.89</v>
      </c>
    </row>
    <row r="233" spans="1:7" ht="15" customHeight="1">
      <c r="A233" s="100" t="s">
        <v>35</v>
      </c>
      <c r="B233" s="101"/>
      <c r="C233" s="5" t="s">
        <v>5</v>
      </c>
      <c r="D233" s="5" t="s">
        <v>6</v>
      </c>
      <c r="E233" s="5" t="s">
        <v>7</v>
      </c>
      <c r="F233" s="5" t="s">
        <v>8</v>
      </c>
      <c r="G233" s="5" t="s">
        <v>9</v>
      </c>
    </row>
    <row r="234" spans="1:7" ht="20.100000000000001" customHeight="1">
      <c r="A234" s="6" t="s">
        <v>480</v>
      </c>
      <c r="B234" s="7" t="s">
        <v>481</v>
      </c>
      <c r="C234" s="6" t="s">
        <v>12</v>
      </c>
      <c r="D234" s="6" t="s">
        <v>19</v>
      </c>
      <c r="E234" s="8">
        <v>1</v>
      </c>
      <c r="F234" s="9">
        <v>0.32</v>
      </c>
      <c r="G234" s="9">
        <v>0.32</v>
      </c>
    </row>
    <row r="235" spans="1:7" ht="20.100000000000001" customHeight="1">
      <c r="A235" s="6" t="s">
        <v>482</v>
      </c>
      <c r="B235" s="7" t="s">
        <v>483</v>
      </c>
      <c r="C235" s="6" t="s">
        <v>12</v>
      </c>
      <c r="D235" s="6" t="s">
        <v>19</v>
      </c>
      <c r="E235" s="8">
        <v>1</v>
      </c>
      <c r="F235" s="9">
        <v>1.01</v>
      </c>
      <c r="G235" s="9">
        <v>1.01</v>
      </c>
    </row>
    <row r="236" spans="1:7" ht="15" customHeight="1">
      <c r="A236" s="1"/>
      <c r="B236" s="1"/>
      <c r="C236" s="1"/>
      <c r="D236" s="1"/>
      <c r="E236" s="102" t="s">
        <v>47</v>
      </c>
      <c r="F236" s="103"/>
      <c r="G236" s="10">
        <v>1.33</v>
      </c>
    </row>
    <row r="237" spans="1:7" ht="15" customHeight="1">
      <c r="A237" s="100" t="s">
        <v>4</v>
      </c>
      <c r="B237" s="101"/>
      <c r="C237" s="5" t="s">
        <v>5</v>
      </c>
      <c r="D237" s="5" t="s">
        <v>6</v>
      </c>
      <c r="E237" s="5" t="s">
        <v>7</v>
      </c>
      <c r="F237" s="5" t="s">
        <v>8</v>
      </c>
      <c r="G237" s="5" t="s">
        <v>9</v>
      </c>
    </row>
    <row r="238" spans="1:7" ht="20.100000000000001" customHeight="1">
      <c r="A238" s="6" t="s">
        <v>484</v>
      </c>
      <c r="B238" s="7" t="s">
        <v>485</v>
      </c>
      <c r="C238" s="6" t="s">
        <v>12</v>
      </c>
      <c r="D238" s="6" t="s">
        <v>19</v>
      </c>
      <c r="E238" s="8">
        <v>1</v>
      </c>
      <c r="F238" s="9">
        <v>0.05</v>
      </c>
      <c r="G238" s="9">
        <v>0.05</v>
      </c>
    </row>
    <row r="239" spans="1:7" ht="15" customHeight="1">
      <c r="A239" s="1"/>
      <c r="B239" s="1"/>
      <c r="C239" s="1"/>
      <c r="D239" s="1"/>
      <c r="E239" s="102" t="s">
        <v>22</v>
      </c>
      <c r="F239" s="103"/>
      <c r="G239" s="10">
        <v>0.05</v>
      </c>
    </row>
    <row r="240" spans="1:7" ht="15" customHeight="1">
      <c r="A240" s="1"/>
      <c r="B240" s="1"/>
      <c r="C240" s="1"/>
      <c r="D240" s="1"/>
      <c r="E240" s="96" t="s">
        <v>23</v>
      </c>
      <c r="F240" s="97"/>
      <c r="G240" s="3">
        <v>9.0299999999999994</v>
      </c>
    </row>
    <row r="241" spans="1:7" ht="15" customHeight="1">
      <c r="A241" s="1"/>
      <c r="B241" s="1"/>
      <c r="C241" s="1"/>
      <c r="D241" s="1"/>
      <c r="E241" s="96" t="s">
        <v>24</v>
      </c>
      <c r="F241" s="97"/>
      <c r="G241" s="3">
        <v>6.97</v>
      </c>
    </row>
    <row r="242" spans="1:7" ht="15" customHeight="1">
      <c r="A242" s="1"/>
      <c r="B242" s="1"/>
      <c r="C242" s="1"/>
      <c r="D242" s="1"/>
      <c r="E242" s="96" t="s">
        <v>25</v>
      </c>
      <c r="F242" s="97"/>
      <c r="G242" s="3">
        <v>16</v>
      </c>
    </row>
    <row r="243" spans="1:7" ht="15" customHeight="1">
      <c r="A243" s="1"/>
      <c r="B243" s="1"/>
      <c r="C243" s="1"/>
      <c r="D243" s="1"/>
      <c r="E243" s="96" t="s">
        <v>26</v>
      </c>
      <c r="F243" s="97"/>
      <c r="G243" s="3">
        <v>3.2143999999999999</v>
      </c>
    </row>
    <row r="244" spans="1:7" ht="15" customHeight="1">
      <c r="A244" s="1"/>
      <c r="B244" s="1"/>
      <c r="C244" s="1"/>
      <c r="D244" s="1"/>
      <c r="E244" s="96" t="s">
        <v>27</v>
      </c>
      <c r="F244" s="97"/>
      <c r="G244" s="3">
        <v>19.21</v>
      </c>
    </row>
    <row r="245" spans="1:7" ht="9.9499999999999993" customHeight="1">
      <c r="A245" s="1"/>
      <c r="B245" s="1"/>
      <c r="C245" s="104" t="s">
        <v>2</v>
      </c>
      <c r="D245" s="105"/>
      <c r="E245" s="1"/>
      <c r="F245" s="1"/>
      <c r="G245" s="1"/>
    </row>
    <row r="246" spans="1:7" ht="20.100000000000001" customHeight="1">
      <c r="A246" s="98" t="s">
        <v>486</v>
      </c>
      <c r="B246" s="99"/>
      <c r="C246" s="99"/>
      <c r="D246" s="99"/>
      <c r="E246" s="99"/>
      <c r="F246" s="99"/>
      <c r="G246" s="99"/>
    </row>
    <row r="247" spans="1:7" ht="15" customHeight="1">
      <c r="A247" s="100" t="s">
        <v>427</v>
      </c>
      <c r="B247" s="101"/>
      <c r="C247" s="5" t="s">
        <v>5</v>
      </c>
      <c r="D247" s="5" t="s">
        <v>6</v>
      </c>
      <c r="E247" s="5" t="s">
        <v>7</v>
      </c>
      <c r="F247" s="5" t="s">
        <v>8</v>
      </c>
      <c r="G247" s="5" t="s">
        <v>9</v>
      </c>
    </row>
    <row r="248" spans="1:7" ht="15" customHeight="1">
      <c r="A248" s="6" t="s">
        <v>478</v>
      </c>
      <c r="B248" s="7" t="s">
        <v>479</v>
      </c>
      <c r="C248" s="6" t="s">
        <v>12</v>
      </c>
      <c r="D248" s="6" t="s">
        <v>19</v>
      </c>
      <c r="E248" s="8">
        <v>7.37465E-3</v>
      </c>
      <c r="F248" s="9">
        <v>6.3068999999999997</v>
      </c>
      <c r="G248" s="9">
        <v>0.05</v>
      </c>
    </row>
    <row r="249" spans="1:7" ht="15" customHeight="1">
      <c r="A249" s="1"/>
      <c r="B249" s="1"/>
      <c r="C249" s="1"/>
      <c r="D249" s="1"/>
      <c r="E249" s="102" t="s">
        <v>430</v>
      </c>
      <c r="F249" s="103"/>
      <c r="G249" s="10">
        <v>0.05</v>
      </c>
    </row>
    <row r="250" spans="1:7" ht="15" customHeight="1">
      <c r="A250" s="1"/>
      <c r="B250" s="1"/>
      <c r="C250" s="1"/>
      <c r="D250" s="1"/>
      <c r="E250" s="96" t="s">
        <v>23</v>
      </c>
      <c r="F250" s="97"/>
      <c r="G250" s="3">
        <v>0.05</v>
      </c>
    </row>
    <row r="251" spans="1:7" ht="15" customHeight="1">
      <c r="A251" s="1"/>
      <c r="B251" s="1"/>
      <c r="C251" s="1"/>
      <c r="D251" s="1"/>
      <c r="E251" s="96" t="s">
        <v>24</v>
      </c>
      <c r="F251" s="97"/>
      <c r="G251" s="3">
        <v>0.05</v>
      </c>
    </row>
    <row r="252" spans="1:7" ht="15" customHeight="1">
      <c r="A252" s="1"/>
      <c r="B252" s="1"/>
      <c r="C252" s="1"/>
      <c r="D252" s="1"/>
      <c r="E252" s="96" t="s">
        <v>25</v>
      </c>
      <c r="F252" s="97"/>
      <c r="G252" s="3">
        <v>0.1</v>
      </c>
    </row>
    <row r="253" spans="1:7" ht="15" customHeight="1">
      <c r="A253" s="1"/>
      <c r="B253" s="1"/>
      <c r="C253" s="1"/>
      <c r="D253" s="1"/>
      <c r="E253" s="96" t="s">
        <v>26</v>
      </c>
      <c r="F253" s="97"/>
      <c r="G253" s="3">
        <v>2.01E-2</v>
      </c>
    </row>
    <row r="254" spans="1:7" ht="15" customHeight="1">
      <c r="A254" s="1"/>
      <c r="B254" s="1"/>
      <c r="C254" s="1"/>
      <c r="D254" s="1"/>
      <c r="E254" s="96" t="s">
        <v>27</v>
      </c>
      <c r="F254" s="97"/>
      <c r="G254" s="3">
        <v>0.12</v>
      </c>
    </row>
    <row r="255" spans="1:7" ht="9.9499999999999993" customHeight="1">
      <c r="A255" s="1"/>
      <c r="B255" s="1"/>
      <c r="C255" s="104" t="s">
        <v>2</v>
      </c>
      <c r="D255" s="105"/>
      <c r="E255" s="1"/>
      <c r="F255" s="1"/>
      <c r="G255" s="1"/>
    </row>
    <row r="256" spans="1:7" ht="20.100000000000001" customHeight="1">
      <c r="A256" s="98" t="s">
        <v>487</v>
      </c>
      <c r="B256" s="99"/>
      <c r="C256" s="99"/>
      <c r="D256" s="99"/>
      <c r="E256" s="99"/>
      <c r="F256" s="99"/>
      <c r="G256" s="99"/>
    </row>
    <row r="257" spans="1:7" ht="15" customHeight="1">
      <c r="A257" s="100" t="s">
        <v>35</v>
      </c>
      <c r="B257" s="101"/>
      <c r="C257" s="5" t="s">
        <v>5</v>
      </c>
      <c r="D257" s="5" t="s">
        <v>6</v>
      </c>
      <c r="E257" s="5" t="s">
        <v>7</v>
      </c>
      <c r="F257" s="5" t="s">
        <v>8</v>
      </c>
      <c r="G257" s="5" t="s">
        <v>9</v>
      </c>
    </row>
    <row r="258" spans="1:7" ht="20.100000000000001" customHeight="1">
      <c r="A258" s="6" t="s">
        <v>333</v>
      </c>
      <c r="B258" s="7" t="s">
        <v>334</v>
      </c>
      <c r="C258" s="6" t="s">
        <v>12</v>
      </c>
      <c r="D258" s="6" t="s">
        <v>52</v>
      </c>
      <c r="E258" s="8">
        <v>0.82699999999999996</v>
      </c>
      <c r="F258" s="9">
        <v>64.41</v>
      </c>
      <c r="G258" s="9">
        <v>53.27</v>
      </c>
    </row>
    <row r="259" spans="1:7" ht="15" customHeight="1">
      <c r="A259" s="6" t="s">
        <v>335</v>
      </c>
      <c r="B259" s="7" t="s">
        <v>336</v>
      </c>
      <c r="C259" s="6" t="s">
        <v>12</v>
      </c>
      <c r="D259" s="6" t="s">
        <v>46</v>
      </c>
      <c r="E259" s="8">
        <v>212.02</v>
      </c>
      <c r="F259" s="9">
        <v>0.41</v>
      </c>
      <c r="G259" s="9">
        <v>86.93</v>
      </c>
    </row>
    <row r="260" spans="1:7" ht="20.100000000000001" customHeight="1">
      <c r="A260" s="6" t="s">
        <v>488</v>
      </c>
      <c r="B260" s="7" t="s">
        <v>489</v>
      </c>
      <c r="C260" s="6" t="s">
        <v>12</v>
      </c>
      <c r="D260" s="6" t="s">
        <v>52</v>
      </c>
      <c r="E260" s="8">
        <v>0.57799999999999996</v>
      </c>
      <c r="F260" s="9">
        <v>65.349999999999994</v>
      </c>
      <c r="G260" s="9">
        <v>37.770000000000003</v>
      </c>
    </row>
    <row r="261" spans="1:7" ht="15" customHeight="1">
      <c r="A261" s="1"/>
      <c r="B261" s="1"/>
      <c r="C261" s="1"/>
      <c r="D261" s="1"/>
      <c r="E261" s="102" t="s">
        <v>47</v>
      </c>
      <c r="F261" s="103"/>
      <c r="G261" s="10">
        <v>177.97</v>
      </c>
    </row>
    <row r="262" spans="1:7" ht="15" customHeight="1">
      <c r="A262" s="100" t="s">
        <v>4</v>
      </c>
      <c r="B262" s="101"/>
      <c r="C262" s="5" t="s">
        <v>5</v>
      </c>
      <c r="D262" s="5" t="s">
        <v>6</v>
      </c>
      <c r="E262" s="5" t="s">
        <v>7</v>
      </c>
      <c r="F262" s="5" t="s">
        <v>8</v>
      </c>
      <c r="G262" s="5" t="s">
        <v>9</v>
      </c>
    </row>
    <row r="263" spans="1:7" ht="15" customHeight="1">
      <c r="A263" s="6" t="s">
        <v>20</v>
      </c>
      <c r="B263" s="7" t="s">
        <v>21</v>
      </c>
      <c r="C263" s="6" t="s">
        <v>12</v>
      </c>
      <c r="D263" s="6" t="s">
        <v>19</v>
      </c>
      <c r="E263" s="8">
        <v>2.34</v>
      </c>
      <c r="F263" s="9">
        <v>7.57</v>
      </c>
      <c r="G263" s="9">
        <v>17.71</v>
      </c>
    </row>
    <row r="264" spans="1:7" ht="20.100000000000001" customHeight="1">
      <c r="A264" s="6" t="s">
        <v>490</v>
      </c>
      <c r="B264" s="7" t="s">
        <v>491</v>
      </c>
      <c r="C264" s="6" t="s">
        <v>12</v>
      </c>
      <c r="D264" s="6" t="s">
        <v>19</v>
      </c>
      <c r="E264" s="8">
        <v>1.48</v>
      </c>
      <c r="F264" s="9">
        <v>6.86</v>
      </c>
      <c r="G264" s="9">
        <v>10.15</v>
      </c>
    </row>
    <row r="265" spans="1:7" ht="27.95" customHeight="1">
      <c r="A265" s="6" t="s">
        <v>492</v>
      </c>
      <c r="B265" s="7" t="s">
        <v>493</v>
      </c>
      <c r="C265" s="6" t="s">
        <v>12</v>
      </c>
      <c r="D265" s="6" t="s">
        <v>13</v>
      </c>
      <c r="E265" s="8">
        <v>0.76</v>
      </c>
      <c r="F265" s="9">
        <v>1.34</v>
      </c>
      <c r="G265" s="9">
        <v>1.02</v>
      </c>
    </row>
    <row r="266" spans="1:7" ht="27.95" customHeight="1">
      <c r="A266" s="6" t="s">
        <v>494</v>
      </c>
      <c r="B266" s="7" t="s">
        <v>495</v>
      </c>
      <c r="C266" s="6" t="s">
        <v>12</v>
      </c>
      <c r="D266" s="6" t="s">
        <v>16</v>
      </c>
      <c r="E266" s="8">
        <v>0.72</v>
      </c>
      <c r="F266" s="9">
        <v>0.28000000000000003</v>
      </c>
      <c r="G266" s="9">
        <v>0.2</v>
      </c>
    </row>
    <row r="267" spans="1:7" ht="15" customHeight="1">
      <c r="A267" s="1"/>
      <c r="B267" s="1"/>
      <c r="C267" s="1"/>
      <c r="D267" s="1"/>
      <c r="E267" s="102" t="s">
        <v>22</v>
      </c>
      <c r="F267" s="103"/>
      <c r="G267" s="10">
        <v>29.08</v>
      </c>
    </row>
    <row r="268" spans="1:7" ht="15" customHeight="1">
      <c r="A268" s="1"/>
      <c r="B268" s="1"/>
      <c r="C268" s="1"/>
      <c r="D268" s="1"/>
      <c r="E268" s="96" t="s">
        <v>23</v>
      </c>
      <c r="F268" s="97"/>
      <c r="G268" s="3">
        <v>207.05</v>
      </c>
    </row>
    <row r="269" spans="1:7" ht="15" customHeight="1">
      <c r="A269" s="1"/>
      <c r="B269" s="1"/>
      <c r="C269" s="1"/>
      <c r="D269" s="1"/>
      <c r="E269" s="96" t="s">
        <v>24</v>
      </c>
      <c r="F269" s="97"/>
      <c r="G269" s="3">
        <v>20.2</v>
      </c>
    </row>
    <row r="270" spans="1:7" ht="15" customHeight="1">
      <c r="A270" s="1"/>
      <c r="B270" s="1"/>
      <c r="C270" s="1"/>
      <c r="D270" s="1"/>
      <c r="E270" s="96" t="s">
        <v>25</v>
      </c>
      <c r="F270" s="97"/>
      <c r="G270" s="3">
        <v>227.25</v>
      </c>
    </row>
    <row r="271" spans="1:7" ht="15" customHeight="1">
      <c r="A271" s="1"/>
      <c r="B271" s="1"/>
      <c r="C271" s="1"/>
      <c r="D271" s="1"/>
      <c r="E271" s="96" t="s">
        <v>26</v>
      </c>
      <c r="F271" s="97"/>
      <c r="G271" s="3">
        <v>45.654499999999999</v>
      </c>
    </row>
    <row r="272" spans="1:7" ht="15" customHeight="1">
      <c r="A272" s="1"/>
      <c r="B272" s="1"/>
      <c r="C272" s="1"/>
      <c r="D272" s="1"/>
      <c r="E272" s="96" t="s">
        <v>27</v>
      </c>
      <c r="F272" s="97"/>
      <c r="G272" s="3">
        <v>272.89999999999998</v>
      </c>
    </row>
    <row r="273" spans="1:7" ht="9.9499999999999993" customHeight="1">
      <c r="A273" s="1"/>
      <c r="B273" s="1"/>
      <c r="C273" s="104" t="s">
        <v>2</v>
      </c>
      <c r="D273" s="105"/>
      <c r="E273" s="1"/>
      <c r="F273" s="1"/>
      <c r="G273" s="1"/>
    </row>
    <row r="274" spans="1:7" ht="20.100000000000001" customHeight="1">
      <c r="A274" s="98" t="s">
        <v>496</v>
      </c>
      <c r="B274" s="99"/>
      <c r="C274" s="99"/>
      <c r="D274" s="99"/>
      <c r="E274" s="99"/>
      <c r="F274" s="99"/>
      <c r="G274" s="99"/>
    </row>
    <row r="275" spans="1:7" ht="15" customHeight="1">
      <c r="A275" s="100" t="s">
        <v>417</v>
      </c>
      <c r="B275" s="101"/>
      <c r="C275" s="5" t="s">
        <v>5</v>
      </c>
      <c r="D275" s="5" t="s">
        <v>6</v>
      </c>
      <c r="E275" s="5" t="s">
        <v>7</v>
      </c>
      <c r="F275" s="5" t="s">
        <v>8</v>
      </c>
      <c r="G275" s="5" t="s">
        <v>9</v>
      </c>
    </row>
    <row r="276" spans="1:7" ht="15" customHeight="1">
      <c r="A276" s="6" t="s">
        <v>418</v>
      </c>
      <c r="B276" s="7" t="s">
        <v>419</v>
      </c>
      <c r="C276" s="6" t="s">
        <v>12</v>
      </c>
      <c r="D276" s="6" t="s">
        <v>19</v>
      </c>
      <c r="E276" s="8">
        <v>1</v>
      </c>
      <c r="F276" s="9">
        <v>0.7</v>
      </c>
      <c r="G276" s="9">
        <v>0.7</v>
      </c>
    </row>
    <row r="277" spans="1:7" ht="15" customHeight="1">
      <c r="A277" s="6" t="s">
        <v>420</v>
      </c>
      <c r="B277" s="7" t="s">
        <v>421</v>
      </c>
      <c r="C277" s="6" t="s">
        <v>12</v>
      </c>
      <c r="D277" s="6" t="s">
        <v>19</v>
      </c>
      <c r="E277" s="8">
        <v>1</v>
      </c>
      <c r="F277" s="9">
        <v>0.7</v>
      </c>
      <c r="G277" s="9">
        <v>0.7</v>
      </c>
    </row>
    <row r="278" spans="1:7" ht="15" customHeight="1">
      <c r="A278" s="6" t="s">
        <v>422</v>
      </c>
      <c r="B278" s="7" t="s">
        <v>423</v>
      </c>
      <c r="C278" s="6" t="s">
        <v>12</v>
      </c>
      <c r="D278" s="6" t="s">
        <v>19</v>
      </c>
      <c r="E278" s="8">
        <v>1</v>
      </c>
      <c r="F278" s="9">
        <v>0.35</v>
      </c>
      <c r="G278" s="9">
        <v>0.35</v>
      </c>
    </row>
    <row r="279" spans="1:7" ht="15" customHeight="1">
      <c r="A279" s="6" t="s">
        <v>424</v>
      </c>
      <c r="B279" s="7" t="s">
        <v>425</v>
      </c>
      <c r="C279" s="6" t="s">
        <v>12</v>
      </c>
      <c r="D279" s="6" t="s">
        <v>19</v>
      </c>
      <c r="E279" s="8">
        <v>1</v>
      </c>
      <c r="F279" s="9">
        <v>0.01</v>
      </c>
      <c r="G279" s="9">
        <v>0.01</v>
      </c>
    </row>
    <row r="280" spans="1:7" ht="15" customHeight="1">
      <c r="A280" s="1"/>
      <c r="B280" s="1"/>
      <c r="C280" s="1"/>
      <c r="D280" s="1"/>
      <c r="E280" s="102" t="s">
        <v>426</v>
      </c>
      <c r="F280" s="103"/>
      <c r="G280" s="10">
        <v>1.76</v>
      </c>
    </row>
    <row r="281" spans="1:7" ht="15" customHeight="1">
      <c r="A281" s="100" t="s">
        <v>427</v>
      </c>
      <c r="B281" s="101"/>
      <c r="C281" s="5" t="s">
        <v>5</v>
      </c>
      <c r="D281" s="5" t="s">
        <v>6</v>
      </c>
      <c r="E281" s="5" t="s">
        <v>7</v>
      </c>
      <c r="F281" s="5" t="s">
        <v>8</v>
      </c>
      <c r="G281" s="5" t="s">
        <v>9</v>
      </c>
    </row>
    <row r="282" spans="1:7" ht="15" customHeight="1">
      <c r="A282" s="6" t="s">
        <v>497</v>
      </c>
      <c r="B282" s="7" t="s">
        <v>498</v>
      </c>
      <c r="C282" s="6" t="s">
        <v>12</v>
      </c>
      <c r="D282" s="6" t="s">
        <v>19</v>
      </c>
      <c r="E282" s="8">
        <v>0.9335</v>
      </c>
      <c r="F282" s="9">
        <v>4.7576999999999998</v>
      </c>
      <c r="G282" s="9">
        <v>4.4400000000000004</v>
      </c>
    </row>
    <row r="283" spans="1:7" ht="15" customHeight="1">
      <c r="A283" s="1"/>
      <c r="B283" s="1"/>
      <c r="C283" s="1"/>
      <c r="D283" s="1"/>
      <c r="E283" s="102" t="s">
        <v>430</v>
      </c>
      <c r="F283" s="103"/>
      <c r="G283" s="10">
        <v>4.4400000000000004</v>
      </c>
    </row>
    <row r="284" spans="1:7" ht="15" customHeight="1">
      <c r="A284" s="100" t="s">
        <v>35</v>
      </c>
      <c r="B284" s="101"/>
      <c r="C284" s="5" t="s">
        <v>5</v>
      </c>
      <c r="D284" s="5" t="s">
        <v>6</v>
      </c>
      <c r="E284" s="5" t="s">
        <v>7</v>
      </c>
      <c r="F284" s="5" t="s">
        <v>8</v>
      </c>
      <c r="G284" s="5" t="s">
        <v>9</v>
      </c>
    </row>
    <row r="285" spans="1:7" ht="20.100000000000001" customHeight="1">
      <c r="A285" s="6" t="s">
        <v>431</v>
      </c>
      <c r="B285" s="7" t="s">
        <v>432</v>
      </c>
      <c r="C285" s="6" t="s">
        <v>12</v>
      </c>
      <c r="D285" s="6" t="s">
        <v>19</v>
      </c>
      <c r="E285" s="8">
        <v>1</v>
      </c>
      <c r="F285" s="9">
        <v>0.01</v>
      </c>
      <c r="G285" s="9">
        <v>0.01</v>
      </c>
    </row>
    <row r="286" spans="1:7" ht="20.100000000000001" customHeight="1">
      <c r="A286" s="6" t="s">
        <v>433</v>
      </c>
      <c r="B286" s="7" t="s">
        <v>434</v>
      </c>
      <c r="C286" s="6" t="s">
        <v>12</v>
      </c>
      <c r="D286" s="6" t="s">
        <v>19</v>
      </c>
      <c r="E286" s="8">
        <v>1</v>
      </c>
      <c r="F286" s="9">
        <v>0.62</v>
      </c>
      <c r="G286" s="9">
        <v>0.62</v>
      </c>
    </row>
    <row r="287" spans="1:7" ht="15" customHeight="1">
      <c r="A287" s="1"/>
      <c r="B287" s="1"/>
      <c r="C287" s="1"/>
      <c r="D287" s="1"/>
      <c r="E287" s="102" t="s">
        <v>47</v>
      </c>
      <c r="F287" s="103"/>
      <c r="G287" s="10">
        <v>0.63</v>
      </c>
    </row>
    <row r="288" spans="1:7" ht="15" customHeight="1">
      <c r="A288" s="100" t="s">
        <v>4</v>
      </c>
      <c r="B288" s="101"/>
      <c r="C288" s="5" t="s">
        <v>5</v>
      </c>
      <c r="D288" s="5" t="s">
        <v>6</v>
      </c>
      <c r="E288" s="5" t="s">
        <v>7</v>
      </c>
      <c r="F288" s="5" t="s">
        <v>8</v>
      </c>
      <c r="G288" s="5" t="s">
        <v>9</v>
      </c>
    </row>
    <row r="289" spans="1:7" ht="27.95" customHeight="1">
      <c r="A289" s="6" t="s">
        <v>499</v>
      </c>
      <c r="B289" s="7" t="s">
        <v>500</v>
      </c>
      <c r="C289" s="6" t="s">
        <v>12</v>
      </c>
      <c r="D289" s="6" t="s">
        <v>19</v>
      </c>
      <c r="E289" s="8">
        <v>1</v>
      </c>
      <c r="F289" s="9">
        <v>0.03</v>
      </c>
      <c r="G289" s="9">
        <v>0.03</v>
      </c>
    </row>
    <row r="290" spans="1:7" ht="15" customHeight="1">
      <c r="A290" s="1"/>
      <c r="B290" s="1"/>
      <c r="C290" s="1"/>
      <c r="D290" s="1"/>
      <c r="E290" s="102" t="s">
        <v>22</v>
      </c>
      <c r="F290" s="103"/>
      <c r="G290" s="10">
        <v>0.03</v>
      </c>
    </row>
    <row r="291" spans="1:7" ht="15" customHeight="1">
      <c r="A291" s="1"/>
      <c r="B291" s="1"/>
      <c r="C291" s="1"/>
      <c r="D291" s="1"/>
      <c r="E291" s="96" t="s">
        <v>23</v>
      </c>
      <c r="F291" s="97"/>
      <c r="G291" s="3">
        <v>6.86</v>
      </c>
    </row>
    <row r="292" spans="1:7" ht="15" customHeight="1">
      <c r="A292" s="1"/>
      <c r="B292" s="1"/>
      <c r="C292" s="1"/>
      <c r="D292" s="1"/>
      <c r="E292" s="96" t="s">
        <v>24</v>
      </c>
      <c r="F292" s="97"/>
      <c r="G292" s="3">
        <v>5.25</v>
      </c>
    </row>
    <row r="293" spans="1:7" ht="15" customHeight="1">
      <c r="A293" s="1"/>
      <c r="B293" s="1"/>
      <c r="C293" s="1"/>
      <c r="D293" s="1"/>
      <c r="E293" s="96" t="s">
        <v>25</v>
      </c>
      <c r="F293" s="97"/>
      <c r="G293" s="3">
        <v>12.11</v>
      </c>
    </row>
    <row r="294" spans="1:7" ht="15" customHeight="1">
      <c r="A294" s="1"/>
      <c r="B294" s="1"/>
      <c r="C294" s="1"/>
      <c r="D294" s="1"/>
      <c r="E294" s="96" t="s">
        <v>26</v>
      </c>
      <c r="F294" s="97"/>
      <c r="G294" s="3">
        <v>2.4329000000000001</v>
      </c>
    </row>
    <row r="295" spans="1:7" ht="15" customHeight="1">
      <c r="A295" s="1"/>
      <c r="B295" s="1"/>
      <c r="C295" s="1"/>
      <c r="D295" s="1"/>
      <c r="E295" s="96" t="s">
        <v>27</v>
      </c>
      <c r="F295" s="97"/>
      <c r="G295" s="3">
        <v>14.54</v>
      </c>
    </row>
    <row r="296" spans="1:7" ht="9.9499999999999993" customHeight="1">
      <c r="A296" s="1"/>
      <c r="B296" s="1"/>
      <c r="C296" s="104" t="s">
        <v>2</v>
      </c>
      <c r="D296" s="105"/>
      <c r="E296" s="1"/>
      <c r="F296" s="1"/>
      <c r="G296" s="1"/>
    </row>
    <row r="297" spans="1:7" ht="20.100000000000001" customHeight="1">
      <c r="A297" s="98" t="s">
        <v>501</v>
      </c>
      <c r="B297" s="99"/>
      <c r="C297" s="99"/>
      <c r="D297" s="99"/>
      <c r="E297" s="99"/>
      <c r="F297" s="99"/>
      <c r="G297" s="99"/>
    </row>
    <row r="298" spans="1:7" ht="15" customHeight="1">
      <c r="A298" s="100" t="s">
        <v>427</v>
      </c>
      <c r="B298" s="101"/>
      <c r="C298" s="5" t="s">
        <v>5</v>
      </c>
      <c r="D298" s="5" t="s">
        <v>6</v>
      </c>
      <c r="E298" s="5" t="s">
        <v>7</v>
      </c>
      <c r="F298" s="5" t="s">
        <v>8</v>
      </c>
      <c r="G298" s="5" t="s">
        <v>9</v>
      </c>
    </row>
    <row r="299" spans="1:7" ht="15" customHeight="1">
      <c r="A299" s="6" t="s">
        <v>497</v>
      </c>
      <c r="B299" s="7" t="s">
        <v>498</v>
      </c>
      <c r="C299" s="6" t="s">
        <v>12</v>
      </c>
      <c r="D299" s="6" t="s">
        <v>19</v>
      </c>
      <c r="E299" s="8">
        <v>5.3209499999999996E-3</v>
      </c>
      <c r="F299" s="9">
        <v>4.7576999999999998</v>
      </c>
      <c r="G299" s="9">
        <v>0.03</v>
      </c>
    </row>
    <row r="300" spans="1:7" ht="15" customHeight="1">
      <c r="A300" s="1"/>
      <c r="B300" s="1"/>
      <c r="C300" s="1"/>
      <c r="D300" s="1"/>
      <c r="E300" s="102" t="s">
        <v>430</v>
      </c>
      <c r="F300" s="103"/>
      <c r="G300" s="10">
        <v>0.03</v>
      </c>
    </row>
    <row r="301" spans="1:7" ht="15" customHeight="1">
      <c r="A301" s="1"/>
      <c r="B301" s="1"/>
      <c r="C301" s="1"/>
      <c r="D301" s="1"/>
      <c r="E301" s="96" t="s">
        <v>23</v>
      </c>
      <c r="F301" s="97"/>
      <c r="G301" s="3">
        <v>0.03</v>
      </c>
    </row>
    <row r="302" spans="1:7" ht="15" customHeight="1">
      <c r="A302" s="1"/>
      <c r="B302" s="1"/>
      <c r="C302" s="1"/>
      <c r="D302" s="1"/>
      <c r="E302" s="96" t="s">
        <v>24</v>
      </c>
      <c r="F302" s="97"/>
      <c r="G302" s="3">
        <v>0.03</v>
      </c>
    </row>
    <row r="303" spans="1:7" ht="15" customHeight="1">
      <c r="A303" s="1"/>
      <c r="B303" s="1"/>
      <c r="C303" s="1"/>
      <c r="D303" s="1"/>
      <c r="E303" s="96" t="s">
        <v>25</v>
      </c>
      <c r="F303" s="97"/>
      <c r="G303" s="3">
        <v>0.06</v>
      </c>
    </row>
    <row r="304" spans="1:7" ht="15" customHeight="1">
      <c r="A304" s="1"/>
      <c r="B304" s="1"/>
      <c r="C304" s="1"/>
      <c r="D304" s="1"/>
      <c r="E304" s="96" t="s">
        <v>26</v>
      </c>
      <c r="F304" s="97"/>
      <c r="G304" s="3">
        <v>1.21E-2</v>
      </c>
    </row>
    <row r="305" spans="1:7" ht="15" customHeight="1">
      <c r="A305" s="1"/>
      <c r="B305" s="1"/>
      <c r="C305" s="1"/>
      <c r="D305" s="1"/>
      <c r="E305" s="96" t="s">
        <v>27</v>
      </c>
      <c r="F305" s="97"/>
      <c r="G305" s="3">
        <v>7.0000000000000007E-2</v>
      </c>
    </row>
    <row r="306" spans="1:7" ht="9.9499999999999993" customHeight="1">
      <c r="A306" s="1"/>
      <c r="B306" s="1"/>
      <c r="C306" s="104" t="s">
        <v>2</v>
      </c>
      <c r="D306" s="105"/>
      <c r="E306" s="1"/>
      <c r="F306" s="1"/>
      <c r="G306" s="1"/>
    </row>
    <row r="307" spans="1:7" ht="20.100000000000001" customHeight="1">
      <c r="A307" s="98" t="s">
        <v>502</v>
      </c>
      <c r="B307" s="99"/>
      <c r="C307" s="99"/>
      <c r="D307" s="99"/>
      <c r="E307" s="99"/>
      <c r="F307" s="99"/>
      <c r="G307" s="99"/>
    </row>
    <row r="308" spans="1:7" ht="15" customHeight="1">
      <c r="A308" s="100" t="s">
        <v>4</v>
      </c>
      <c r="B308" s="101"/>
      <c r="C308" s="5" t="s">
        <v>5</v>
      </c>
      <c r="D308" s="5" t="s">
        <v>6</v>
      </c>
      <c r="E308" s="5" t="s">
        <v>7</v>
      </c>
      <c r="F308" s="5" t="s">
        <v>8</v>
      </c>
      <c r="G308" s="5" t="s">
        <v>9</v>
      </c>
    </row>
    <row r="309" spans="1:7" ht="27.95" customHeight="1">
      <c r="A309" s="6" t="s">
        <v>503</v>
      </c>
      <c r="B309" s="7" t="s">
        <v>504</v>
      </c>
      <c r="C309" s="6" t="s">
        <v>12</v>
      </c>
      <c r="D309" s="6" t="s">
        <v>19</v>
      </c>
      <c r="E309" s="8">
        <v>1</v>
      </c>
      <c r="F309" s="9">
        <v>0.23</v>
      </c>
      <c r="G309" s="9">
        <v>0.23</v>
      </c>
    </row>
    <row r="310" spans="1:7" ht="27.95" customHeight="1">
      <c r="A310" s="6" t="s">
        <v>505</v>
      </c>
      <c r="B310" s="7" t="s">
        <v>506</v>
      </c>
      <c r="C310" s="6" t="s">
        <v>12</v>
      </c>
      <c r="D310" s="6" t="s">
        <v>19</v>
      </c>
      <c r="E310" s="8">
        <v>1</v>
      </c>
      <c r="F310" s="9">
        <v>0.05</v>
      </c>
      <c r="G310" s="9">
        <v>0.05</v>
      </c>
    </row>
    <row r="311" spans="1:7" ht="27.95" customHeight="1">
      <c r="A311" s="6" t="s">
        <v>507</v>
      </c>
      <c r="B311" s="7" t="s">
        <v>508</v>
      </c>
      <c r="C311" s="6" t="s">
        <v>12</v>
      </c>
      <c r="D311" s="6" t="s">
        <v>19</v>
      </c>
      <c r="E311" s="8">
        <v>1</v>
      </c>
      <c r="F311" s="9">
        <v>0.21</v>
      </c>
      <c r="G311" s="9">
        <v>0.21</v>
      </c>
    </row>
    <row r="312" spans="1:7" ht="27.95" customHeight="1">
      <c r="A312" s="6" t="s">
        <v>509</v>
      </c>
      <c r="B312" s="7" t="s">
        <v>510</v>
      </c>
      <c r="C312" s="6" t="s">
        <v>12</v>
      </c>
      <c r="D312" s="6" t="s">
        <v>19</v>
      </c>
      <c r="E312" s="8">
        <v>1</v>
      </c>
      <c r="F312" s="9">
        <v>0.85</v>
      </c>
      <c r="G312" s="9">
        <v>0.85</v>
      </c>
    </row>
    <row r="313" spans="1:7" ht="15" customHeight="1">
      <c r="A313" s="1"/>
      <c r="B313" s="1"/>
      <c r="C313" s="1"/>
      <c r="D313" s="1"/>
      <c r="E313" s="102" t="s">
        <v>22</v>
      </c>
      <c r="F313" s="103"/>
      <c r="G313" s="10">
        <v>1.34</v>
      </c>
    </row>
    <row r="314" spans="1:7" ht="15" customHeight="1">
      <c r="A314" s="1"/>
      <c r="B314" s="1"/>
      <c r="C314" s="1"/>
      <c r="D314" s="1"/>
      <c r="E314" s="96" t="s">
        <v>23</v>
      </c>
      <c r="F314" s="97"/>
      <c r="G314" s="3">
        <v>1.34</v>
      </c>
    </row>
    <row r="315" spans="1:7" ht="15" customHeight="1">
      <c r="A315" s="1"/>
      <c r="B315" s="1"/>
      <c r="C315" s="1"/>
      <c r="D315" s="1"/>
      <c r="E315" s="96" t="s">
        <v>316</v>
      </c>
      <c r="F315" s="97"/>
      <c r="G315" s="3">
        <v>0</v>
      </c>
    </row>
    <row r="316" spans="1:7" ht="15" customHeight="1">
      <c r="A316" s="1"/>
      <c r="B316" s="1"/>
      <c r="C316" s="1"/>
      <c r="D316" s="1"/>
      <c r="E316" s="96" t="s">
        <v>25</v>
      </c>
      <c r="F316" s="97"/>
      <c r="G316" s="3">
        <v>1.34</v>
      </c>
    </row>
    <row r="317" spans="1:7" ht="15" customHeight="1">
      <c r="A317" s="1"/>
      <c r="B317" s="1"/>
      <c r="C317" s="1"/>
      <c r="D317" s="1"/>
      <c r="E317" s="96" t="s">
        <v>26</v>
      </c>
      <c r="F317" s="97"/>
      <c r="G317" s="3">
        <v>0.26919999999999999</v>
      </c>
    </row>
    <row r="318" spans="1:7" ht="15" customHeight="1">
      <c r="A318" s="1"/>
      <c r="B318" s="1"/>
      <c r="C318" s="1"/>
      <c r="D318" s="1"/>
      <c r="E318" s="96" t="s">
        <v>27</v>
      </c>
      <c r="F318" s="97"/>
      <c r="G318" s="3">
        <v>1.61</v>
      </c>
    </row>
    <row r="319" spans="1:7" ht="9.9499999999999993" customHeight="1">
      <c r="A319" s="1"/>
      <c r="B319" s="1"/>
      <c r="C319" s="104" t="s">
        <v>2</v>
      </c>
      <c r="D319" s="105"/>
      <c r="E319" s="1"/>
      <c r="F319" s="1"/>
      <c r="G319" s="1"/>
    </row>
    <row r="320" spans="1:7" ht="20.100000000000001" customHeight="1">
      <c r="A320" s="98" t="s">
        <v>511</v>
      </c>
      <c r="B320" s="99"/>
      <c r="C320" s="99"/>
      <c r="D320" s="99"/>
      <c r="E320" s="99"/>
      <c r="F320" s="99"/>
      <c r="G320" s="99"/>
    </row>
    <row r="321" spans="1:7" ht="15" customHeight="1">
      <c r="A321" s="100" t="s">
        <v>412</v>
      </c>
      <c r="B321" s="101"/>
      <c r="C321" s="5" t="s">
        <v>5</v>
      </c>
      <c r="D321" s="5" t="s">
        <v>6</v>
      </c>
      <c r="E321" s="5" t="s">
        <v>7</v>
      </c>
      <c r="F321" s="5" t="s">
        <v>8</v>
      </c>
      <c r="G321" s="5" t="s">
        <v>9</v>
      </c>
    </row>
    <row r="322" spans="1:7" ht="27.95" customHeight="1">
      <c r="A322" s="6" t="s">
        <v>512</v>
      </c>
      <c r="B322" s="7" t="s">
        <v>513</v>
      </c>
      <c r="C322" s="6" t="s">
        <v>12</v>
      </c>
      <c r="D322" s="6" t="s">
        <v>98</v>
      </c>
      <c r="E322" s="8">
        <v>6.3999999999999997E-5</v>
      </c>
      <c r="F322" s="9">
        <v>3611.14</v>
      </c>
      <c r="G322" s="9">
        <v>0.23</v>
      </c>
    </row>
    <row r="323" spans="1:7" ht="15" customHeight="1">
      <c r="A323" s="1"/>
      <c r="B323" s="1"/>
      <c r="C323" s="1"/>
      <c r="D323" s="1"/>
      <c r="E323" s="102" t="s">
        <v>415</v>
      </c>
      <c r="F323" s="103"/>
      <c r="G323" s="10">
        <v>0.23</v>
      </c>
    </row>
    <row r="324" spans="1:7" ht="15" customHeight="1">
      <c r="A324" s="1"/>
      <c r="B324" s="1"/>
      <c r="C324" s="1"/>
      <c r="D324" s="1"/>
      <c r="E324" s="96" t="s">
        <v>23</v>
      </c>
      <c r="F324" s="97"/>
      <c r="G324" s="3">
        <v>0.23</v>
      </c>
    </row>
    <row r="325" spans="1:7" ht="15" customHeight="1">
      <c r="A325" s="1"/>
      <c r="B325" s="1"/>
      <c r="C325" s="1"/>
      <c r="D325" s="1"/>
      <c r="E325" s="96" t="s">
        <v>316</v>
      </c>
      <c r="F325" s="97"/>
      <c r="G325" s="3">
        <v>0</v>
      </c>
    </row>
    <row r="326" spans="1:7" ht="15" customHeight="1">
      <c r="A326" s="1"/>
      <c r="B326" s="1"/>
      <c r="C326" s="1"/>
      <c r="D326" s="1"/>
      <c r="E326" s="96" t="s">
        <v>25</v>
      </c>
      <c r="F326" s="97"/>
      <c r="G326" s="3">
        <v>0.23</v>
      </c>
    </row>
    <row r="327" spans="1:7" ht="15" customHeight="1">
      <c r="A327" s="1"/>
      <c r="B327" s="1"/>
      <c r="C327" s="1"/>
      <c r="D327" s="1"/>
      <c r="E327" s="96" t="s">
        <v>26</v>
      </c>
      <c r="F327" s="97"/>
      <c r="G327" s="3">
        <v>4.6199999999999998E-2</v>
      </c>
    </row>
    <row r="328" spans="1:7" ht="15" customHeight="1">
      <c r="A328" s="1"/>
      <c r="B328" s="1"/>
      <c r="C328" s="1"/>
      <c r="D328" s="1"/>
      <c r="E328" s="96" t="s">
        <v>27</v>
      </c>
      <c r="F328" s="97"/>
      <c r="G328" s="3">
        <v>0.28000000000000003</v>
      </c>
    </row>
    <row r="329" spans="1:7" ht="9.9499999999999993" customHeight="1">
      <c r="A329" s="1"/>
      <c r="B329" s="1"/>
      <c r="C329" s="104" t="s">
        <v>2</v>
      </c>
      <c r="D329" s="105"/>
      <c r="E329" s="1"/>
      <c r="F329" s="1"/>
      <c r="G329" s="1"/>
    </row>
    <row r="330" spans="1:7" ht="20.100000000000001" customHeight="1">
      <c r="A330" s="98" t="s">
        <v>514</v>
      </c>
      <c r="B330" s="99"/>
      <c r="C330" s="99"/>
      <c r="D330" s="99"/>
      <c r="E330" s="99"/>
      <c r="F330" s="99"/>
      <c r="G330" s="99"/>
    </row>
    <row r="331" spans="1:7" ht="15" customHeight="1">
      <c r="A331" s="100" t="s">
        <v>412</v>
      </c>
      <c r="B331" s="101"/>
      <c r="C331" s="5" t="s">
        <v>5</v>
      </c>
      <c r="D331" s="5" t="s">
        <v>6</v>
      </c>
      <c r="E331" s="5" t="s">
        <v>7</v>
      </c>
      <c r="F331" s="5" t="s">
        <v>8</v>
      </c>
      <c r="G331" s="5" t="s">
        <v>9</v>
      </c>
    </row>
    <row r="332" spans="1:7" ht="27.95" customHeight="1">
      <c r="A332" s="6" t="s">
        <v>512</v>
      </c>
      <c r="B332" s="7" t="s">
        <v>513</v>
      </c>
      <c r="C332" s="6" t="s">
        <v>12</v>
      </c>
      <c r="D332" s="6" t="s">
        <v>98</v>
      </c>
      <c r="E332" s="8">
        <v>1.4399999999999999E-5</v>
      </c>
      <c r="F332" s="9">
        <v>3611.14</v>
      </c>
      <c r="G332" s="9">
        <v>0.05</v>
      </c>
    </row>
    <row r="333" spans="1:7" ht="15" customHeight="1">
      <c r="A333" s="1"/>
      <c r="B333" s="1"/>
      <c r="C333" s="1"/>
      <c r="D333" s="1"/>
      <c r="E333" s="102" t="s">
        <v>415</v>
      </c>
      <c r="F333" s="103"/>
      <c r="G333" s="10">
        <v>0.05</v>
      </c>
    </row>
    <row r="334" spans="1:7" ht="15" customHeight="1">
      <c r="A334" s="1"/>
      <c r="B334" s="1"/>
      <c r="C334" s="1"/>
      <c r="D334" s="1"/>
      <c r="E334" s="96" t="s">
        <v>23</v>
      </c>
      <c r="F334" s="97"/>
      <c r="G334" s="3">
        <v>0.05</v>
      </c>
    </row>
    <row r="335" spans="1:7" ht="15" customHeight="1">
      <c r="A335" s="1"/>
      <c r="B335" s="1"/>
      <c r="C335" s="1"/>
      <c r="D335" s="1"/>
      <c r="E335" s="96" t="s">
        <v>316</v>
      </c>
      <c r="F335" s="97"/>
      <c r="G335" s="3">
        <v>0</v>
      </c>
    </row>
    <row r="336" spans="1:7" ht="15" customHeight="1">
      <c r="A336" s="1"/>
      <c r="B336" s="1"/>
      <c r="C336" s="1"/>
      <c r="D336" s="1"/>
      <c r="E336" s="96" t="s">
        <v>25</v>
      </c>
      <c r="F336" s="97"/>
      <c r="G336" s="3">
        <v>0.05</v>
      </c>
    </row>
    <row r="337" spans="1:7" ht="15" customHeight="1">
      <c r="A337" s="1"/>
      <c r="B337" s="1"/>
      <c r="C337" s="1"/>
      <c r="D337" s="1"/>
      <c r="E337" s="96" t="s">
        <v>26</v>
      </c>
      <c r="F337" s="97"/>
      <c r="G337" s="3">
        <v>0.01</v>
      </c>
    </row>
    <row r="338" spans="1:7" ht="15" customHeight="1">
      <c r="A338" s="1"/>
      <c r="B338" s="1"/>
      <c r="C338" s="1"/>
      <c r="D338" s="1"/>
      <c r="E338" s="96" t="s">
        <v>27</v>
      </c>
      <c r="F338" s="97"/>
      <c r="G338" s="3">
        <v>0.06</v>
      </c>
    </row>
    <row r="339" spans="1:7" ht="9.9499999999999993" customHeight="1">
      <c r="A339" s="1"/>
      <c r="B339" s="1"/>
      <c r="C339" s="104" t="s">
        <v>2</v>
      </c>
      <c r="D339" s="105"/>
      <c r="E339" s="1"/>
      <c r="F339" s="1"/>
      <c r="G339" s="1"/>
    </row>
    <row r="340" spans="1:7" ht="20.100000000000001" customHeight="1">
      <c r="A340" s="98" t="s">
        <v>515</v>
      </c>
      <c r="B340" s="99"/>
      <c r="C340" s="99"/>
      <c r="D340" s="99"/>
      <c r="E340" s="99"/>
      <c r="F340" s="99"/>
      <c r="G340" s="99"/>
    </row>
    <row r="341" spans="1:7" ht="15" customHeight="1">
      <c r="A341" s="100" t="s">
        <v>412</v>
      </c>
      <c r="B341" s="101"/>
      <c r="C341" s="5" t="s">
        <v>5</v>
      </c>
      <c r="D341" s="5" t="s">
        <v>6</v>
      </c>
      <c r="E341" s="5" t="s">
        <v>7</v>
      </c>
      <c r="F341" s="5" t="s">
        <v>8</v>
      </c>
      <c r="G341" s="5" t="s">
        <v>9</v>
      </c>
    </row>
    <row r="342" spans="1:7" ht="27.95" customHeight="1">
      <c r="A342" s="6" t="s">
        <v>512</v>
      </c>
      <c r="B342" s="7" t="s">
        <v>513</v>
      </c>
      <c r="C342" s="6" t="s">
        <v>12</v>
      </c>
      <c r="D342" s="6" t="s">
        <v>98</v>
      </c>
      <c r="E342" s="8">
        <v>6.0000000000000002E-5</v>
      </c>
      <c r="F342" s="9">
        <v>3611.14</v>
      </c>
      <c r="G342" s="9">
        <v>0.22</v>
      </c>
    </row>
    <row r="343" spans="1:7" ht="15" customHeight="1">
      <c r="A343" s="1"/>
      <c r="B343" s="1"/>
      <c r="C343" s="1"/>
      <c r="D343" s="1"/>
      <c r="E343" s="102" t="s">
        <v>415</v>
      </c>
      <c r="F343" s="103"/>
      <c r="G343" s="10">
        <v>0.22</v>
      </c>
    </row>
    <row r="344" spans="1:7" ht="15" customHeight="1">
      <c r="A344" s="1"/>
      <c r="B344" s="1"/>
      <c r="C344" s="1"/>
      <c r="D344" s="1"/>
      <c r="E344" s="96" t="s">
        <v>23</v>
      </c>
      <c r="F344" s="97"/>
      <c r="G344" s="3">
        <v>0.21</v>
      </c>
    </row>
    <row r="345" spans="1:7" ht="15" customHeight="1">
      <c r="A345" s="1"/>
      <c r="B345" s="1"/>
      <c r="C345" s="1"/>
      <c r="D345" s="1"/>
      <c r="E345" s="96" t="s">
        <v>316</v>
      </c>
      <c r="F345" s="97"/>
      <c r="G345" s="3">
        <v>0</v>
      </c>
    </row>
    <row r="346" spans="1:7" ht="15" customHeight="1">
      <c r="A346" s="1"/>
      <c r="B346" s="1"/>
      <c r="C346" s="1"/>
      <c r="D346" s="1"/>
      <c r="E346" s="96" t="s">
        <v>25</v>
      </c>
      <c r="F346" s="97"/>
      <c r="G346" s="3">
        <v>0.21</v>
      </c>
    </row>
    <row r="347" spans="1:7" ht="15" customHeight="1">
      <c r="A347" s="1"/>
      <c r="B347" s="1"/>
      <c r="C347" s="1"/>
      <c r="D347" s="1"/>
      <c r="E347" s="96" t="s">
        <v>26</v>
      </c>
      <c r="F347" s="97"/>
      <c r="G347" s="3">
        <v>4.2200000000000001E-2</v>
      </c>
    </row>
    <row r="348" spans="1:7" ht="15" customHeight="1">
      <c r="A348" s="1"/>
      <c r="B348" s="1"/>
      <c r="C348" s="1"/>
      <c r="D348" s="1"/>
      <c r="E348" s="96" t="s">
        <v>27</v>
      </c>
      <c r="F348" s="97"/>
      <c r="G348" s="3">
        <v>0.25</v>
      </c>
    </row>
    <row r="349" spans="1:7" ht="9.9499999999999993" customHeight="1">
      <c r="A349" s="1"/>
      <c r="B349" s="1"/>
      <c r="C349" s="104" t="s">
        <v>2</v>
      </c>
      <c r="D349" s="105"/>
      <c r="E349" s="1"/>
      <c r="F349" s="1"/>
      <c r="G349" s="1"/>
    </row>
    <row r="350" spans="1:7" ht="20.100000000000001" customHeight="1">
      <c r="A350" s="98" t="s">
        <v>516</v>
      </c>
      <c r="B350" s="99"/>
      <c r="C350" s="99"/>
      <c r="D350" s="99"/>
      <c r="E350" s="99"/>
      <c r="F350" s="99"/>
      <c r="G350" s="99"/>
    </row>
    <row r="351" spans="1:7" ht="15" customHeight="1">
      <c r="A351" s="100" t="s">
        <v>35</v>
      </c>
      <c r="B351" s="101"/>
      <c r="C351" s="5" t="s">
        <v>5</v>
      </c>
      <c r="D351" s="5" t="s">
        <v>6</v>
      </c>
      <c r="E351" s="5" t="s">
        <v>7</v>
      </c>
      <c r="F351" s="5" t="s">
        <v>8</v>
      </c>
      <c r="G351" s="5" t="s">
        <v>9</v>
      </c>
    </row>
    <row r="352" spans="1:7" ht="15" customHeight="1">
      <c r="A352" s="6" t="s">
        <v>517</v>
      </c>
      <c r="B352" s="7" t="s">
        <v>518</v>
      </c>
      <c r="C352" s="6" t="s">
        <v>12</v>
      </c>
      <c r="D352" s="6" t="s">
        <v>519</v>
      </c>
      <c r="E352" s="8">
        <v>1.25</v>
      </c>
      <c r="F352" s="9">
        <v>0.68</v>
      </c>
      <c r="G352" s="9">
        <v>0.85</v>
      </c>
    </row>
    <row r="353" spans="1:7" ht="15" customHeight="1">
      <c r="A353" s="1"/>
      <c r="B353" s="1"/>
      <c r="C353" s="1"/>
      <c r="D353" s="1"/>
      <c r="E353" s="102" t="s">
        <v>47</v>
      </c>
      <c r="F353" s="103"/>
      <c r="G353" s="10">
        <v>0.85</v>
      </c>
    </row>
    <row r="354" spans="1:7" ht="15" customHeight="1">
      <c r="A354" s="1"/>
      <c r="B354" s="1"/>
      <c r="C354" s="1"/>
      <c r="D354" s="1"/>
      <c r="E354" s="96" t="s">
        <v>23</v>
      </c>
      <c r="F354" s="97"/>
      <c r="G354" s="3">
        <v>0.85</v>
      </c>
    </row>
    <row r="355" spans="1:7" ht="15" customHeight="1">
      <c r="A355" s="1"/>
      <c r="B355" s="1"/>
      <c r="C355" s="1"/>
      <c r="D355" s="1"/>
      <c r="E355" s="96" t="s">
        <v>316</v>
      </c>
      <c r="F355" s="97"/>
      <c r="G355" s="3">
        <v>0</v>
      </c>
    </row>
    <row r="356" spans="1:7" ht="15" customHeight="1">
      <c r="A356" s="1"/>
      <c r="B356" s="1"/>
      <c r="C356" s="1"/>
      <c r="D356" s="1"/>
      <c r="E356" s="96" t="s">
        <v>25</v>
      </c>
      <c r="F356" s="97"/>
      <c r="G356" s="3">
        <v>0.85</v>
      </c>
    </row>
    <row r="357" spans="1:7" ht="15" customHeight="1">
      <c r="A357" s="1"/>
      <c r="B357" s="1"/>
      <c r="C357" s="1"/>
      <c r="D357" s="1"/>
      <c r="E357" s="96" t="s">
        <v>26</v>
      </c>
      <c r="F357" s="97"/>
      <c r="G357" s="3">
        <v>0.17080000000000001</v>
      </c>
    </row>
    <row r="358" spans="1:7" ht="15" customHeight="1">
      <c r="A358" s="1"/>
      <c r="B358" s="1"/>
      <c r="C358" s="1"/>
      <c r="D358" s="1"/>
      <c r="E358" s="96" t="s">
        <v>27</v>
      </c>
      <c r="F358" s="97"/>
      <c r="G358" s="3">
        <v>1.02</v>
      </c>
    </row>
    <row r="359" spans="1:7" ht="9.9499999999999993" customHeight="1">
      <c r="A359" s="1"/>
      <c r="B359" s="1"/>
      <c r="C359" s="104" t="s">
        <v>2</v>
      </c>
      <c r="D359" s="105"/>
      <c r="E359" s="1"/>
      <c r="F359" s="1"/>
      <c r="G359" s="1"/>
    </row>
    <row r="360" spans="1:7" ht="20.100000000000001" customHeight="1">
      <c r="A360" s="98" t="s">
        <v>520</v>
      </c>
      <c r="B360" s="99"/>
      <c r="C360" s="99"/>
      <c r="D360" s="99"/>
      <c r="E360" s="99"/>
      <c r="F360" s="99"/>
      <c r="G360" s="99"/>
    </row>
    <row r="361" spans="1:7" ht="15" customHeight="1">
      <c r="A361" s="100" t="s">
        <v>4</v>
      </c>
      <c r="B361" s="101"/>
      <c r="C361" s="5" t="s">
        <v>5</v>
      </c>
      <c r="D361" s="5" t="s">
        <v>6</v>
      </c>
      <c r="E361" s="5" t="s">
        <v>7</v>
      </c>
      <c r="F361" s="5" t="s">
        <v>8</v>
      </c>
      <c r="G361" s="5" t="s">
        <v>9</v>
      </c>
    </row>
    <row r="362" spans="1:7" ht="27.95" customHeight="1">
      <c r="A362" s="6" t="s">
        <v>503</v>
      </c>
      <c r="B362" s="7" t="s">
        <v>504</v>
      </c>
      <c r="C362" s="6" t="s">
        <v>12</v>
      </c>
      <c r="D362" s="6" t="s">
        <v>19</v>
      </c>
      <c r="E362" s="8">
        <v>1</v>
      </c>
      <c r="F362" s="9">
        <v>0.23</v>
      </c>
      <c r="G362" s="9">
        <v>0.23</v>
      </c>
    </row>
    <row r="363" spans="1:7" ht="27.95" customHeight="1">
      <c r="A363" s="6" t="s">
        <v>505</v>
      </c>
      <c r="B363" s="7" t="s">
        <v>506</v>
      </c>
      <c r="C363" s="6" t="s">
        <v>12</v>
      </c>
      <c r="D363" s="6" t="s">
        <v>19</v>
      </c>
      <c r="E363" s="8">
        <v>1</v>
      </c>
      <c r="F363" s="9">
        <v>0.05</v>
      </c>
      <c r="G363" s="9">
        <v>0.05</v>
      </c>
    </row>
    <row r="364" spans="1:7" ht="15" customHeight="1">
      <c r="A364" s="1"/>
      <c r="B364" s="1"/>
      <c r="C364" s="1"/>
      <c r="D364" s="1"/>
      <c r="E364" s="102" t="s">
        <v>22</v>
      </c>
      <c r="F364" s="103"/>
      <c r="G364" s="10">
        <v>0.28000000000000003</v>
      </c>
    </row>
    <row r="365" spans="1:7" ht="15" customHeight="1">
      <c r="A365" s="1"/>
      <c r="B365" s="1"/>
      <c r="C365" s="1"/>
      <c r="D365" s="1"/>
      <c r="E365" s="96" t="s">
        <v>23</v>
      </c>
      <c r="F365" s="97"/>
      <c r="G365" s="3">
        <v>0.28000000000000003</v>
      </c>
    </row>
    <row r="366" spans="1:7" ht="15" customHeight="1">
      <c r="A366" s="1"/>
      <c r="B366" s="1"/>
      <c r="C366" s="1"/>
      <c r="D366" s="1"/>
      <c r="E366" s="96" t="s">
        <v>316</v>
      </c>
      <c r="F366" s="97"/>
      <c r="G366" s="3">
        <v>0</v>
      </c>
    </row>
    <row r="367" spans="1:7" ht="15" customHeight="1">
      <c r="A367" s="1"/>
      <c r="B367" s="1"/>
      <c r="C367" s="1"/>
      <c r="D367" s="1"/>
      <c r="E367" s="96" t="s">
        <v>25</v>
      </c>
      <c r="F367" s="97"/>
      <c r="G367" s="3">
        <v>0.28000000000000003</v>
      </c>
    </row>
    <row r="368" spans="1:7" ht="15" customHeight="1">
      <c r="A368" s="1"/>
      <c r="B368" s="1"/>
      <c r="C368" s="1"/>
      <c r="D368" s="1"/>
      <c r="E368" s="96" t="s">
        <v>26</v>
      </c>
      <c r="F368" s="97"/>
      <c r="G368" s="3">
        <v>5.6300000000000003E-2</v>
      </c>
    </row>
    <row r="369" spans="1:7" ht="15" customHeight="1">
      <c r="A369" s="1"/>
      <c r="B369" s="1"/>
      <c r="C369" s="1"/>
      <c r="D369" s="1"/>
      <c r="E369" s="96" t="s">
        <v>27</v>
      </c>
      <c r="F369" s="97"/>
      <c r="G369" s="3">
        <v>0.34</v>
      </c>
    </row>
    <row r="370" spans="1:7" ht="9.9499999999999993" customHeight="1">
      <c r="A370" s="1"/>
      <c r="B370" s="1"/>
      <c r="C370" s="104" t="s">
        <v>2</v>
      </c>
      <c r="D370" s="105"/>
      <c r="E370" s="1"/>
      <c r="F370" s="1"/>
      <c r="G370" s="1"/>
    </row>
    <row r="371" spans="1:7" ht="20.100000000000001" customHeight="1">
      <c r="A371" s="98" t="s">
        <v>521</v>
      </c>
      <c r="B371" s="99"/>
      <c r="C371" s="99"/>
      <c r="D371" s="99"/>
      <c r="E371" s="99"/>
      <c r="F371" s="99"/>
      <c r="G371" s="99"/>
    </row>
    <row r="372" spans="1:7" ht="15" customHeight="1">
      <c r="A372" s="100" t="s">
        <v>35</v>
      </c>
      <c r="B372" s="101"/>
      <c r="C372" s="5" t="s">
        <v>5</v>
      </c>
      <c r="D372" s="5" t="s">
        <v>6</v>
      </c>
      <c r="E372" s="5" t="s">
        <v>7</v>
      </c>
      <c r="F372" s="5" t="s">
        <v>8</v>
      </c>
      <c r="G372" s="5" t="s">
        <v>9</v>
      </c>
    </row>
    <row r="373" spans="1:7" ht="15" customHeight="1">
      <c r="A373" s="6" t="s">
        <v>335</v>
      </c>
      <c r="B373" s="7" t="s">
        <v>336</v>
      </c>
      <c r="C373" s="6" t="s">
        <v>12</v>
      </c>
      <c r="D373" s="6" t="s">
        <v>46</v>
      </c>
      <c r="E373" s="8">
        <v>0.5</v>
      </c>
      <c r="F373" s="9">
        <v>0.41</v>
      </c>
      <c r="G373" s="9">
        <v>0.21</v>
      </c>
    </row>
    <row r="374" spans="1:7" ht="20.100000000000001" customHeight="1">
      <c r="A374" s="6" t="s">
        <v>522</v>
      </c>
      <c r="B374" s="7" t="s">
        <v>523</v>
      </c>
      <c r="C374" s="6" t="s">
        <v>12</v>
      </c>
      <c r="D374" s="6" t="s">
        <v>92</v>
      </c>
      <c r="E374" s="8">
        <v>0.435</v>
      </c>
      <c r="F374" s="9">
        <v>10.29</v>
      </c>
      <c r="G374" s="9">
        <v>4.4800000000000004</v>
      </c>
    </row>
    <row r="375" spans="1:7" ht="15" customHeight="1">
      <c r="A375" s="1"/>
      <c r="B375" s="1"/>
      <c r="C375" s="1"/>
      <c r="D375" s="1"/>
      <c r="E375" s="102" t="s">
        <v>47</v>
      </c>
      <c r="F375" s="103"/>
      <c r="G375" s="10">
        <v>4.6900000000000004</v>
      </c>
    </row>
    <row r="376" spans="1:7" ht="15" customHeight="1">
      <c r="A376" s="100" t="s">
        <v>4</v>
      </c>
      <c r="B376" s="101"/>
      <c r="C376" s="5" t="s">
        <v>5</v>
      </c>
      <c r="D376" s="5" t="s">
        <v>6</v>
      </c>
      <c r="E376" s="5" t="s">
        <v>7</v>
      </c>
      <c r="F376" s="5" t="s">
        <v>8</v>
      </c>
      <c r="G376" s="5" t="s">
        <v>9</v>
      </c>
    </row>
    <row r="377" spans="1:7" ht="27.95" customHeight="1">
      <c r="A377" s="6" t="s">
        <v>524</v>
      </c>
      <c r="B377" s="7" t="s">
        <v>525</v>
      </c>
      <c r="C377" s="6" t="s">
        <v>12</v>
      </c>
      <c r="D377" s="6" t="s">
        <v>52</v>
      </c>
      <c r="E377" s="8">
        <v>5.2999999999999999E-2</v>
      </c>
      <c r="F377" s="9">
        <v>311.95999999999998</v>
      </c>
      <c r="G377" s="9">
        <v>16.53</v>
      </c>
    </row>
    <row r="378" spans="1:7" ht="15" customHeight="1">
      <c r="A378" s="6" t="s">
        <v>29</v>
      </c>
      <c r="B378" s="7" t="s">
        <v>30</v>
      </c>
      <c r="C378" s="6" t="s">
        <v>12</v>
      </c>
      <c r="D378" s="6" t="s">
        <v>19</v>
      </c>
      <c r="E378" s="8">
        <v>0.36</v>
      </c>
      <c r="F378" s="9">
        <v>9.11</v>
      </c>
      <c r="G378" s="9">
        <v>3.28</v>
      </c>
    </row>
    <row r="379" spans="1:7" ht="15" customHeight="1">
      <c r="A379" s="6" t="s">
        <v>20</v>
      </c>
      <c r="B379" s="7" t="s">
        <v>21</v>
      </c>
      <c r="C379" s="6" t="s">
        <v>12</v>
      </c>
      <c r="D379" s="6" t="s">
        <v>19</v>
      </c>
      <c r="E379" s="8">
        <v>0.18</v>
      </c>
      <c r="F379" s="9">
        <v>7.57</v>
      </c>
      <c r="G379" s="9">
        <v>1.36</v>
      </c>
    </row>
    <row r="380" spans="1:7" ht="15" customHeight="1">
      <c r="A380" s="1"/>
      <c r="B380" s="1"/>
      <c r="C380" s="1"/>
      <c r="D380" s="1"/>
      <c r="E380" s="102" t="s">
        <v>22</v>
      </c>
      <c r="F380" s="103"/>
      <c r="G380" s="10">
        <v>21.17</v>
      </c>
    </row>
    <row r="381" spans="1:7" ht="15" customHeight="1">
      <c r="A381" s="1"/>
      <c r="B381" s="1"/>
      <c r="C381" s="1"/>
      <c r="D381" s="1"/>
      <c r="E381" s="96" t="s">
        <v>23</v>
      </c>
      <c r="F381" s="97"/>
      <c r="G381" s="3">
        <v>25.86</v>
      </c>
    </row>
    <row r="382" spans="1:7" ht="15" customHeight="1">
      <c r="A382" s="1"/>
      <c r="B382" s="1"/>
      <c r="C382" s="1"/>
      <c r="D382" s="1"/>
      <c r="E382" s="96" t="s">
        <v>24</v>
      </c>
      <c r="F382" s="97"/>
      <c r="G382" s="3">
        <v>4.84</v>
      </c>
    </row>
    <row r="383" spans="1:7" ht="15" customHeight="1">
      <c r="A383" s="1"/>
      <c r="B383" s="1"/>
      <c r="C383" s="1"/>
      <c r="D383" s="1"/>
      <c r="E383" s="96" t="s">
        <v>25</v>
      </c>
      <c r="F383" s="97"/>
      <c r="G383" s="3">
        <v>30.7</v>
      </c>
    </row>
    <row r="384" spans="1:7" ht="15" customHeight="1">
      <c r="A384" s="1"/>
      <c r="B384" s="1"/>
      <c r="C384" s="1"/>
      <c r="D384" s="1"/>
      <c r="E384" s="96" t="s">
        <v>26</v>
      </c>
      <c r="F384" s="97"/>
      <c r="G384" s="3">
        <v>6.1676000000000002</v>
      </c>
    </row>
    <row r="385" spans="1:7" ht="15" customHeight="1">
      <c r="A385" s="1"/>
      <c r="B385" s="1"/>
      <c r="C385" s="1"/>
      <c r="D385" s="1"/>
      <c r="E385" s="96" t="s">
        <v>27</v>
      </c>
      <c r="F385" s="97"/>
      <c r="G385" s="3">
        <v>36.869999999999997</v>
      </c>
    </row>
    <row r="386" spans="1:7" ht="9.9499999999999993" customHeight="1">
      <c r="A386" s="1"/>
      <c r="B386" s="1"/>
      <c r="C386" s="104" t="s">
        <v>2</v>
      </c>
      <c r="D386" s="105"/>
      <c r="E386" s="1"/>
      <c r="F386" s="1"/>
      <c r="G386" s="1"/>
    </row>
    <row r="387" spans="1:7" ht="20.100000000000001" customHeight="1">
      <c r="A387" s="98" t="s">
        <v>526</v>
      </c>
      <c r="B387" s="99"/>
      <c r="C387" s="99"/>
      <c r="D387" s="99"/>
      <c r="E387" s="99"/>
      <c r="F387" s="99"/>
      <c r="G387" s="99"/>
    </row>
    <row r="388" spans="1:7" ht="15" customHeight="1">
      <c r="A388" s="100" t="s">
        <v>35</v>
      </c>
      <c r="B388" s="101"/>
      <c r="C388" s="5" t="s">
        <v>5</v>
      </c>
      <c r="D388" s="5" t="s">
        <v>6</v>
      </c>
      <c r="E388" s="5" t="s">
        <v>7</v>
      </c>
      <c r="F388" s="5" t="s">
        <v>8</v>
      </c>
      <c r="G388" s="5" t="s">
        <v>9</v>
      </c>
    </row>
    <row r="389" spans="1:7" ht="20.100000000000001" customHeight="1">
      <c r="A389" s="6" t="s">
        <v>333</v>
      </c>
      <c r="B389" s="7" t="s">
        <v>334</v>
      </c>
      <c r="C389" s="6" t="s">
        <v>12</v>
      </c>
      <c r="D389" s="6" t="s">
        <v>52</v>
      </c>
      <c r="E389" s="8">
        <v>1.36</v>
      </c>
      <c r="F389" s="9">
        <v>64.41</v>
      </c>
      <c r="G389" s="9">
        <v>87.6</v>
      </c>
    </row>
    <row r="390" spans="1:7" ht="15" customHeight="1">
      <c r="A390" s="6" t="s">
        <v>335</v>
      </c>
      <c r="B390" s="7" t="s">
        <v>336</v>
      </c>
      <c r="C390" s="6" t="s">
        <v>12</v>
      </c>
      <c r="D390" s="6" t="s">
        <v>46</v>
      </c>
      <c r="E390" s="8">
        <v>459.85</v>
      </c>
      <c r="F390" s="9">
        <v>0.41</v>
      </c>
      <c r="G390" s="9">
        <v>188.54</v>
      </c>
    </row>
    <row r="391" spans="1:7" ht="15" customHeight="1">
      <c r="A391" s="1"/>
      <c r="B391" s="1"/>
      <c r="C391" s="1"/>
      <c r="D391" s="1"/>
      <c r="E391" s="102" t="s">
        <v>47</v>
      </c>
      <c r="F391" s="103"/>
      <c r="G391" s="10">
        <v>276.14</v>
      </c>
    </row>
    <row r="392" spans="1:7" ht="15" customHeight="1">
      <c r="A392" s="100" t="s">
        <v>4</v>
      </c>
      <c r="B392" s="101"/>
      <c r="C392" s="5" t="s">
        <v>5</v>
      </c>
      <c r="D392" s="5" t="s">
        <v>6</v>
      </c>
      <c r="E392" s="5" t="s">
        <v>7</v>
      </c>
      <c r="F392" s="5" t="s">
        <v>8</v>
      </c>
      <c r="G392" s="5" t="s">
        <v>9</v>
      </c>
    </row>
    <row r="393" spans="1:7" ht="20.100000000000001" customHeight="1">
      <c r="A393" s="6" t="s">
        <v>490</v>
      </c>
      <c r="B393" s="7" t="s">
        <v>491</v>
      </c>
      <c r="C393" s="6" t="s">
        <v>12</v>
      </c>
      <c r="D393" s="6" t="s">
        <v>19</v>
      </c>
      <c r="E393" s="8">
        <v>4.8499999999999996</v>
      </c>
      <c r="F393" s="9">
        <v>6.86</v>
      </c>
      <c r="G393" s="9">
        <v>33.270000000000003</v>
      </c>
    </row>
    <row r="394" spans="1:7" ht="27.95" customHeight="1">
      <c r="A394" s="6" t="s">
        <v>492</v>
      </c>
      <c r="B394" s="7" t="s">
        <v>493</v>
      </c>
      <c r="C394" s="6" t="s">
        <v>12</v>
      </c>
      <c r="D394" s="6" t="s">
        <v>13</v>
      </c>
      <c r="E394" s="8">
        <v>1.1299999999999999</v>
      </c>
      <c r="F394" s="9">
        <v>1.34</v>
      </c>
      <c r="G394" s="9">
        <v>1.51</v>
      </c>
    </row>
    <row r="395" spans="1:7" ht="27.95" customHeight="1">
      <c r="A395" s="6" t="s">
        <v>494</v>
      </c>
      <c r="B395" s="7" t="s">
        <v>495</v>
      </c>
      <c r="C395" s="6" t="s">
        <v>12</v>
      </c>
      <c r="D395" s="6" t="s">
        <v>16</v>
      </c>
      <c r="E395" s="8">
        <v>3.72</v>
      </c>
      <c r="F395" s="9">
        <v>0.28000000000000003</v>
      </c>
      <c r="G395" s="9">
        <v>1.04</v>
      </c>
    </row>
    <row r="396" spans="1:7" ht="15" customHeight="1">
      <c r="A396" s="1"/>
      <c r="B396" s="1"/>
      <c r="C396" s="1"/>
      <c r="D396" s="1"/>
      <c r="E396" s="102" t="s">
        <v>22</v>
      </c>
      <c r="F396" s="103"/>
      <c r="G396" s="10">
        <v>35.82</v>
      </c>
    </row>
    <row r="397" spans="1:7" ht="15" customHeight="1">
      <c r="A397" s="1"/>
      <c r="B397" s="1"/>
      <c r="C397" s="1"/>
      <c r="D397" s="1"/>
      <c r="E397" s="96" t="s">
        <v>23</v>
      </c>
      <c r="F397" s="97"/>
      <c r="G397" s="3">
        <v>311.95999999999998</v>
      </c>
    </row>
    <row r="398" spans="1:7" ht="15" customHeight="1">
      <c r="A398" s="1"/>
      <c r="B398" s="1"/>
      <c r="C398" s="1"/>
      <c r="D398" s="1"/>
      <c r="E398" s="96" t="s">
        <v>24</v>
      </c>
      <c r="F398" s="97"/>
      <c r="G398" s="3">
        <v>25.46</v>
      </c>
    </row>
    <row r="399" spans="1:7" ht="15" customHeight="1">
      <c r="A399" s="1"/>
      <c r="B399" s="1"/>
      <c r="C399" s="1"/>
      <c r="D399" s="1"/>
      <c r="E399" s="96" t="s">
        <v>25</v>
      </c>
      <c r="F399" s="97"/>
      <c r="G399" s="3">
        <v>337.42</v>
      </c>
    </row>
    <row r="400" spans="1:7" ht="15" customHeight="1">
      <c r="A400" s="1"/>
      <c r="B400" s="1"/>
      <c r="C400" s="1"/>
      <c r="D400" s="1"/>
      <c r="E400" s="96" t="s">
        <v>26</v>
      </c>
      <c r="F400" s="97"/>
      <c r="G400" s="3">
        <v>67.787700000000001</v>
      </c>
    </row>
    <row r="401" spans="1:7" ht="15" customHeight="1">
      <c r="A401" s="1"/>
      <c r="B401" s="1"/>
      <c r="C401" s="1"/>
      <c r="D401" s="1"/>
      <c r="E401" s="96" t="s">
        <v>27</v>
      </c>
      <c r="F401" s="97"/>
      <c r="G401" s="3">
        <v>405.21</v>
      </c>
    </row>
    <row r="402" spans="1:7" ht="9.9499999999999993" customHeight="1">
      <c r="A402" s="1"/>
      <c r="B402" s="1"/>
      <c r="C402" s="104" t="s">
        <v>2</v>
      </c>
      <c r="D402" s="105"/>
      <c r="E402" s="1"/>
      <c r="F402" s="1"/>
      <c r="G402" s="1"/>
    </row>
    <row r="403" spans="1:7" ht="20.100000000000001" customHeight="1">
      <c r="A403" s="98" t="s">
        <v>527</v>
      </c>
      <c r="B403" s="99"/>
      <c r="C403" s="99"/>
      <c r="D403" s="99"/>
      <c r="E403" s="99"/>
      <c r="F403" s="99"/>
      <c r="G403" s="99"/>
    </row>
    <row r="404" spans="1:7" ht="15" customHeight="1">
      <c r="A404" s="100" t="s">
        <v>35</v>
      </c>
      <c r="B404" s="101"/>
      <c r="C404" s="5" t="s">
        <v>5</v>
      </c>
      <c r="D404" s="5" t="s">
        <v>6</v>
      </c>
      <c r="E404" s="5" t="s">
        <v>7</v>
      </c>
      <c r="F404" s="5" t="s">
        <v>8</v>
      </c>
      <c r="G404" s="5" t="s">
        <v>9</v>
      </c>
    </row>
    <row r="405" spans="1:7" ht="15" customHeight="1">
      <c r="A405" s="6" t="s">
        <v>335</v>
      </c>
      <c r="B405" s="7" t="s">
        <v>336</v>
      </c>
      <c r="C405" s="6" t="s">
        <v>12</v>
      </c>
      <c r="D405" s="6" t="s">
        <v>46</v>
      </c>
      <c r="E405" s="8">
        <v>0.5</v>
      </c>
      <c r="F405" s="9">
        <v>0.41</v>
      </c>
      <c r="G405" s="9">
        <v>0.21</v>
      </c>
    </row>
    <row r="406" spans="1:7" ht="20.100000000000001" customHeight="1">
      <c r="A406" s="6" t="s">
        <v>522</v>
      </c>
      <c r="B406" s="7" t="s">
        <v>523</v>
      </c>
      <c r="C406" s="6" t="s">
        <v>12</v>
      </c>
      <c r="D406" s="6" t="s">
        <v>92</v>
      </c>
      <c r="E406" s="8">
        <v>0.435</v>
      </c>
      <c r="F406" s="9">
        <v>10.29</v>
      </c>
      <c r="G406" s="9">
        <v>4.4800000000000004</v>
      </c>
    </row>
    <row r="407" spans="1:7" ht="15" customHeight="1">
      <c r="A407" s="1"/>
      <c r="B407" s="1"/>
      <c r="C407" s="1"/>
      <c r="D407" s="1"/>
      <c r="E407" s="102" t="s">
        <v>47</v>
      </c>
      <c r="F407" s="103"/>
      <c r="G407" s="10">
        <v>4.6900000000000004</v>
      </c>
    </row>
    <row r="408" spans="1:7" ht="15" customHeight="1">
      <c r="A408" s="100" t="s">
        <v>4</v>
      </c>
      <c r="B408" s="101"/>
      <c r="C408" s="5" t="s">
        <v>5</v>
      </c>
      <c r="D408" s="5" t="s">
        <v>6</v>
      </c>
      <c r="E408" s="5" t="s">
        <v>7</v>
      </c>
      <c r="F408" s="5" t="s">
        <v>8</v>
      </c>
      <c r="G408" s="5" t="s">
        <v>9</v>
      </c>
    </row>
    <row r="409" spans="1:7" ht="27.95" customHeight="1">
      <c r="A409" s="6" t="s">
        <v>524</v>
      </c>
      <c r="B409" s="7" t="s">
        <v>525</v>
      </c>
      <c r="C409" s="6" t="s">
        <v>12</v>
      </c>
      <c r="D409" s="6" t="s">
        <v>52</v>
      </c>
      <c r="E409" s="8">
        <v>4.3099999999999999E-2</v>
      </c>
      <c r="F409" s="9">
        <v>311.95999999999998</v>
      </c>
      <c r="G409" s="9">
        <v>13.45</v>
      </c>
    </row>
    <row r="410" spans="1:7" ht="15" customHeight="1">
      <c r="A410" s="6" t="s">
        <v>29</v>
      </c>
      <c r="B410" s="7" t="s">
        <v>30</v>
      </c>
      <c r="C410" s="6" t="s">
        <v>12</v>
      </c>
      <c r="D410" s="6" t="s">
        <v>19</v>
      </c>
      <c r="E410" s="8">
        <v>0.63</v>
      </c>
      <c r="F410" s="9">
        <v>9.11</v>
      </c>
      <c r="G410" s="9">
        <v>5.74</v>
      </c>
    </row>
    <row r="411" spans="1:7" ht="15" customHeight="1">
      <c r="A411" s="6" t="s">
        <v>20</v>
      </c>
      <c r="B411" s="7" t="s">
        <v>21</v>
      </c>
      <c r="C411" s="6" t="s">
        <v>12</v>
      </c>
      <c r="D411" s="6" t="s">
        <v>19</v>
      </c>
      <c r="E411" s="8">
        <v>0.315</v>
      </c>
      <c r="F411" s="9">
        <v>7.57</v>
      </c>
      <c r="G411" s="9">
        <v>2.38</v>
      </c>
    </row>
    <row r="412" spans="1:7" ht="15" customHeight="1">
      <c r="A412" s="1"/>
      <c r="B412" s="1"/>
      <c r="C412" s="1"/>
      <c r="D412" s="1"/>
      <c r="E412" s="102" t="s">
        <v>22</v>
      </c>
      <c r="F412" s="103"/>
      <c r="G412" s="10">
        <v>21.57</v>
      </c>
    </row>
    <row r="413" spans="1:7" ht="15" customHeight="1">
      <c r="A413" s="1"/>
      <c r="B413" s="1"/>
      <c r="C413" s="1"/>
      <c r="D413" s="1"/>
      <c r="E413" s="96" t="s">
        <v>23</v>
      </c>
      <c r="F413" s="97"/>
      <c r="G413" s="3">
        <v>26.26</v>
      </c>
    </row>
    <row r="414" spans="1:7" ht="15" customHeight="1">
      <c r="A414" s="1"/>
      <c r="B414" s="1"/>
      <c r="C414" s="1"/>
      <c r="D414" s="1"/>
      <c r="E414" s="96" t="s">
        <v>24</v>
      </c>
      <c r="F414" s="97"/>
      <c r="G414" s="3">
        <v>7.19</v>
      </c>
    </row>
    <row r="415" spans="1:7" ht="15" customHeight="1">
      <c r="A415" s="1"/>
      <c r="B415" s="1"/>
      <c r="C415" s="1"/>
      <c r="D415" s="1"/>
      <c r="E415" s="96" t="s">
        <v>25</v>
      </c>
      <c r="F415" s="97"/>
      <c r="G415" s="3">
        <v>33.450000000000003</v>
      </c>
    </row>
    <row r="416" spans="1:7" ht="15" customHeight="1">
      <c r="A416" s="1"/>
      <c r="B416" s="1"/>
      <c r="C416" s="1"/>
      <c r="D416" s="1"/>
      <c r="E416" s="96" t="s">
        <v>26</v>
      </c>
      <c r="F416" s="97"/>
      <c r="G416" s="3">
        <v>6.7201000000000004</v>
      </c>
    </row>
    <row r="417" spans="1:7" ht="15" customHeight="1">
      <c r="A417" s="1"/>
      <c r="B417" s="1"/>
      <c r="C417" s="1"/>
      <c r="D417" s="1"/>
      <c r="E417" s="96" t="s">
        <v>27</v>
      </c>
      <c r="F417" s="97"/>
      <c r="G417" s="3">
        <v>40.17</v>
      </c>
    </row>
    <row r="418" spans="1:7" ht="9.9499999999999993" customHeight="1">
      <c r="A418" s="1"/>
      <c r="B418" s="1"/>
      <c r="C418" s="104" t="s">
        <v>2</v>
      </c>
      <c r="D418" s="105"/>
      <c r="E418" s="1"/>
      <c r="F418" s="1"/>
      <c r="G418" s="1"/>
    </row>
    <row r="419" spans="1:7" ht="20.100000000000001" customHeight="1">
      <c r="A419" s="98" t="s">
        <v>528</v>
      </c>
      <c r="B419" s="99"/>
      <c r="C419" s="99"/>
      <c r="D419" s="99"/>
      <c r="E419" s="99"/>
      <c r="F419" s="99"/>
      <c r="G419" s="99"/>
    </row>
    <row r="420" spans="1:7" ht="15" customHeight="1">
      <c r="A420" s="100" t="s">
        <v>35</v>
      </c>
      <c r="B420" s="101"/>
      <c r="C420" s="5" t="s">
        <v>5</v>
      </c>
      <c r="D420" s="5" t="s">
        <v>6</v>
      </c>
      <c r="E420" s="5" t="s">
        <v>7</v>
      </c>
      <c r="F420" s="5" t="s">
        <v>8</v>
      </c>
      <c r="G420" s="5" t="s">
        <v>9</v>
      </c>
    </row>
    <row r="421" spans="1:7" ht="15" customHeight="1">
      <c r="A421" s="6" t="s">
        <v>335</v>
      </c>
      <c r="B421" s="7" t="s">
        <v>336</v>
      </c>
      <c r="C421" s="6" t="s">
        <v>12</v>
      </c>
      <c r="D421" s="6" t="s">
        <v>46</v>
      </c>
      <c r="E421" s="8">
        <v>0.5</v>
      </c>
      <c r="F421" s="9">
        <v>0.41</v>
      </c>
      <c r="G421" s="9">
        <v>0.21</v>
      </c>
    </row>
    <row r="422" spans="1:7" ht="15" customHeight="1">
      <c r="A422" s="1"/>
      <c r="B422" s="1"/>
      <c r="C422" s="1"/>
      <c r="D422" s="1"/>
      <c r="E422" s="102" t="s">
        <v>47</v>
      </c>
      <c r="F422" s="103"/>
      <c r="G422" s="10">
        <v>0.21</v>
      </c>
    </row>
    <row r="423" spans="1:7" ht="15" customHeight="1">
      <c r="A423" s="100" t="s">
        <v>4</v>
      </c>
      <c r="B423" s="101"/>
      <c r="C423" s="5" t="s">
        <v>5</v>
      </c>
      <c r="D423" s="5" t="s">
        <v>6</v>
      </c>
      <c r="E423" s="5" t="s">
        <v>7</v>
      </c>
      <c r="F423" s="5" t="s">
        <v>8</v>
      </c>
      <c r="G423" s="5" t="s">
        <v>9</v>
      </c>
    </row>
    <row r="424" spans="1:7" ht="27.95" customHeight="1">
      <c r="A424" s="6" t="s">
        <v>524</v>
      </c>
      <c r="B424" s="7" t="s">
        <v>525</v>
      </c>
      <c r="C424" s="6" t="s">
        <v>12</v>
      </c>
      <c r="D424" s="6" t="s">
        <v>52</v>
      </c>
      <c r="E424" s="8">
        <v>5.2999999999999999E-2</v>
      </c>
      <c r="F424" s="9">
        <v>311.95999999999998</v>
      </c>
      <c r="G424" s="9">
        <v>16.53</v>
      </c>
    </row>
    <row r="425" spans="1:7" ht="15" customHeight="1">
      <c r="A425" s="6" t="s">
        <v>29</v>
      </c>
      <c r="B425" s="7" t="s">
        <v>30</v>
      </c>
      <c r="C425" s="6" t="s">
        <v>12</v>
      </c>
      <c r="D425" s="6" t="s">
        <v>19</v>
      </c>
      <c r="E425" s="8">
        <v>0.69</v>
      </c>
      <c r="F425" s="9">
        <v>9.11</v>
      </c>
      <c r="G425" s="9">
        <v>6.29</v>
      </c>
    </row>
    <row r="426" spans="1:7" ht="15" customHeight="1">
      <c r="A426" s="6" t="s">
        <v>20</v>
      </c>
      <c r="B426" s="7" t="s">
        <v>21</v>
      </c>
      <c r="C426" s="6" t="s">
        <v>12</v>
      </c>
      <c r="D426" s="6" t="s">
        <v>19</v>
      </c>
      <c r="E426" s="8">
        <v>0.34499999999999997</v>
      </c>
      <c r="F426" s="9">
        <v>7.57</v>
      </c>
      <c r="G426" s="9">
        <v>2.61</v>
      </c>
    </row>
    <row r="427" spans="1:7" ht="15" customHeight="1">
      <c r="A427" s="1"/>
      <c r="B427" s="1"/>
      <c r="C427" s="1"/>
      <c r="D427" s="1"/>
      <c r="E427" s="102" t="s">
        <v>22</v>
      </c>
      <c r="F427" s="103"/>
      <c r="G427" s="10">
        <v>25.43</v>
      </c>
    </row>
    <row r="428" spans="1:7" ht="15" customHeight="1">
      <c r="A428" s="1"/>
      <c r="B428" s="1"/>
      <c r="C428" s="1"/>
      <c r="D428" s="1"/>
      <c r="E428" s="96" t="s">
        <v>23</v>
      </c>
      <c r="F428" s="97"/>
      <c r="G428" s="3">
        <v>25.64</v>
      </c>
    </row>
    <row r="429" spans="1:7" ht="15" customHeight="1">
      <c r="A429" s="1"/>
      <c r="B429" s="1"/>
      <c r="C429" s="1"/>
      <c r="D429" s="1"/>
      <c r="E429" s="96" t="s">
        <v>24</v>
      </c>
      <c r="F429" s="97"/>
      <c r="G429" s="3">
        <v>8.02</v>
      </c>
    </row>
    <row r="430" spans="1:7" ht="15" customHeight="1">
      <c r="A430" s="1"/>
      <c r="B430" s="1"/>
      <c r="C430" s="1"/>
      <c r="D430" s="1"/>
      <c r="E430" s="96" t="s">
        <v>25</v>
      </c>
      <c r="F430" s="97"/>
      <c r="G430" s="3">
        <v>33.659999999999997</v>
      </c>
    </row>
    <row r="431" spans="1:7" ht="15" customHeight="1">
      <c r="A431" s="1"/>
      <c r="B431" s="1"/>
      <c r="C431" s="1"/>
      <c r="D431" s="1"/>
      <c r="E431" s="96" t="s">
        <v>26</v>
      </c>
      <c r="F431" s="97"/>
      <c r="G431" s="3">
        <v>6.7622999999999998</v>
      </c>
    </row>
    <row r="432" spans="1:7" ht="15" customHeight="1">
      <c r="A432" s="1"/>
      <c r="B432" s="1"/>
      <c r="C432" s="1"/>
      <c r="D432" s="1"/>
      <c r="E432" s="96" t="s">
        <v>27</v>
      </c>
      <c r="F432" s="97"/>
      <c r="G432" s="3">
        <v>40.42</v>
      </c>
    </row>
    <row r="433" spans="1:7" ht="9.9499999999999993" customHeight="1">
      <c r="A433" s="1"/>
      <c r="B433" s="1"/>
      <c r="C433" s="104" t="s">
        <v>2</v>
      </c>
      <c r="D433" s="105"/>
      <c r="E433" s="1"/>
      <c r="F433" s="1"/>
      <c r="G433" s="1"/>
    </row>
    <row r="434" spans="1:7" ht="20.100000000000001" customHeight="1">
      <c r="A434" s="98" t="s">
        <v>529</v>
      </c>
      <c r="B434" s="99"/>
      <c r="C434" s="99"/>
      <c r="D434" s="99"/>
      <c r="E434" s="99"/>
      <c r="F434" s="99"/>
      <c r="G434" s="99"/>
    </row>
    <row r="435" spans="1:7" ht="15" customHeight="1">
      <c r="A435" s="100" t="s">
        <v>35</v>
      </c>
      <c r="B435" s="101"/>
      <c r="C435" s="5" t="s">
        <v>5</v>
      </c>
      <c r="D435" s="5" t="s">
        <v>6</v>
      </c>
      <c r="E435" s="5" t="s">
        <v>7</v>
      </c>
      <c r="F435" s="5" t="s">
        <v>8</v>
      </c>
      <c r="G435" s="5" t="s">
        <v>9</v>
      </c>
    </row>
    <row r="436" spans="1:7" ht="20.100000000000001" customHeight="1">
      <c r="A436" s="6" t="s">
        <v>530</v>
      </c>
      <c r="B436" s="7" t="s">
        <v>531</v>
      </c>
      <c r="C436" s="6" t="s">
        <v>12</v>
      </c>
      <c r="D436" s="6" t="s">
        <v>43</v>
      </c>
      <c r="E436" s="8">
        <v>1.08</v>
      </c>
      <c r="F436" s="9">
        <v>22.26</v>
      </c>
      <c r="G436" s="9">
        <v>24.04</v>
      </c>
    </row>
    <row r="437" spans="1:7" ht="15" customHeight="1">
      <c r="A437" s="6" t="s">
        <v>70</v>
      </c>
      <c r="B437" s="7" t="s">
        <v>71</v>
      </c>
      <c r="C437" s="6" t="s">
        <v>12</v>
      </c>
      <c r="D437" s="6" t="s">
        <v>46</v>
      </c>
      <c r="E437" s="8">
        <v>4.8600000000000003</v>
      </c>
      <c r="F437" s="9">
        <v>0.5</v>
      </c>
      <c r="G437" s="9">
        <v>2.4300000000000002</v>
      </c>
    </row>
    <row r="438" spans="1:7" ht="15" customHeight="1">
      <c r="A438" s="6" t="s">
        <v>72</v>
      </c>
      <c r="B438" s="7" t="s">
        <v>73</v>
      </c>
      <c r="C438" s="6" t="s">
        <v>12</v>
      </c>
      <c r="D438" s="6" t="s">
        <v>46</v>
      </c>
      <c r="E438" s="8">
        <v>0.24</v>
      </c>
      <c r="F438" s="9">
        <v>3.2</v>
      </c>
      <c r="G438" s="9">
        <v>0.77</v>
      </c>
    </row>
    <row r="439" spans="1:7" ht="15" customHeight="1">
      <c r="A439" s="1"/>
      <c r="B439" s="1"/>
      <c r="C439" s="1"/>
      <c r="D439" s="1"/>
      <c r="E439" s="102" t="s">
        <v>47</v>
      </c>
      <c r="F439" s="103"/>
      <c r="G439" s="10">
        <v>27.24</v>
      </c>
    </row>
    <row r="440" spans="1:7" ht="15" customHeight="1">
      <c r="A440" s="100" t="s">
        <v>4</v>
      </c>
      <c r="B440" s="101"/>
      <c r="C440" s="5" t="s">
        <v>5</v>
      </c>
      <c r="D440" s="5" t="s">
        <v>6</v>
      </c>
      <c r="E440" s="5" t="s">
        <v>7</v>
      </c>
      <c r="F440" s="5" t="s">
        <v>8</v>
      </c>
      <c r="G440" s="5" t="s">
        <v>9</v>
      </c>
    </row>
    <row r="441" spans="1:7" ht="20.100000000000001" customHeight="1">
      <c r="A441" s="6" t="s">
        <v>17</v>
      </c>
      <c r="B441" s="7" t="s">
        <v>18</v>
      </c>
      <c r="C441" s="6" t="s">
        <v>12</v>
      </c>
      <c r="D441" s="6" t="s">
        <v>19</v>
      </c>
      <c r="E441" s="8">
        <v>0.64</v>
      </c>
      <c r="F441" s="9">
        <v>10.69</v>
      </c>
      <c r="G441" s="9">
        <v>6.84</v>
      </c>
    </row>
    <row r="442" spans="1:7" ht="15" customHeight="1">
      <c r="A442" s="6" t="s">
        <v>20</v>
      </c>
      <c r="B442" s="7" t="s">
        <v>21</v>
      </c>
      <c r="C442" s="6" t="s">
        <v>12</v>
      </c>
      <c r="D442" s="6" t="s">
        <v>19</v>
      </c>
      <c r="E442" s="8">
        <v>0.26</v>
      </c>
      <c r="F442" s="9">
        <v>7.57</v>
      </c>
      <c r="G442" s="9">
        <v>1.97</v>
      </c>
    </row>
    <row r="443" spans="1:7" ht="15" customHeight="1">
      <c r="A443" s="1"/>
      <c r="B443" s="1"/>
      <c r="C443" s="1"/>
      <c r="D443" s="1"/>
      <c r="E443" s="102" t="s">
        <v>22</v>
      </c>
      <c r="F443" s="103"/>
      <c r="G443" s="10">
        <v>8.81</v>
      </c>
    </row>
    <row r="444" spans="1:7" ht="15" customHeight="1">
      <c r="A444" s="1"/>
      <c r="B444" s="1"/>
      <c r="C444" s="1"/>
      <c r="D444" s="1"/>
      <c r="E444" s="96" t="s">
        <v>23</v>
      </c>
      <c r="F444" s="97"/>
      <c r="G444" s="3">
        <v>36.049999999999997</v>
      </c>
    </row>
    <row r="445" spans="1:7" ht="15" customHeight="1">
      <c r="A445" s="1"/>
      <c r="B445" s="1"/>
      <c r="C445" s="1"/>
      <c r="D445" s="1"/>
      <c r="E445" s="96" t="s">
        <v>24</v>
      </c>
      <c r="F445" s="97"/>
      <c r="G445" s="3">
        <v>7.07</v>
      </c>
    </row>
    <row r="446" spans="1:7" ht="15" customHeight="1">
      <c r="A446" s="1"/>
      <c r="B446" s="1"/>
      <c r="C446" s="1"/>
      <c r="D446" s="1"/>
      <c r="E446" s="96" t="s">
        <v>25</v>
      </c>
      <c r="F446" s="97"/>
      <c r="G446" s="3">
        <v>43.12</v>
      </c>
    </row>
    <row r="447" spans="1:7" ht="15" customHeight="1">
      <c r="A447" s="1"/>
      <c r="B447" s="1"/>
      <c r="C447" s="1"/>
      <c r="D447" s="1"/>
      <c r="E447" s="96" t="s">
        <v>26</v>
      </c>
      <c r="F447" s="97"/>
      <c r="G447" s="3">
        <v>8.6628000000000007</v>
      </c>
    </row>
    <row r="448" spans="1:7" ht="15" customHeight="1">
      <c r="A448" s="1"/>
      <c r="B448" s="1"/>
      <c r="C448" s="1"/>
      <c r="D448" s="1"/>
      <c r="E448" s="96" t="s">
        <v>27</v>
      </c>
      <c r="F448" s="97"/>
      <c r="G448" s="3">
        <v>51.78</v>
      </c>
    </row>
    <row r="449" spans="1:7" ht="9.9499999999999993" customHeight="1">
      <c r="A449" s="1"/>
      <c r="B449" s="1"/>
      <c r="C449" s="104" t="s">
        <v>2</v>
      </c>
      <c r="D449" s="105"/>
      <c r="E449" s="1"/>
      <c r="F449" s="1"/>
      <c r="G449" s="1"/>
    </row>
    <row r="450" spans="1:7" ht="20.100000000000001" customHeight="1">
      <c r="A450" s="98" t="s">
        <v>532</v>
      </c>
      <c r="B450" s="99"/>
      <c r="C450" s="99"/>
      <c r="D450" s="99"/>
      <c r="E450" s="99"/>
      <c r="F450" s="99"/>
      <c r="G450" s="99"/>
    </row>
    <row r="451" spans="1:7" ht="15" customHeight="1">
      <c r="A451" s="100" t="s">
        <v>35</v>
      </c>
      <c r="B451" s="101"/>
      <c r="C451" s="5" t="s">
        <v>5</v>
      </c>
      <c r="D451" s="5" t="s">
        <v>6</v>
      </c>
      <c r="E451" s="5" t="s">
        <v>7</v>
      </c>
      <c r="F451" s="5" t="s">
        <v>8</v>
      </c>
      <c r="G451" s="5" t="s">
        <v>9</v>
      </c>
    </row>
    <row r="452" spans="1:7" ht="20.100000000000001" customHeight="1">
      <c r="A452" s="6" t="s">
        <v>530</v>
      </c>
      <c r="B452" s="7" t="s">
        <v>531</v>
      </c>
      <c r="C452" s="6" t="s">
        <v>12</v>
      </c>
      <c r="D452" s="6" t="s">
        <v>43</v>
      </c>
      <c r="E452" s="8">
        <v>1.06</v>
      </c>
      <c r="F452" s="9">
        <v>22.26</v>
      </c>
      <c r="G452" s="9">
        <v>23.6</v>
      </c>
    </row>
    <row r="453" spans="1:7" ht="15" customHeight="1">
      <c r="A453" s="6" t="s">
        <v>70</v>
      </c>
      <c r="B453" s="7" t="s">
        <v>71</v>
      </c>
      <c r="C453" s="6" t="s">
        <v>12</v>
      </c>
      <c r="D453" s="6" t="s">
        <v>46</v>
      </c>
      <c r="E453" s="8">
        <v>4.8600000000000003</v>
      </c>
      <c r="F453" s="9">
        <v>0.5</v>
      </c>
      <c r="G453" s="9">
        <v>2.4300000000000002</v>
      </c>
    </row>
    <row r="454" spans="1:7" ht="15" customHeight="1">
      <c r="A454" s="6" t="s">
        <v>72</v>
      </c>
      <c r="B454" s="7" t="s">
        <v>73</v>
      </c>
      <c r="C454" s="6" t="s">
        <v>12</v>
      </c>
      <c r="D454" s="6" t="s">
        <v>46</v>
      </c>
      <c r="E454" s="8">
        <v>0.24</v>
      </c>
      <c r="F454" s="9">
        <v>3.2</v>
      </c>
      <c r="G454" s="9">
        <v>0.77</v>
      </c>
    </row>
    <row r="455" spans="1:7" ht="15" customHeight="1">
      <c r="A455" s="1"/>
      <c r="B455" s="1"/>
      <c r="C455" s="1"/>
      <c r="D455" s="1"/>
      <c r="E455" s="102" t="s">
        <v>47</v>
      </c>
      <c r="F455" s="103"/>
      <c r="G455" s="10">
        <v>26.8</v>
      </c>
    </row>
    <row r="456" spans="1:7" ht="15" customHeight="1">
      <c r="A456" s="100" t="s">
        <v>4</v>
      </c>
      <c r="B456" s="101"/>
      <c r="C456" s="5" t="s">
        <v>5</v>
      </c>
      <c r="D456" s="5" t="s">
        <v>6</v>
      </c>
      <c r="E456" s="5" t="s">
        <v>7</v>
      </c>
      <c r="F456" s="5" t="s">
        <v>8</v>
      </c>
      <c r="G456" s="5" t="s">
        <v>9</v>
      </c>
    </row>
    <row r="457" spans="1:7" ht="20.100000000000001" customHeight="1">
      <c r="A457" s="6" t="s">
        <v>17</v>
      </c>
      <c r="B457" s="7" t="s">
        <v>18</v>
      </c>
      <c r="C457" s="6" t="s">
        <v>12</v>
      </c>
      <c r="D457" s="6" t="s">
        <v>19</v>
      </c>
      <c r="E457" s="8">
        <v>0.43</v>
      </c>
      <c r="F457" s="9">
        <v>10.69</v>
      </c>
      <c r="G457" s="9">
        <v>4.5999999999999996</v>
      </c>
    </row>
    <row r="458" spans="1:7" ht="15" customHeight="1">
      <c r="A458" s="6" t="s">
        <v>20</v>
      </c>
      <c r="B458" s="7" t="s">
        <v>21</v>
      </c>
      <c r="C458" s="6" t="s">
        <v>12</v>
      </c>
      <c r="D458" s="6" t="s">
        <v>19</v>
      </c>
      <c r="E458" s="8">
        <v>0.2</v>
      </c>
      <c r="F458" s="9">
        <v>7.57</v>
      </c>
      <c r="G458" s="9">
        <v>1.51</v>
      </c>
    </row>
    <row r="459" spans="1:7" ht="15" customHeight="1">
      <c r="A459" s="1"/>
      <c r="B459" s="1"/>
      <c r="C459" s="1"/>
      <c r="D459" s="1"/>
      <c r="E459" s="102" t="s">
        <v>22</v>
      </c>
      <c r="F459" s="103"/>
      <c r="G459" s="10">
        <v>6.11</v>
      </c>
    </row>
    <row r="460" spans="1:7" ht="15" customHeight="1">
      <c r="A460" s="1"/>
      <c r="B460" s="1"/>
      <c r="C460" s="1"/>
      <c r="D460" s="1"/>
      <c r="E460" s="96" t="s">
        <v>23</v>
      </c>
      <c r="F460" s="97"/>
      <c r="G460" s="3">
        <v>32.909999999999997</v>
      </c>
    </row>
    <row r="461" spans="1:7" ht="15" customHeight="1">
      <c r="A461" s="1"/>
      <c r="B461" s="1"/>
      <c r="C461" s="1"/>
      <c r="D461" s="1"/>
      <c r="E461" s="96" t="s">
        <v>24</v>
      </c>
      <c r="F461" s="97"/>
      <c r="G461" s="3">
        <v>4.8899999999999997</v>
      </c>
    </row>
    <row r="462" spans="1:7" ht="15" customHeight="1">
      <c r="A462" s="1"/>
      <c r="B462" s="1"/>
      <c r="C462" s="1"/>
      <c r="D462" s="1"/>
      <c r="E462" s="96" t="s">
        <v>25</v>
      </c>
      <c r="F462" s="97"/>
      <c r="G462" s="3">
        <v>37.799999999999997</v>
      </c>
    </row>
    <row r="463" spans="1:7" ht="15" customHeight="1">
      <c r="A463" s="1"/>
      <c r="B463" s="1"/>
      <c r="C463" s="1"/>
      <c r="D463" s="1"/>
      <c r="E463" s="96" t="s">
        <v>26</v>
      </c>
      <c r="F463" s="97"/>
      <c r="G463" s="3">
        <v>7.5940000000000003</v>
      </c>
    </row>
    <row r="464" spans="1:7" ht="15" customHeight="1">
      <c r="A464" s="1"/>
      <c r="B464" s="1"/>
      <c r="C464" s="1"/>
      <c r="D464" s="1"/>
      <c r="E464" s="96" t="s">
        <v>27</v>
      </c>
      <c r="F464" s="97"/>
      <c r="G464" s="3">
        <v>45.39</v>
      </c>
    </row>
    <row r="465" spans="1:7" ht="9.9499999999999993" customHeight="1">
      <c r="A465" s="1"/>
      <c r="B465" s="1"/>
      <c r="C465" s="104" t="s">
        <v>2</v>
      </c>
      <c r="D465" s="105"/>
      <c r="E465" s="1"/>
      <c r="F465" s="1"/>
      <c r="G465" s="1"/>
    </row>
    <row r="466" spans="1:7" ht="20.100000000000001" customHeight="1">
      <c r="A466" s="98" t="s">
        <v>533</v>
      </c>
      <c r="B466" s="99"/>
      <c r="C466" s="99"/>
      <c r="D466" s="99"/>
      <c r="E466" s="99"/>
      <c r="F466" s="99"/>
      <c r="G466" s="99"/>
    </row>
    <row r="467" spans="1:7" ht="15" customHeight="1">
      <c r="A467" s="100" t="s">
        <v>35</v>
      </c>
      <c r="B467" s="101"/>
      <c r="C467" s="5" t="s">
        <v>5</v>
      </c>
      <c r="D467" s="5" t="s">
        <v>6</v>
      </c>
      <c r="E467" s="5" t="s">
        <v>7</v>
      </c>
      <c r="F467" s="5" t="s">
        <v>8</v>
      </c>
      <c r="G467" s="5" t="s">
        <v>9</v>
      </c>
    </row>
    <row r="468" spans="1:7" ht="20.100000000000001" customHeight="1">
      <c r="A468" s="6" t="s">
        <v>530</v>
      </c>
      <c r="B468" s="7" t="s">
        <v>531</v>
      </c>
      <c r="C468" s="6" t="s">
        <v>12</v>
      </c>
      <c r="D468" s="6" t="s">
        <v>43</v>
      </c>
      <c r="E468" s="8">
        <v>1.06</v>
      </c>
      <c r="F468" s="9">
        <v>22.26</v>
      </c>
      <c r="G468" s="9">
        <v>23.6</v>
      </c>
    </row>
    <row r="469" spans="1:7" ht="15" customHeight="1">
      <c r="A469" s="6" t="s">
        <v>70</v>
      </c>
      <c r="B469" s="7" t="s">
        <v>71</v>
      </c>
      <c r="C469" s="6" t="s">
        <v>12</v>
      </c>
      <c r="D469" s="6" t="s">
        <v>46</v>
      </c>
      <c r="E469" s="8">
        <v>4.8600000000000003</v>
      </c>
      <c r="F469" s="9">
        <v>0.5</v>
      </c>
      <c r="G469" s="9">
        <v>2.4300000000000002</v>
      </c>
    </row>
    <row r="470" spans="1:7" ht="15" customHeight="1">
      <c r="A470" s="6" t="s">
        <v>72</v>
      </c>
      <c r="B470" s="7" t="s">
        <v>73</v>
      </c>
      <c r="C470" s="6" t="s">
        <v>12</v>
      </c>
      <c r="D470" s="6" t="s">
        <v>46</v>
      </c>
      <c r="E470" s="8">
        <v>0.24</v>
      </c>
      <c r="F470" s="9">
        <v>3.2</v>
      </c>
      <c r="G470" s="9">
        <v>0.77</v>
      </c>
    </row>
    <row r="471" spans="1:7" ht="15" customHeight="1">
      <c r="A471" s="1"/>
      <c r="B471" s="1"/>
      <c r="C471" s="1"/>
      <c r="D471" s="1"/>
      <c r="E471" s="102" t="s">
        <v>47</v>
      </c>
      <c r="F471" s="103"/>
      <c r="G471" s="10">
        <v>26.8</v>
      </c>
    </row>
    <row r="472" spans="1:7" ht="15" customHeight="1">
      <c r="A472" s="100" t="s">
        <v>4</v>
      </c>
      <c r="B472" s="101"/>
      <c r="C472" s="5" t="s">
        <v>5</v>
      </c>
      <c r="D472" s="5" t="s">
        <v>6</v>
      </c>
      <c r="E472" s="5" t="s">
        <v>7</v>
      </c>
      <c r="F472" s="5" t="s">
        <v>8</v>
      </c>
      <c r="G472" s="5" t="s">
        <v>9</v>
      </c>
    </row>
    <row r="473" spans="1:7" ht="20.100000000000001" customHeight="1">
      <c r="A473" s="6" t="s">
        <v>17</v>
      </c>
      <c r="B473" s="7" t="s">
        <v>18</v>
      </c>
      <c r="C473" s="6" t="s">
        <v>12</v>
      </c>
      <c r="D473" s="6" t="s">
        <v>19</v>
      </c>
      <c r="E473" s="8">
        <v>0.24</v>
      </c>
      <c r="F473" s="9">
        <v>10.69</v>
      </c>
      <c r="G473" s="9">
        <v>2.57</v>
      </c>
    </row>
    <row r="474" spans="1:7" ht="15" customHeight="1">
      <c r="A474" s="6" t="s">
        <v>20</v>
      </c>
      <c r="B474" s="7" t="s">
        <v>21</v>
      </c>
      <c r="C474" s="6" t="s">
        <v>12</v>
      </c>
      <c r="D474" s="6" t="s">
        <v>19</v>
      </c>
      <c r="E474" s="8">
        <v>0.15</v>
      </c>
      <c r="F474" s="9">
        <v>7.57</v>
      </c>
      <c r="G474" s="9">
        <v>1.1399999999999999</v>
      </c>
    </row>
    <row r="475" spans="1:7" ht="15" customHeight="1">
      <c r="A475" s="1"/>
      <c r="B475" s="1"/>
      <c r="C475" s="1"/>
      <c r="D475" s="1"/>
      <c r="E475" s="102" t="s">
        <v>22</v>
      </c>
      <c r="F475" s="103"/>
      <c r="G475" s="10">
        <v>3.71</v>
      </c>
    </row>
    <row r="476" spans="1:7" ht="15" customHeight="1">
      <c r="A476" s="1"/>
      <c r="B476" s="1"/>
      <c r="C476" s="1"/>
      <c r="D476" s="1"/>
      <c r="E476" s="96" t="s">
        <v>23</v>
      </c>
      <c r="F476" s="97"/>
      <c r="G476" s="3">
        <v>30.51</v>
      </c>
    </row>
    <row r="477" spans="1:7" ht="15" customHeight="1">
      <c r="A477" s="1"/>
      <c r="B477" s="1"/>
      <c r="C477" s="1"/>
      <c r="D477" s="1"/>
      <c r="E477" s="96" t="s">
        <v>24</v>
      </c>
      <c r="F477" s="97"/>
      <c r="G477" s="3">
        <v>2.92</v>
      </c>
    </row>
    <row r="478" spans="1:7" ht="15" customHeight="1">
      <c r="A478" s="1"/>
      <c r="B478" s="1"/>
      <c r="C478" s="1"/>
      <c r="D478" s="1"/>
      <c r="E478" s="96" t="s">
        <v>25</v>
      </c>
      <c r="F478" s="97"/>
      <c r="G478" s="3">
        <v>33.43</v>
      </c>
    </row>
    <row r="479" spans="1:7" ht="15" customHeight="1">
      <c r="A479" s="1"/>
      <c r="B479" s="1"/>
      <c r="C479" s="1"/>
      <c r="D479" s="1"/>
      <c r="E479" s="96" t="s">
        <v>26</v>
      </c>
      <c r="F479" s="97"/>
      <c r="G479" s="3">
        <v>6.7161</v>
      </c>
    </row>
    <row r="480" spans="1:7" ht="15" customHeight="1">
      <c r="A480" s="1"/>
      <c r="B480" s="1"/>
      <c r="C480" s="1"/>
      <c r="D480" s="1"/>
      <c r="E480" s="96" t="s">
        <v>27</v>
      </c>
      <c r="F480" s="97"/>
      <c r="G480" s="3">
        <v>40.15</v>
      </c>
    </row>
    <row r="481" spans="1:7" ht="9.9499999999999993" customHeight="1">
      <c r="A481" s="1"/>
      <c r="B481" s="1"/>
      <c r="C481" s="104" t="s">
        <v>2</v>
      </c>
      <c r="D481" s="105"/>
      <c r="E481" s="1"/>
      <c r="F481" s="1"/>
      <c r="G481" s="1"/>
    </row>
    <row r="482" spans="1:7" ht="20.100000000000001" customHeight="1">
      <c r="A482" s="98" t="s">
        <v>534</v>
      </c>
      <c r="B482" s="99"/>
      <c r="C482" s="99"/>
      <c r="D482" s="99"/>
      <c r="E482" s="99"/>
      <c r="F482" s="99"/>
      <c r="G482" s="99"/>
    </row>
    <row r="483" spans="1:7" ht="15" customHeight="1">
      <c r="A483" s="100" t="s">
        <v>35</v>
      </c>
      <c r="B483" s="101"/>
      <c r="C483" s="5" t="s">
        <v>5</v>
      </c>
      <c r="D483" s="5" t="s">
        <v>6</v>
      </c>
      <c r="E483" s="5" t="s">
        <v>7</v>
      </c>
      <c r="F483" s="5" t="s">
        <v>8</v>
      </c>
      <c r="G483" s="5" t="s">
        <v>9</v>
      </c>
    </row>
    <row r="484" spans="1:7" ht="20.100000000000001" customHeight="1">
      <c r="A484" s="6" t="s">
        <v>381</v>
      </c>
      <c r="B484" s="7" t="s">
        <v>382</v>
      </c>
      <c r="C484" s="6" t="s">
        <v>12</v>
      </c>
      <c r="D484" s="6" t="s">
        <v>52</v>
      </c>
      <c r="E484" s="8">
        <v>0.95</v>
      </c>
      <c r="F484" s="9">
        <v>64.41</v>
      </c>
      <c r="G484" s="9">
        <v>61.19</v>
      </c>
    </row>
    <row r="485" spans="1:7" ht="15" customHeight="1">
      <c r="A485" s="6" t="s">
        <v>335</v>
      </c>
      <c r="B485" s="7" t="s">
        <v>336</v>
      </c>
      <c r="C485" s="6" t="s">
        <v>12</v>
      </c>
      <c r="D485" s="6" t="s">
        <v>46</v>
      </c>
      <c r="E485" s="8">
        <v>426.49</v>
      </c>
      <c r="F485" s="9">
        <v>0.41</v>
      </c>
      <c r="G485" s="9">
        <v>174.86</v>
      </c>
    </row>
    <row r="486" spans="1:7" ht="15" customHeight="1">
      <c r="A486" s="1"/>
      <c r="B486" s="1"/>
      <c r="C486" s="1"/>
      <c r="D486" s="1"/>
      <c r="E486" s="102" t="s">
        <v>47</v>
      </c>
      <c r="F486" s="103"/>
      <c r="G486" s="10">
        <v>236.05</v>
      </c>
    </row>
    <row r="487" spans="1:7" ht="15" customHeight="1">
      <c r="A487" s="100" t="s">
        <v>4</v>
      </c>
      <c r="B487" s="101"/>
      <c r="C487" s="5" t="s">
        <v>5</v>
      </c>
      <c r="D487" s="5" t="s">
        <v>6</v>
      </c>
      <c r="E487" s="5" t="s">
        <v>7</v>
      </c>
      <c r="F487" s="5" t="s">
        <v>8</v>
      </c>
      <c r="G487" s="5" t="s">
        <v>9</v>
      </c>
    </row>
    <row r="488" spans="1:7" ht="20.100000000000001" customHeight="1">
      <c r="A488" s="6" t="s">
        <v>490</v>
      </c>
      <c r="B488" s="7" t="s">
        <v>491</v>
      </c>
      <c r="C488" s="6" t="s">
        <v>12</v>
      </c>
      <c r="D488" s="6" t="s">
        <v>19</v>
      </c>
      <c r="E488" s="8">
        <v>4.32</v>
      </c>
      <c r="F488" s="9">
        <v>6.86</v>
      </c>
      <c r="G488" s="9">
        <v>29.64</v>
      </c>
    </row>
    <row r="489" spans="1:7" ht="27.95" customHeight="1">
      <c r="A489" s="6" t="s">
        <v>492</v>
      </c>
      <c r="B489" s="7" t="s">
        <v>493</v>
      </c>
      <c r="C489" s="6" t="s">
        <v>12</v>
      </c>
      <c r="D489" s="6" t="s">
        <v>13</v>
      </c>
      <c r="E489" s="8">
        <v>1.01</v>
      </c>
      <c r="F489" s="9">
        <v>1.34</v>
      </c>
      <c r="G489" s="9">
        <v>1.35</v>
      </c>
    </row>
    <row r="490" spans="1:7" ht="27.95" customHeight="1">
      <c r="A490" s="6" t="s">
        <v>494</v>
      </c>
      <c r="B490" s="7" t="s">
        <v>495</v>
      </c>
      <c r="C490" s="6" t="s">
        <v>12</v>
      </c>
      <c r="D490" s="6" t="s">
        <v>16</v>
      </c>
      <c r="E490" s="8">
        <v>3.31</v>
      </c>
      <c r="F490" s="9">
        <v>0.28000000000000003</v>
      </c>
      <c r="G490" s="9">
        <v>0.93</v>
      </c>
    </row>
    <row r="491" spans="1:7" ht="15" customHeight="1">
      <c r="A491" s="1"/>
      <c r="B491" s="1"/>
      <c r="C491" s="1"/>
      <c r="D491" s="1"/>
      <c r="E491" s="102" t="s">
        <v>22</v>
      </c>
      <c r="F491" s="103"/>
      <c r="G491" s="10">
        <v>31.92</v>
      </c>
    </row>
    <row r="492" spans="1:7" ht="15" customHeight="1">
      <c r="A492" s="1"/>
      <c r="B492" s="1"/>
      <c r="C492" s="1"/>
      <c r="D492" s="1"/>
      <c r="E492" s="96" t="s">
        <v>23</v>
      </c>
      <c r="F492" s="97"/>
      <c r="G492" s="3">
        <v>267.97000000000003</v>
      </c>
    </row>
    <row r="493" spans="1:7" ht="15" customHeight="1">
      <c r="A493" s="1"/>
      <c r="B493" s="1"/>
      <c r="C493" s="1"/>
      <c r="D493" s="1"/>
      <c r="E493" s="96" t="s">
        <v>24</v>
      </c>
      <c r="F493" s="97"/>
      <c r="G493" s="3">
        <v>22.68</v>
      </c>
    </row>
    <row r="494" spans="1:7" ht="15" customHeight="1">
      <c r="A494" s="1"/>
      <c r="B494" s="1"/>
      <c r="C494" s="1"/>
      <c r="D494" s="1"/>
      <c r="E494" s="96" t="s">
        <v>25</v>
      </c>
      <c r="F494" s="97"/>
      <c r="G494" s="3">
        <v>290.64999999999998</v>
      </c>
    </row>
    <row r="495" spans="1:7" ht="15" customHeight="1">
      <c r="A495" s="1"/>
      <c r="B495" s="1"/>
      <c r="C495" s="1"/>
      <c r="D495" s="1"/>
      <c r="E495" s="96" t="s">
        <v>26</v>
      </c>
      <c r="F495" s="97"/>
      <c r="G495" s="3">
        <v>58.391599999999997</v>
      </c>
    </row>
    <row r="496" spans="1:7" ht="15" customHeight="1">
      <c r="A496" s="1"/>
      <c r="B496" s="1"/>
      <c r="C496" s="1"/>
      <c r="D496" s="1"/>
      <c r="E496" s="96" t="s">
        <v>27</v>
      </c>
      <c r="F496" s="97"/>
      <c r="G496" s="3">
        <v>349.04</v>
      </c>
    </row>
    <row r="497" spans="1:7" ht="9.9499999999999993" customHeight="1">
      <c r="A497" s="1"/>
      <c r="B497" s="1"/>
      <c r="C497" s="104" t="s">
        <v>2</v>
      </c>
      <c r="D497" s="105"/>
      <c r="E497" s="1"/>
      <c r="F497" s="1"/>
      <c r="G497" s="1"/>
    </row>
    <row r="498" spans="1:7" ht="20.100000000000001" customHeight="1">
      <c r="A498" s="98" t="s">
        <v>535</v>
      </c>
      <c r="B498" s="99"/>
      <c r="C498" s="99"/>
      <c r="D498" s="99"/>
      <c r="E498" s="99"/>
      <c r="F498" s="99"/>
      <c r="G498" s="99"/>
    </row>
    <row r="499" spans="1:7" ht="15" customHeight="1">
      <c r="A499" s="100" t="s">
        <v>35</v>
      </c>
      <c r="B499" s="101"/>
      <c r="C499" s="5" t="s">
        <v>5</v>
      </c>
      <c r="D499" s="5" t="s">
        <v>6</v>
      </c>
      <c r="E499" s="5" t="s">
        <v>7</v>
      </c>
      <c r="F499" s="5" t="s">
        <v>8</v>
      </c>
      <c r="G499" s="5" t="s">
        <v>9</v>
      </c>
    </row>
    <row r="500" spans="1:7" ht="20.100000000000001" customHeight="1">
      <c r="A500" s="6" t="s">
        <v>333</v>
      </c>
      <c r="B500" s="7" t="s">
        <v>334</v>
      </c>
      <c r="C500" s="6" t="s">
        <v>12</v>
      </c>
      <c r="D500" s="6" t="s">
        <v>52</v>
      </c>
      <c r="E500" s="8">
        <v>1.1599999999999999</v>
      </c>
      <c r="F500" s="9">
        <v>64.41</v>
      </c>
      <c r="G500" s="9">
        <v>74.72</v>
      </c>
    </row>
    <row r="501" spans="1:7" ht="15" customHeight="1">
      <c r="A501" s="6" t="s">
        <v>536</v>
      </c>
      <c r="B501" s="7" t="s">
        <v>537</v>
      </c>
      <c r="C501" s="6" t="s">
        <v>12</v>
      </c>
      <c r="D501" s="6" t="s">
        <v>46</v>
      </c>
      <c r="E501" s="8">
        <v>174.1</v>
      </c>
      <c r="F501" s="9">
        <v>0.51</v>
      </c>
      <c r="G501" s="9">
        <v>88.79</v>
      </c>
    </row>
    <row r="502" spans="1:7" ht="15" customHeight="1">
      <c r="A502" s="6" t="s">
        <v>335</v>
      </c>
      <c r="B502" s="7" t="s">
        <v>336</v>
      </c>
      <c r="C502" s="6" t="s">
        <v>12</v>
      </c>
      <c r="D502" s="6" t="s">
        <v>46</v>
      </c>
      <c r="E502" s="8">
        <v>195.86</v>
      </c>
      <c r="F502" s="9">
        <v>0.41</v>
      </c>
      <c r="G502" s="9">
        <v>80.3</v>
      </c>
    </row>
    <row r="503" spans="1:7" ht="15" customHeight="1">
      <c r="A503" s="1"/>
      <c r="B503" s="1"/>
      <c r="C503" s="1"/>
      <c r="D503" s="1"/>
      <c r="E503" s="102" t="s">
        <v>47</v>
      </c>
      <c r="F503" s="103"/>
      <c r="G503" s="10">
        <v>243.81</v>
      </c>
    </row>
    <row r="504" spans="1:7" ht="15" customHeight="1">
      <c r="A504" s="100" t="s">
        <v>4</v>
      </c>
      <c r="B504" s="101"/>
      <c r="C504" s="5" t="s">
        <v>5</v>
      </c>
      <c r="D504" s="5" t="s">
        <v>6</v>
      </c>
      <c r="E504" s="5" t="s">
        <v>7</v>
      </c>
      <c r="F504" s="5" t="s">
        <v>8</v>
      </c>
      <c r="G504" s="5" t="s">
        <v>9</v>
      </c>
    </row>
    <row r="505" spans="1:7" ht="20.100000000000001" customHeight="1">
      <c r="A505" s="6" t="s">
        <v>490</v>
      </c>
      <c r="B505" s="7" t="s">
        <v>491</v>
      </c>
      <c r="C505" s="6" t="s">
        <v>12</v>
      </c>
      <c r="D505" s="6" t="s">
        <v>19</v>
      </c>
      <c r="E505" s="8">
        <v>4.5</v>
      </c>
      <c r="F505" s="9">
        <v>6.86</v>
      </c>
      <c r="G505" s="9">
        <v>30.87</v>
      </c>
    </row>
    <row r="506" spans="1:7" ht="27.95" customHeight="1">
      <c r="A506" s="6" t="s">
        <v>492</v>
      </c>
      <c r="B506" s="7" t="s">
        <v>493</v>
      </c>
      <c r="C506" s="6" t="s">
        <v>12</v>
      </c>
      <c r="D506" s="6" t="s">
        <v>13</v>
      </c>
      <c r="E506" s="8">
        <v>1.05</v>
      </c>
      <c r="F506" s="9">
        <v>1.34</v>
      </c>
      <c r="G506" s="9">
        <v>1.41</v>
      </c>
    </row>
    <row r="507" spans="1:7" ht="27.95" customHeight="1">
      <c r="A507" s="6" t="s">
        <v>494</v>
      </c>
      <c r="B507" s="7" t="s">
        <v>495</v>
      </c>
      <c r="C507" s="6" t="s">
        <v>12</v>
      </c>
      <c r="D507" s="6" t="s">
        <v>16</v>
      </c>
      <c r="E507" s="8">
        <v>3.45</v>
      </c>
      <c r="F507" s="9">
        <v>0.28000000000000003</v>
      </c>
      <c r="G507" s="9">
        <v>0.97</v>
      </c>
    </row>
    <row r="508" spans="1:7" ht="15" customHeight="1">
      <c r="A508" s="1"/>
      <c r="B508" s="1"/>
      <c r="C508" s="1"/>
      <c r="D508" s="1"/>
      <c r="E508" s="102" t="s">
        <v>22</v>
      </c>
      <c r="F508" s="103"/>
      <c r="G508" s="10">
        <v>33.25</v>
      </c>
    </row>
    <row r="509" spans="1:7" ht="15" customHeight="1">
      <c r="A509" s="1"/>
      <c r="B509" s="1"/>
      <c r="C509" s="1"/>
      <c r="D509" s="1"/>
      <c r="E509" s="96" t="s">
        <v>23</v>
      </c>
      <c r="F509" s="97"/>
      <c r="G509" s="3">
        <v>277.06</v>
      </c>
    </row>
    <row r="510" spans="1:7" ht="15" customHeight="1">
      <c r="A510" s="1"/>
      <c r="B510" s="1"/>
      <c r="C510" s="1"/>
      <c r="D510" s="1"/>
      <c r="E510" s="96" t="s">
        <v>24</v>
      </c>
      <c r="F510" s="97"/>
      <c r="G510" s="3">
        <v>23.63</v>
      </c>
    </row>
    <row r="511" spans="1:7" ht="15" customHeight="1">
      <c r="A511" s="1"/>
      <c r="B511" s="1"/>
      <c r="C511" s="1"/>
      <c r="D511" s="1"/>
      <c r="E511" s="96" t="s">
        <v>25</v>
      </c>
      <c r="F511" s="97"/>
      <c r="G511" s="3">
        <v>300.69</v>
      </c>
    </row>
    <row r="512" spans="1:7" ht="15" customHeight="1">
      <c r="A512" s="1"/>
      <c r="B512" s="1"/>
      <c r="C512" s="1"/>
      <c r="D512" s="1"/>
      <c r="E512" s="96" t="s">
        <v>26</v>
      </c>
      <c r="F512" s="97"/>
      <c r="G512" s="3">
        <v>60.4086</v>
      </c>
    </row>
    <row r="513" spans="1:7" ht="15" customHeight="1">
      <c r="A513" s="1"/>
      <c r="B513" s="1"/>
      <c r="C513" s="1"/>
      <c r="D513" s="1"/>
      <c r="E513" s="96" t="s">
        <v>27</v>
      </c>
      <c r="F513" s="97"/>
      <c r="G513" s="3">
        <v>361.1</v>
      </c>
    </row>
    <row r="514" spans="1:7" ht="9.9499999999999993" customHeight="1">
      <c r="A514" s="1"/>
      <c r="B514" s="1"/>
      <c r="C514" s="104" t="s">
        <v>2</v>
      </c>
      <c r="D514" s="105"/>
      <c r="E514" s="1"/>
      <c r="F514" s="1"/>
      <c r="G514" s="1"/>
    </row>
    <row r="515" spans="1:7" ht="20.100000000000001" customHeight="1">
      <c r="A515" s="98" t="s">
        <v>538</v>
      </c>
      <c r="B515" s="99"/>
      <c r="C515" s="99"/>
      <c r="D515" s="99"/>
      <c r="E515" s="99"/>
      <c r="F515" s="99"/>
      <c r="G515" s="99"/>
    </row>
    <row r="516" spans="1:7" ht="15" customHeight="1">
      <c r="A516" s="100" t="s">
        <v>35</v>
      </c>
      <c r="B516" s="101"/>
      <c r="C516" s="5" t="s">
        <v>5</v>
      </c>
      <c r="D516" s="5" t="s">
        <v>6</v>
      </c>
      <c r="E516" s="5" t="s">
        <v>7</v>
      </c>
      <c r="F516" s="5" t="s">
        <v>8</v>
      </c>
      <c r="G516" s="5" t="s">
        <v>9</v>
      </c>
    </row>
    <row r="517" spans="1:7" ht="20.100000000000001" customHeight="1">
      <c r="A517" s="6" t="s">
        <v>539</v>
      </c>
      <c r="B517" s="7" t="s">
        <v>540</v>
      </c>
      <c r="C517" s="6" t="s">
        <v>12</v>
      </c>
      <c r="D517" s="6" t="s">
        <v>43</v>
      </c>
      <c r="E517" s="8">
        <v>1.06</v>
      </c>
      <c r="F517" s="9">
        <v>21.94</v>
      </c>
      <c r="G517" s="9">
        <v>23.26</v>
      </c>
    </row>
    <row r="518" spans="1:7" ht="15" customHeight="1">
      <c r="A518" s="6" t="s">
        <v>70</v>
      </c>
      <c r="B518" s="7" t="s">
        <v>71</v>
      </c>
      <c r="C518" s="6" t="s">
        <v>12</v>
      </c>
      <c r="D518" s="6" t="s">
        <v>46</v>
      </c>
      <c r="E518" s="8">
        <v>4.8600000000000003</v>
      </c>
      <c r="F518" s="9">
        <v>0.5</v>
      </c>
      <c r="G518" s="9">
        <v>2.4300000000000002</v>
      </c>
    </row>
    <row r="519" spans="1:7" ht="15" customHeight="1">
      <c r="A519" s="6" t="s">
        <v>72</v>
      </c>
      <c r="B519" s="7" t="s">
        <v>73</v>
      </c>
      <c r="C519" s="6" t="s">
        <v>12</v>
      </c>
      <c r="D519" s="6" t="s">
        <v>46</v>
      </c>
      <c r="E519" s="8">
        <v>0.42</v>
      </c>
      <c r="F519" s="9">
        <v>3.2</v>
      </c>
      <c r="G519" s="9">
        <v>1.34</v>
      </c>
    </row>
    <row r="520" spans="1:7" ht="15" customHeight="1">
      <c r="A520" s="1"/>
      <c r="B520" s="1"/>
      <c r="C520" s="1"/>
      <c r="D520" s="1"/>
      <c r="E520" s="102" t="s">
        <v>47</v>
      </c>
      <c r="F520" s="103"/>
      <c r="G520" s="10">
        <v>27.03</v>
      </c>
    </row>
    <row r="521" spans="1:7" ht="15" customHeight="1">
      <c r="A521" s="100" t="s">
        <v>4</v>
      </c>
      <c r="B521" s="101"/>
      <c r="C521" s="5" t="s">
        <v>5</v>
      </c>
      <c r="D521" s="5" t="s">
        <v>6</v>
      </c>
      <c r="E521" s="5" t="s">
        <v>7</v>
      </c>
      <c r="F521" s="5" t="s">
        <v>8</v>
      </c>
      <c r="G521" s="5" t="s">
        <v>9</v>
      </c>
    </row>
    <row r="522" spans="1:7" ht="20.100000000000001" customHeight="1">
      <c r="A522" s="6" t="s">
        <v>17</v>
      </c>
      <c r="B522" s="7" t="s">
        <v>18</v>
      </c>
      <c r="C522" s="6" t="s">
        <v>12</v>
      </c>
      <c r="D522" s="6" t="s">
        <v>19</v>
      </c>
      <c r="E522" s="8">
        <v>0.72</v>
      </c>
      <c r="F522" s="9">
        <v>10.69</v>
      </c>
      <c r="G522" s="9">
        <v>7.7</v>
      </c>
    </row>
    <row r="523" spans="1:7" ht="15" customHeight="1">
      <c r="A523" s="6" t="s">
        <v>20</v>
      </c>
      <c r="B523" s="7" t="s">
        <v>21</v>
      </c>
      <c r="C523" s="6" t="s">
        <v>12</v>
      </c>
      <c r="D523" s="6" t="s">
        <v>19</v>
      </c>
      <c r="E523" s="8">
        <v>0.38</v>
      </c>
      <c r="F523" s="9">
        <v>7.57</v>
      </c>
      <c r="G523" s="9">
        <v>2.88</v>
      </c>
    </row>
    <row r="524" spans="1:7" ht="15" customHeight="1">
      <c r="A524" s="1"/>
      <c r="B524" s="1"/>
      <c r="C524" s="1"/>
      <c r="D524" s="1"/>
      <c r="E524" s="102" t="s">
        <v>22</v>
      </c>
      <c r="F524" s="103"/>
      <c r="G524" s="10">
        <v>10.58</v>
      </c>
    </row>
    <row r="525" spans="1:7" ht="15" customHeight="1">
      <c r="A525" s="1"/>
      <c r="B525" s="1"/>
      <c r="C525" s="1"/>
      <c r="D525" s="1"/>
      <c r="E525" s="96" t="s">
        <v>23</v>
      </c>
      <c r="F525" s="97"/>
      <c r="G525" s="3">
        <v>37.61</v>
      </c>
    </row>
    <row r="526" spans="1:7" ht="15" customHeight="1">
      <c r="A526" s="1"/>
      <c r="B526" s="1"/>
      <c r="C526" s="1"/>
      <c r="D526" s="1"/>
      <c r="E526" s="96" t="s">
        <v>24</v>
      </c>
      <c r="F526" s="97"/>
      <c r="G526" s="3">
        <v>8.41</v>
      </c>
    </row>
    <row r="527" spans="1:7" ht="15" customHeight="1">
      <c r="A527" s="1"/>
      <c r="B527" s="1"/>
      <c r="C527" s="1"/>
      <c r="D527" s="1"/>
      <c r="E527" s="96" t="s">
        <v>25</v>
      </c>
      <c r="F527" s="97"/>
      <c r="G527" s="3">
        <v>46.02</v>
      </c>
    </row>
    <row r="528" spans="1:7" ht="15" customHeight="1">
      <c r="A528" s="1"/>
      <c r="B528" s="1"/>
      <c r="C528" s="1"/>
      <c r="D528" s="1"/>
      <c r="E528" s="96" t="s">
        <v>26</v>
      </c>
      <c r="F528" s="97"/>
      <c r="G528" s="3">
        <v>9.2454000000000001</v>
      </c>
    </row>
    <row r="529" spans="1:7" ht="15" customHeight="1">
      <c r="A529" s="1"/>
      <c r="B529" s="1"/>
      <c r="C529" s="1"/>
      <c r="D529" s="1"/>
      <c r="E529" s="96" t="s">
        <v>27</v>
      </c>
      <c r="F529" s="97"/>
      <c r="G529" s="3">
        <v>55.27</v>
      </c>
    </row>
    <row r="530" spans="1:7" ht="9.9499999999999993" customHeight="1">
      <c r="A530" s="1"/>
      <c r="B530" s="1"/>
      <c r="C530" s="104" t="s">
        <v>2</v>
      </c>
      <c r="D530" s="105"/>
      <c r="E530" s="1"/>
      <c r="F530" s="1"/>
      <c r="G530" s="1"/>
    </row>
    <row r="531" spans="1:7" ht="20.100000000000001" customHeight="1">
      <c r="A531" s="98" t="s">
        <v>541</v>
      </c>
      <c r="B531" s="99"/>
      <c r="C531" s="99"/>
      <c r="D531" s="99"/>
      <c r="E531" s="99"/>
      <c r="F531" s="99"/>
      <c r="G531" s="99"/>
    </row>
    <row r="532" spans="1:7" ht="15" customHeight="1">
      <c r="A532" s="100" t="s">
        <v>35</v>
      </c>
      <c r="B532" s="101"/>
      <c r="C532" s="5" t="s">
        <v>5</v>
      </c>
      <c r="D532" s="5" t="s">
        <v>6</v>
      </c>
      <c r="E532" s="5" t="s">
        <v>7</v>
      </c>
      <c r="F532" s="5" t="s">
        <v>8</v>
      </c>
      <c r="G532" s="5" t="s">
        <v>9</v>
      </c>
    </row>
    <row r="533" spans="1:7" ht="20.100000000000001" customHeight="1">
      <c r="A533" s="6" t="s">
        <v>539</v>
      </c>
      <c r="B533" s="7" t="s">
        <v>540</v>
      </c>
      <c r="C533" s="6" t="s">
        <v>12</v>
      </c>
      <c r="D533" s="6" t="s">
        <v>43</v>
      </c>
      <c r="E533" s="8">
        <v>1.05</v>
      </c>
      <c r="F533" s="9">
        <v>21.94</v>
      </c>
      <c r="G533" s="9">
        <v>23.04</v>
      </c>
    </row>
    <row r="534" spans="1:7" ht="15" customHeight="1">
      <c r="A534" s="6" t="s">
        <v>70</v>
      </c>
      <c r="B534" s="7" t="s">
        <v>71</v>
      </c>
      <c r="C534" s="6" t="s">
        <v>12</v>
      </c>
      <c r="D534" s="6" t="s">
        <v>46</v>
      </c>
      <c r="E534" s="8">
        <v>4.8600000000000003</v>
      </c>
      <c r="F534" s="9">
        <v>0.5</v>
      </c>
      <c r="G534" s="9">
        <v>2.4300000000000002</v>
      </c>
    </row>
    <row r="535" spans="1:7" ht="15" customHeight="1">
      <c r="A535" s="6" t="s">
        <v>72</v>
      </c>
      <c r="B535" s="7" t="s">
        <v>73</v>
      </c>
      <c r="C535" s="6" t="s">
        <v>12</v>
      </c>
      <c r="D535" s="6" t="s">
        <v>46</v>
      </c>
      <c r="E535" s="8">
        <v>0.42</v>
      </c>
      <c r="F535" s="9">
        <v>3.2</v>
      </c>
      <c r="G535" s="9">
        <v>1.34</v>
      </c>
    </row>
    <row r="536" spans="1:7" ht="15" customHeight="1">
      <c r="A536" s="1"/>
      <c r="B536" s="1"/>
      <c r="C536" s="1"/>
      <c r="D536" s="1"/>
      <c r="E536" s="102" t="s">
        <v>47</v>
      </c>
      <c r="F536" s="103"/>
      <c r="G536" s="10">
        <v>26.81</v>
      </c>
    </row>
    <row r="537" spans="1:7" ht="15" customHeight="1">
      <c r="A537" s="100" t="s">
        <v>4</v>
      </c>
      <c r="B537" s="101"/>
      <c r="C537" s="5" t="s">
        <v>5</v>
      </c>
      <c r="D537" s="5" t="s">
        <v>6</v>
      </c>
      <c r="E537" s="5" t="s">
        <v>7</v>
      </c>
      <c r="F537" s="5" t="s">
        <v>8</v>
      </c>
      <c r="G537" s="5" t="s">
        <v>9</v>
      </c>
    </row>
    <row r="538" spans="1:7" ht="20.100000000000001" customHeight="1">
      <c r="A538" s="6" t="s">
        <v>17</v>
      </c>
      <c r="B538" s="7" t="s">
        <v>18</v>
      </c>
      <c r="C538" s="6" t="s">
        <v>12</v>
      </c>
      <c r="D538" s="6" t="s">
        <v>19</v>
      </c>
      <c r="E538" s="8">
        <v>0.49</v>
      </c>
      <c r="F538" s="9">
        <v>10.69</v>
      </c>
      <c r="G538" s="9">
        <v>5.24</v>
      </c>
    </row>
    <row r="539" spans="1:7" ht="15" customHeight="1">
      <c r="A539" s="6" t="s">
        <v>20</v>
      </c>
      <c r="B539" s="7" t="s">
        <v>21</v>
      </c>
      <c r="C539" s="6" t="s">
        <v>12</v>
      </c>
      <c r="D539" s="6" t="s">
        <v>19</v>
      </c>
      <c r="E539" s="8">
        <v>0.28999999999999998</v>
      </c>
      <c r="F539" s="9">
        <v>7.57</v>
      </c>
      <c r="G539" s="9">
        <v>2.2000000000000002</v>
      </c>
    </row>
    <row r="540" spans="1:7" ht="15" customHeight="1">
      <c r="A540" s="1"/>
      <c r="B540" s="1"/>
      <c r="C540" s="1"/>
      <c r="D540" s="1"/>
      <c r="E540" s="102" t="s">
        <v>22</v>
      </c>
      <c r="F540" s="103"/>
      <c r="G540" s="10">
        <v>7.44</v>
      </c>
    </row>
    <row r="541" spans="1:7" ht="15" customHeight="1">
      <c r="A541" s="1"/>
      <c r="B541" s="1"/>
      <c r="C541" s="1"/>
      <c r="D541" s="1"/>
      <c r="E541" s="96" t="s">
        <v>23</v>
      </c>
      <c r="F541" s="97"/>
      <c r="G541" s="3">
        <v>34.25</v>
      </c>
    </row>
    <row r="542" spans="1:7" ht="15" customHeight="1">
      <c r="A542" s="1"/>
      <c r="B542" s="1"/>
      <c r="C542" s="1"/>
      <c r="D542" s="1"/>
      <c r="E542" s="96" t="s">
        <v>24</v>
      </c>
      <c r="F542" s="97"/>
      <c r="G542" s="3">
        <v>5.89</v>
      </c>
    </row>
    <row r="543" spans="1:7" ht="15" customHeight="1">
      <c r="A543" s="1"/>
      <c r="B543" s="1"/>
      <c r="C543" s="1"/>
      <c r="D543" s="1"/>
      <c r="E543" s="96" t="s">
        <v>25</v>
      </c>
      <c r="F543" s="97"/>
      <c r="G543" s="3">
        <v>40.14</v>
      </c>
    </row>
    <row r="544" spans="1:7" ht="15" customHeight="1">
      <c r="A544" s="1"/>
      <c r="B544" s="1"/>
      <c r="C544" s="1"/>
      <c r="D544" s="1"/>
      <c r="E544" s="96" t="s">
        <v>26</v>
      </c>
      <c r="F544" s="97"/>
      <c r="G544" s="3">
        <v>8.0640999999999998</v>
      </c>
    </row>
    <row r="545" spans="1:7" ht="15" customHeight="1">
      <c r="A545" s="1"/>
      <c r="B545" s="1"/>
      <c r="C545" s="1"/>
      <c r="D545" s="1"/>
      <c r="E545" s="96" t="s">
        <v>27</v>
      </c>
      <c r="F545" s="97"/>
      <c r="G545" s="3">
        <v>48.2</v>
      </c>
    </row>
    <row r="546" spans="1:7" ht="9.9499999999999993" customHeight="1">
      <c r="A546" s="1"/>
      <c r="B546" s="1"/>
      <c r="C546" s="104" t="s">
        <v>2</v>
      </c>
      <c r="D546" s="105"/>
      <c r="E546" s="1"/>
      <c r="F546" s="1"/>
      <c r="G546" s="1"/>
    </row>
    <row r="547" spans="1:7" ht="20.100000000000001" customHeight="1">
      <c r="A547" s="98" t="s">
        <v>542</v>
      </c>
      <c r="B547" s="99"/>
      <c r="C547" s="99"/>
      <c r="D547" s="99"/>
      <c r="E547" s="99"/>
      <c r="F547" s="99"/>
      <c r="G547" s="99"/>
    </row>
    <row r="548" spans="1:7" ht="15" customHeight="1">
      <c r="A548" s="100" t="s">
        <v>35</v>
      </c>
      <c r="B548" s="101"/>
      <c r="C548" s="5" t="s">
        <v>5</v>
      </c>
      <c r="D548" s="5" t="s">
        <v>6</v>
      </c>
      <c r="E548" s="5" t="s">
        <v>7</v>
      </c>
      <c r="F548" s="5" t="s">
        <v>8</v>
      </c>
      <c r="G548" s="5" t="s">
        <v>9</v>
      </c>
    </row>
    <row r="549" spans="1:7" ht="20.100000000000001" customHeight="1">
      <c r="A549" s="6" t="s">
        <v>539</v>
      </c>
      <c r="B549" s="7" t="s">
        <v>540</v>
      </c>
      <c r="C549" s="6" t="s">
        <v>12</v>
      </c>
      <c r="D549" s="6" t="s">
        <v>43</v>
      </c>
      <c r="E549" s="8">
        <v>1.06</v>
      </c>
      <c r="F549" s="9">
        <v>21.94</v>
      </c>
      <c r="G549" s="9">
        <v>23.26</v>
      </c>
    </row>
    <row r="550" spans="1:7" ht="15" customHeight="1">
      <c r="A550" s="6" t="s">
        <v>70</v>
      </c>
      <c r="B550" s="7" t="s">
        <v>71</v>
      </c>
      <c r="C550" s="6" t="s">
        <v>12</v>
      </c>
      <c r="D550" s="6" t="s">
        <v>46</v>
      </c>
      <c r="E550" s="8">
        <v>4.8600000000000003</v>
      </c>
      <c r="F550" s="9">
        <v>0.5</v>
      </c>
      <c r="G550" s="9">
        <v>2.4300000000000002</v>
      </c>
    </row>
    <row r="551" spans="1:7" ht="15" customHeight="1">
      <c r="A551" s="6" t="s">
        <v>72</v>
      </c>
      <c r="B551" s="7" t="s">
        <v>73</v>
      </c>
      <c r="C551" s="6" t="s">
        <v>12</v>
      </c>
      <c r="D551" s="6" t="s">
        <v>46</v>
      </c>
      <c r="E551" s="8">
        <v>0.42</v>
      </c>
      <c r="F551" s="9">
        <v>3.2</v>
      </c>
      <c r="G551" s="9">
        <v>1.34</v>
      </c>
    </row>
    <row r="552" spans="1:7" ht="15" customHeight="1">
      <c r="A552" s="1"/>
      <c r="B552" s="1"/>
      <c r="C552" s="1"/>
      <c r="D552" s="1"/>
      <c r="E552" s="102" t="s">
        <v>47</v>
      </c>
      <c r="F552" s="103"/>
      <c r="G552" s="10">
        <v>27.03</v>
      </c>
    </row>
    <row r="553" spans="1:7" ht="15" customHeight="1">
      <c r="A553" s="100" t="s">
        <v>4</v>
      </c>
      <c r="B553" s="101"/>
      <c r="C553" s="5" t="s">
        <v>5</v>
      </c>
      <c r="D553" s="5" t="s">
        <v>6</v>
      </c>
      <c r="E553" s="5" t="s">
        <v>7</v>
      </c>
      <c r="F553" s="5" t="s">
        <v>8</v>
      </c>
      <c r="G553" s="5" t="s">
        <v>9</v>
      </c>
    </row>
    <row r="554" spans="1:7" ht="20.100000000000001" customHeight="1">
      <c r="A554" s="6" t="s">
        <v>17</v>
      </c>
      <c r="B554" s="7" t="s">
        <v>18</v>
      </c>
      <c r="C554" s="6" t="s">
        <v>12</v>
      </c>
      <c r="D554" s="6" t="s">
        <v>19</v>
      </c>
      <c r="E554" s="8">
        <v>0.8</v>
      </c>
      <c r="F554" s="9">
        <v>10.69</v>
      </c>
      <c r="G554" s="9">
        <v>8.5500000000000007</v>
      </c>
    </row>
    <row r="555" spans="1:7" ht="15" customHeight="1">
      <c r="A555" s="6" t="s">
        <v>20</v>
      </c>
      <c r="B555" s="7" t="s">
        <v>21</v>
      </c>
      <c r="C555" s="6" t="s">
        <v>12</v>
      </c>
      <c r="D555" s="6" t="s">
        <v>19</v>
      </c>
      <c r="E555" s="8">
        <v>0.42</v>
      </c>
      <c r="F555" s="9">
        <v>7.57</v>
      </c>
      <c r="G555" s="9">
        <v>3.18</v>
      </c>
    </row>
    <row r="556" spans="1:7" ht="15" customHeight="1">
      <c r="A556" s="1"/>
      <c r="B556" s="1"/>
      <c r="C556" s="1"/>
      <c r="D556" s="1"/>
      <c r="E556" s="102" t="s">
        <v>22</v>
      </c>
      <c r="F556" s="103"/>
      <c r="G556" s="10">
        <v>11.73</v>
      </c>
    </row>
    <row r="557" spans="1:7" ht="15" customHeight="1">
      <c r="A557" s="1"/>
      <c r="B557" s="1"/>
      <c r="C557" s="1"/>
      <c r="D557" s="1"/>
      <c r="E557" s="96" t="s">
        <v>23</v>
      </c>
      <c r="F557" s="97"/>
      <c r="G557" s="3">
        <v>38.76</v>
      </c>
    </row>
    <row r="558" spans="1:7" ht="15" customHeight="1">
      <c r="A558" s="1"/>
      <c r="B558" s="1"/>
      <c r="C558" s="1"/>
      <c r="D558" s="1"/>
      <c r="E558" s="96" t="s">
        <v>24</v>
      </c>
      <c r="F558" s="97"/>
      <c r="G558" s="3">
        <v>9.34</v>
      </c>
    </row>
    <row r="559" spans="1:7" ht="15" customHeight="1">
      <c r="A559" s="1"/>
      <c r="B559" s="1"/>
      <c r="C559" s="1"/>
      <c r="D559" s="1"/>
      <c r="E559" s="96" t="s">
        <v>25</v>
      </c>
      <c r="F559" s="97"/>
      <c r="G559" s="3">
        <v>48.1</v>
      </c>
    </row>
    <row r="560" spans="1:7" ht="15" customHeight="1">
      <c r="A560" s="1"/>
      <c r="B560" s="1"/>
      <c r="C560" s="1"/>
      <c r="D560" s="1"/>
      <c r="E560" s="96" t="s">
        <v>26</v>
      </c>
      <c r="F560" s="97"/>
      <c r="G560" s="3">
        <v>9.6632999999999996</v>
      </c>
    </row>
    <row r="561" spans="1:7" ht="15" customHeight="1">
      <c r="A561" s="1"/>
      <c r="B561" s="1"/>
      <c r="C561" s="1"/>
      <c r="D561" s="1"/>
      <c r="E561" s="96" t="s">
        <v>27</v>
      </c>
      <c r="F561" s="97"/>
      <c r="G561" s="3">
        <v>57.76</v>
      </c>
    </row>
    <row r="562" spans="1:7" ht="9.9499999999999993" customHeight="1">
      <c r="A562" s="1"/>
      <c r="B562" s="1"/>
      <c r="C562" s="104" t="s">
        <v>2</v>
      </c>
      <c r="D562" s="105"/>
      <c r="E562" s="1"/>
      <c r="F562" s="1"/>
      <c r="G562" s="1"/>
    </row>
    <row r="563" spans="1:7" ht="20.100000000000001" customHeight="1">
      <c r="A563" s="98" t="s">
        <v>543</v>
      </c>
      <c r="B563" s="99"/>
      <c r="C563" s="99"/>
      <c r="D563" s="99"/>
      <c r="E563" s="99"/>
      <c r="F563" s="99"/>
      <c r="G563" s="99"/>
    </row>
    <row r="564" spans="1:7" ht="15" customHeight="1">
      <c r="A564" s="100" t="s">
        <v>35</v>
      </c>
      <c r="B564" s="101"/>
      <c r="C564" s="5" t="s">
        <v>5</v>
      </c>
      <c r="D564" s="5" t="s">
        <v>6</v>
      </c>
      <c r="E564" s="5" t="s">
        <v>7</v>
      </c>
      <c r="F564" s="5" t="s">
        <v>8</v>
      </c>
      <c r="G564" s="5" t="s">
        <v>9</v>
      </c>
    </row>
    <row r="565" spans="1:7" ht="20.100000000000001" customHeight="1">
      <c r="A565" s="6" t="s">
        <v>539</v>
      </c>
      <c r="B565" s="7" t="s">
        <v>540</v>
      </c>
      <c r="C565" s="6" t="s">
        <v>12</v>
      </c>
      <c r="D565" s="6" t="s">
        <v>43</v>
      </c>
      <c r="E565" s="8">
        <v>1.06</v>
      </c>
      <c r="F565" s="9">
        <v>21.94</v>
      </c>
      <c r="G565" s="9">
        <v>23.26</v>
      </c>
    </row>
    <row r="566" spans="1:7" ht="15" customHeight="1">
      <c r="A566" s="6" t="s">
        <v>70</v>
      </c>
      <c r="B566" s="7" t="s">
        <v>71</v>
      </c>
      <c r="C566" s="6" t="s">
        <v>12</v>
      </c>
      <c r="D566" s="6" t="s">
        <v>46</v>
      </c>
      <c r="E566" s="8">
        <v>4.8600000000000003</v>
      </c>
      <c r="F566" s="9">
        <v>0.5</v>
      </c>
      <c r="G566" s="9">
        <v>2.4300000000000002</v>
      </c>
    </row>
    <row r="567" spans="1:7" ht="15" customHeight="1">
      <c r="A567" s="6" t="s">
        <v>72</v>
      </c>
      <c r="B567" s="7" t="s">
        <v>73</v>
      </c>
      <c r="C567" s="6" t="s">
        <v>12</v>
      </c>
      <c r="D567" s="6" t="s">
        <v>46</v>
      </c>
      <c r="E567" s="8">
        <v>0.42</v>
      </c>
      <c r="F567" s="9">
        <v>3.2</v>
      </c>
      <c r="G567" s="9">
        <v>1.34</v>
      </c>
    </row>
    <row r="568" spans="1:7" ht="15" customHeight="1">
      <c r="A568" s="1"/>
      <c r="B568" s="1"/>
      <c r="C568" s="1"/>
      <c r="D568" s="1"/>
      <c r="E568" s="102" t="s">
        <v>47</v>
      </c>
      <c r="F568" s="103"/>
      <c r="G568" s="10">
        <v>27.03</v>
      </c>
    </row>
    <row r="569" spans="1:7" ht="15" customHeight="1">
      <c r="A569" s="100" t="s">
        <v>4</v>
      </c>
      <c r="B569" s="101"/>
      <c r="C569" s="5" t="s">
        <v>5</v>
      </c>
      <c r="D569" s="5" t="s">
        <v>6</v>
      </c>
      <c r="E569" s="5" t="s">
        <v>7</v>
      </c>
      <c r="F569" s="5" t="s">
        <v>8</v>
      </c>
      <c r="G569" s="5" t="s">
        <v>9</v>
      </c>
    </row>
    <row r="570" spans="1:7" ht="20.100000000000001" customHeight="1">
      <c r="A570" s="6" t="s">
        <v>17</v>
      </c>
      <c r="B570" s="7" t="s">
        <v>18</v>
      </c>
      <c r="C570" s="6" t="s">
        <v>12</v>
      </c>
      <c r="D570" s="6" t="s">
        <v>19</v>
      </c>
      <c r="E570" s="8">
        <v>0.7</v>
      </c>
      <c r="F570" s="9">
        <v>10.69</v>
      </c>
      <c r="G570" s="9">
        <v>7.48</v>
      </c>
    </row>
    <row r="571" spans="1:7" ht="15" customHeight="1">
      <c r="A571" s="6" t="s">
        <v>20</v>
      </c>
      <c r="B571" s="7" t="s">
        <v>21</v>
      </c>
      <c r="C571" s="6" t="s">
        <v>12</v>
      </c>
      <c r="D571" s="6" t="s">
        <v>19</v>
      </c>
      <c r="E571" s="8">
        <v>0.37</v>
      </c>
      <c r="F571" s="9">
        <v>7.57</v>
      </c>
      <c r="G571" s="9">
        <v>2.8</v>
      </c>
    </row>
    <row r="572" spans="1:7" ht="15" customHeight="1">
      <c r="A572" s="1"/>
      <c r="B572" s="1"/>
      <c r="C572" s="1"/>
      <c r="D572" s="1"/>
      <c r="E572" s="102" t="s">
        <v>22</v>
      </c>
      <c r="F572" s="103"/>
      <c r="G572" s="10">
        <v>10.28</v>
      </c>
    </row>
    <row r="573" spans="1:7" ht="15" customHeight="1">
      <c r="A573" s="1"/>
      <c r="B573" s="1"/>
      <c r="C573" s="1"/>
      <c r="D573" s="1"/>
      <c r="E573" s="96" t="s">
        <v>23</v>
      </c>
      <c r="F573" s="97"/>
      <c r="G573" s="3">
        <v>37.31</v>
      </c>
    </row>
    <row r="574" spans="1:7" ht="15" customHeight="1">
      <c r="A574" s="1"/>
      <c r="B574" s="1"/>
      <c r="C574" s="1"/>
      <c r="D574" s="1"/>
      <c r="E574" s="96" t="s">
        <v>24</v>
      </c>
      <c r="F574" s="97"/>
      <c r="G574" s="3">
        <v>8.1999999999999993</v>
      </c>
    </row>
    <row r="575" spans="1:7" ht="15" customHeight="1">
      <c r="A575" s="1"/>
      <c r="B575" s="1"/>
      <c r="C575" s="1"/>
      <c r="D575" s="1"/>
      <c r="E575" s="96" t="s">
        <v>25</v>
      </c>
      <c r="F575" s="97"/>
      <c r="G575" s="3">
        <v>45.51</v>
      </c>
    </row>
    <row r="576" spans="1:7" ht="15" customHeight="1">
      <c r="A576" s="1"/>
      <c r="B576" s="1"/>
      <c r="C576" s="1"/>
      <c r="D576" s="1"/>
      <c r="E576" s="96" t="s">
        <v>26</v>
      </c>
      <c r="F576" s="97"/>
      <c r="G576" s="3">
        <v>9.1430000000000007</v>
      </c>
    </row>
    <row r="577" spans="1:7" ht="15" customHeight="1">
      <c r="A577" s="1"/>
      <c r="B577" s="1"/>
      <c r="C577" s="1"/>
      <c r="D577" s="1"/>
      <c r="E577" s="96" t="s">
        <v>27</v>
      </c>
      <c r="F577" s="97"/>
      <c r="G577" s="3">
        <v>54.65</v>
      </c>
    </row>
    <row r="578" spans="1:7" ht="9.9499999999999993" customHeight="1">
      <c r="A578" s="1"/>
      <c r="B578" s="1"/>
      <c r="C578" s="104" t="s">
        <v>2</v>
      </c>
      <c r="D578" s="105"/>
      <c r="E578" s="1"/>
      <c r="F578" s="1"/>
      <c r="G578" s="1"/>
    </row>
    <row r="579" spans="1:7" ht="20.100000000000001" customHeight="1">
      <c r="A579" s="98" t="s">
        <v>544</v>
      </c>
      <c r="B579" s="99"/>
      <c r="C579" s="99"/>
      <c r="D579" s="99"/>
      <c r="E579" s="99"/>
      <c r="F579" s="99"/>
      <c r="G579" s="99"/>
    </row>
    <row r="580" spans="1:7" ht="15" customHeight="1">
      <c r="A580" s="100" t="s">
        <v>417</v>
      </c>
      <c r="B580" s="101"/>
      <c r="C580" s="5" t="s">
        <v>5</v>
      </c>
      <c r="D580" s="5" t="s">
        <v>6</v>
      </c>
      <c r="E580" s="5" t="s">
        <v>7</v>
      </c>
      <c r="F580" s="5" t="s">
        <v>8</v>
      </c>
      <c r="G580" s="5" t="s">
        <v>9</v>
      </c>
    </row>
    <row r="581" spans="1:7" ht="15" customHeight="1">
      <c r="A581" s="6" t="s">
        <v>418</v>
      </c>
      <c r="B581" s="7" t="s">
        <v>419</v>
      </c>
      <c r="C581" s="6" t="s">
        <v>12</v>
      </c>
      <c r="D581" s="6" t="s">
        <v>19</v>
      </c>
      <c r="E581" s="8">
        <v>1</v>
      </c>
      <c r="F581" s="9">
        <v>0.7</v>
      </c>
      <c r="G581" s="9">
        <v>0.7</v>
      </c>
    </row>
    <row r="582" spans="1:7" ht="15" customHeight="1">
      <c r="A582" s="6" t="s">
        <v>420</v>
      </c>
      <c r="B582" s="7" t="s">
        <v>421</v>
      </c>
      <c r="C582" s="6" t="s">
        <v>12</v>
      </c>
      <c r="D582" s="6" t="s">
        <v>19</v>
      </c>
      <c r="E582" s="8">
        <v>1</v>
      </c>
      <c r="F582" s="9">
        <v>0.7</v>
      </c>
      <c r="G582" s="9">
        <v>0.7</v>
      </c>
    </row>
    <row r="583" spans="1:7" ht="15" customHeight="1">
      <c r="A583" s="6" t="s">
        <v>422</v>
      </c>
      <c r="B583" s="7" t="s">
        <v>423</v>
      </c>
      <c r="C583" s="6" t="s">
        <v>12</v>
      </c>
      <c r="D583" s="6" t="s">
        <v>19</v>
      </c>
      <c r="E583" s="8">
        <v>1</v>
      </c>
      <c r="F583" s="9">
        <v>0.35</v>
      </c>
      <c r="G583" s="9">
        <v>0.35</v>
      </c>
    </row>
    <row r="584" spans="1:7" ht="15" customHeight="1">
      <c r="A584" s="6" t="s">
        <v>424</v>
      </c>
      <c r="B584" s="7" t="s">
        <v>425</v>
      </c>
      <c r="C584" s="6" t="s">
        <v>12</v>
      </c>
      <c r="D584" s="6" t="s">
        <v>19</v>
      </c>
      <c r="E584" s="8">
        <v>1</v>
      </c>
      <c r="F584" s="9">
        <v>0.01</v>
      </c>
      <c r="G584" s="9">
        <v>0.01</v>
      </c>
    </row>
    <row r="585" spans="1:7" ht="15" customHeight="1">
      <c r="A585" s="1"/>
      <c r="B585" s="1"/>
      <c r="C585" s="1"/>
      <c r="D585" s="1"/>
      <c r="E585" s="102" t="s">
        <v>426</v>
      </c>
      <c r="F585" s="103"/>
      <c r="G585" s="10">
        <v>1.76</v>
      </c>
    </row>
    <row r="586" spans="1:7" ht="15" customHeight="1">
      <c r="A586" s="100" t="s">
        <v>427</v>
      </c>
      <c r="B586" s="101"/>
      <c r="C586" s="5" t="s">
        <v>5</v>
      </c>
      <c r="D586" s="5" t="s">
        <v>6</v>
      </c>
      <c r="E586" s="5" t="s">
        <v>7</v>
      </c>
      <c r="F586" s="5" t="s">
        <v>8</v>
      </c>
      <c r="G586" s="5" t="s">
        <v>9</v>
      </c>
    </row>
    <row r="587" spans="1:7" ht="15" customHeight="1">
      <c r="A587" s="6" t="s">
        <v>545</v>
      </c>
      <c r="B587" s="7" t="s">
        <v>546</v>
      </c>
      <c r="C587" s="6" t="s">
        <v>12</v>
      </c>
      <c r="D587" s="6" t="s">
        <v>19</v>
      </c>
      <c r="E587" s="8">
        <v>0.9335</v>
      </c>
      <c r="F587" s="9">
        <v>6.3068999999999997</v>
      </c>
      <c r="G587" s="9">
        <v>5.89</v>
      </c>
    </row>
    <row r="588" spans="1:7" ht="15" customHeight="1">
      <c r="A588" s="1"/>
      <c r="B588" s="1"/>
      <c r="C588" s="1"/>
      <c r="D588" s="1"/>
      <c r="E588" s="102" t="s">
        <v>430</v>
      </c>
      <c r="F588" s="103"/>
      <c r="G588" s="10">
        <v>5.89</v>
      </c>
    </row>
    <row r="589" spans="1:7" ht="15" customHeight="1">
      <c r="A589" s="100" t="s">
        <v>35</v>
      </c>
      <c r="B589" s="101"/>
      <c r="C589" s="5" t="s">
        <v>5</v>
      </c>
      <c r="D589" s="5" t="s">
        <v>6</v>
      </c>
      <c r="E589" s="5" t="s">
        <v>7</v>
      </c>
      <c r="F589" s="5" t="s">
        <v>8</v>
      </c>
      <c r="G589" s="5" t="s">
        <v>9</v>
      </c>
    </row>
    <row r="590" spans="1:7" ht="20.100000000000001" customHeight="1">
      <c r="A590" s="6" t="s">
        <v>547</v>
      </c>
      <c r="B590" s="7" t="s">
        <v>548</v>
      </c>
      <c r="C590" s="6" t="s">
        <v>12</v>
      </c>
      <c r="D590" s="6" t="s">
        <v>19</v>
      </c>
      <c r="E590" s="8">
        <v>1</v>
      </c>
      <c r="F590" s="9">
        <v>1.0900000000000001</v>
      </c>
      <c r="G590" s="9">
        <v>1.0900000000000001</v>
      </c>
    </row>
    <row r="591" spans="1:7" ht="20.100000000000001" customHeight="1">
      <c r="A591" s="6" t="s">
        <v>549</v>
      </c>
      <c r="B591" s="7" t="s">
        <v>550</v>
      </c>
      <c r="C591" s="6" t="s">
        <v>12</v>
      </c>
      <c r="D591" s="6" t="s">
        <v>19</v>
      </c>
      <c r="E591" s="8">
        <v>1</v>
      </c>
      <c r="F591" s="9">
        <v>1.36</v>
      </c>
      <c r="G591" s="9">
        <v>1.36</v>
      </c>
    </row>
    <row r="592" spans="1:7" ht="15" customHeight="1">
      <c r="A592" s="1"/>
      <c r="B592" s="1"/>
      <c r="C592" s="1"/>
      <c r="D592" s="1"/>
      <c r="E592" s="102" t="s">
        <v>47</v>
      </c>
      <c r="F592" s="103"/>
      <c r="G592" s="10">
        <v>2.4500000000000002</v>
      </c>
    </row>
    <row r="593" spans="1:7" ht="15" customHeight="1">
      <c r="A593" s="100" t="s">
        <v>4</v>
      </c>
      <c r="B593" s="101"/>
      <c r="C593" s="5" t="s">
        <v>5</v>
      </c>
      <c r="D593" s="5" t="s">
        <v>6</v>
      </c>
      <c r="E593" s="5" t="s">
        <v>7</v>
      </c>
      <c r="F593" s="5" t="s">
        <v>8</v>
      </c>
      <c r="G593" s="5" t="s">
        <v>9</v>
      </c>
    </row>
    <row r="594" spans="1:7" ht="20.100000000000001" customHeight="1">
      <c r="A594" s="6" t="s">
        <v>551</v>
      </c>
      <c r="B594" s="7" t="s">
        <v>552</v>
      </c>
      <c r="C594" s="6" t="s">
        <v>12</v>
      </c>
      <c r="D594" s="6" t="s">
        <v>19</v>
      </c>
      <c r="E594" s="8">
        <v>1</v>
      </c>
      <c r="F594" s="9">
        <v>0.06</v>
      </c>
      <c r="G594" s="9">
        <v>0.06</v>
      </c>
    </row>
    <row r="595" spans="1:7" ht="15" customHeight="1">
      <c r="A595" s="1"/>
      <c r="B595" s="1"/>
      <c r="C595" s="1"/>
      <c r="D595" s="1"/>
      <c r="E595" s="102" t="s">
        <v>22</v>
      </c>
      <c r="F595" s="103"/>
      <c r="G595" s="10">
        <v>0.06</v>
      </c>
    </row>
    <row r="596" spans="1:7" ht="15" customHeight="1">
      <c r="A596" s="1"/>
      <c r="B596" s="1"/>
      <c r="C596" s="1"/>
      <c r="D596" s="1"/>
      <c r="E596" s="96" t="s">
        <v>23</v>
      </c>
      <c r="F596" s="97"/>
      <c r="G596" s="3">
        <v>10.16</v>
      </c>
    </row>
    <row r="597" spans="1:7" ht="15" customHeight="1">
      <c r="A597" s="1"/>
      <c r="B597" s="1"/>
      <c r="C597" s="1"/>
      <c r="D597" s="1"/>
      <c r="E597" s="96" t="s">
        <v>24</v>
      </c>
      <c r="F597" s="97"/>
      <c r="G597" s="3">
        <v>6.99</v>
      </c>
    </row>
    <row r="598" spans="1:7" ht="15" customHeight="1">
      <c r="A598" s="1"/>
      <c r="B598" s="1"/>
      <c r="C598" s="1"/>
      <c r="D598" s="1"/>
      <c r="E598" s="96" t="s">
        <v>25</v>
      </c>
      <c r="F598" s="97"/>
      <c r="G598" s="3">
        <v>17.149999999999999</v>
      </c>
    </row>
    <row r="599" spans="1:7" ht="15" customHeight="1">
      <c r="A599" s="1"/>
      <c r="B599" s="1"/>
      <c r="C599" s="1"/>
      <c r="D599" s="1"/>
      <c r="E599" s="96" t="s">
        <v>26</v>
      </c>
      <c r="F599" s="97"/>
      <c r="G599" s="3">
        <v>3.4453999999999998</v>
      </c>
    </row>
    <row r="600" spans="1:7" ht="15" customHeight="1">
      <c r="A600" s="1"/>
      <c r="B600" s="1"/>
      <c r="C600" s="1"/>
      <c r="D600" s="1"/>
      <c r="E600" s="96" t="s">
        <v>27</v>
      </c>
      <c r="F600" s="97"/>
      <c r="G600" s="3">
        <v>20.6</v>
      </c>
    </row>
    <row r="601" spans="1:7" ht="9.9499999999999993" customHeight="1">
      <c r="A601" s="1"/>
      <c r="B601" s="1"/>
      <c r="C601" s="104" t="s">
        <v>2</v>
      </c>
      <c r="D601" s="105"/>
      <c r="E601" s="1"/>
      <c r="F601" s="1"/>
      <c r="G601" s="1"/>
    </row>
    <row r="602" spans="1:7" ht="20.100000000000001" customHeight="1">
      <c r="A602" s="98" t="s">
        <v>553</v>
      </c>
      <c r="B602" s="99"/>
      <c r="C602" s="99"/>
      <c r="D602" s="99"/>
      <c r="E602" s="99"/>
      <c r="F602" s="99"/>
      <c r="G602" s="99"/>
    </row>
    <row r="603" spans="1:7" ht="15" customHeight="1">
      <c r="A603" s="100" t="s">
        <v>427</v>
      </c>
      <c r="B603" s="101"/>
      <c r="C603" s="5" t="s">
        <v>5</v>
      </c>
      <c r="D603" s="5" t="s">
        <v>6</v>
      </c>
      <c r="E603" s="5" t="s">
        <v>7</v>
      </c>
      <c r="F603" s="5" t="s">
        <v>8</v>
      </c>
      <c r="G603" s="5" t="s">
        <v>9</v>
      </c>
    </row>
    <row r="604" spans="1:7" ht="15" customHeight="1">
      <c r="A604" s="6" t="s">
        <v>545</v>
      </c>
      <c r="B604" s="7" t="s">
        <v>546</v>
      </c>
      <c r="C604" s="6" t="s">
        <v>12</v>
      </c>
      <c r="D604" s="6" t="s">
        <v>19</v>
      </c>
      <c r="E604" s="8">
        <v>9.5216999999999993E-3</v>
      </c>
      <c r="F604" s="9">
        <v>6.3068999999999997</v>
      </c>
      <c r="G604" s="9">
        <v>0.06</v>
      </c>
    </row>
    <row r="605" spans="1:7" ht="15" customHeight="1">
      <c r="A605" s="1"/>
      <c r="B605" s="1"/>
      <c r="C605" s="1"/>
      <c r="D605" s="1"/>
      <c r="E605" s="102" t="s">
        <v>430</v>
      </c>
      <c r="F605" s="103"/>
      <c r="G605" s="10">
        <v>0.06</v>
      </c>
    </row>
    <row r="606" spans="1:7" ht="15" customHeight="1">
      <c r="A606" s="1"/>
      <c r="B606" s="1"/>
      <c r="C606" s="1"/>
      <c r="D606" s="1"/>
      <c r="E606" s="96" t="s">
        <v>23</v>
      </c>
      <c r="F606" s="97"/>
      <c r="G606" s="3">
        <v>0.06</v>
      </c>
    </row>
    <row r="607" spans="1:7" ht="15" customHeight="1">
      <c r="A607" s="1"/>
      <c r="B607" s="1"/>
      <c r="C607" s="1"/>
      <c r="D607" s="1"/>
      <c r="E607" s="96" t="s">
        <v>24</v>
      </c>
      <c r="F607" s="97"/>
      <c r="G607" s="3">
        <v>7.0000000000000007E-2</v>
      </c>
    </row>
    <row r="608" spans="1:7" ht="15" customHeight="1">
      <c r="A608" s="1"/>
      <c r="B608" s="1"/>
      <c r="C608" s="1"/>
      <c r="D608" s="1"/>
      <c r="E608" s="96" t="s">
        <v>25</v>
      </c>
      <c r="F608" s="97"/>
      <c r="G608" s="3">
        <v>0.13</v>
      </c>
    </row>
    <row r="609" spans="1:7" ht="15" customHeight="1">
      <c r="A609" s="1"/>
      <c r="B609" s="1"/>
      <c r="C609" s="1"/>
      <c r="D609" s="1"/>
      <c r="E609" s="96" t="s">
        <v>26</v>
      </c>
      <c r="F609" s="97"/>
      <c r="G609" s="3">
        <v>2.6100000000000002E-2</v>
      </c>
    </row>
    <row r="610" spans="1:7" ht="15" customHeight="1">
      <c r="A610" s="1"/>
      <c r="B610" s="1"/>
      <c r="C610" s="1"/>
      <c r="D610" s="1"/>
      <c r="E610" s="96" t="s">
        <v>27</v>
      </c>
      <c r="F610" s="97"/>
      <c r="G610" s="3">
        <v>0.16</v>
      </c>
    </row>
    <row r="611" spans="1:7" ht="9.9499999999999993" customHeight="1">
      <c r="A611" s="1"/>
      <c r="B611" s="1"/>
      <c r="C611" s="104" t="s">
        <v>2</v>
      </c>
      <c r="D611" s="105"/>
      <c r="E611" s="1"/>
      <c r="F611" s="1"/>
      <c r="G611" s="1"/>
    </row>
    <row r="612" spans="1:7" ht="20.100000000000001" customHeight="1">
      <c r="A612" s="98" t="s">
        <v>554</v>
      </c>
      <c r="B612" s="99"/>
      <c r="C612" s="99"/>
      <c r="D612" s="99"/>
      <c r="E612" s="99"/>
      <c r="F612" s="99"/>
      <c r="G612" s="99"/>
    </row>
    <row r="613" spans="1:7" ht="15" customHeight="1">
      <c r="A613" s="100" t="s">
        <v>35</v>
      </c>
      <c r="B613" s="101"/>
      <c r="C613" s="5" t="s">
        <v>5</v>
      </c>
      <c r="D613" s="5" t="s">
        <v>6</v>
      </c>
      <c r="E613" s="5" t="s">
        <v>7</v>
      </c>
      <c r="F613" s="5" t="s">
        <v>8</v>
      </c>
      <c r="G613" s="5" t="s">
        <v>9</v>
      </c>
    </row>
    <row r="614" spans="1:7" ht="15" customHeight="1">
      <c r="A614" s="6" t="s">
        <v>555</v>
      </c>
      <c r="B614" s="7" t="s">
        <v>556</v>
      </c>
      <c r="C614" s="6" t="s">
        <v>12</v>
      </c>
      <c r="D614" s="6" t="s">
        <v>191</v>
      </c>
      <c r="E614" s="8">
        <v>2.793E-2</v>
      </c>
      <c r="F614" s="9">
        <v>373.4</v>
      </c>
      <c r="G614" s="9">
        <v>10.43</v>
      </c>
    </row>
    <row r="615" spans="1:7" ht="27.95" customHeight="1">
      <c r="A615" s="6" t="s">
        <v>557</v>
      </c>
      <c r="B615" s="7" t="s">
        <v>558</v>
      </c>
      <c r="C615" s="6" t="s">
        <v>12</v>
      </c>
      <c r="D615" s="6" t="s">
        <v>38</v>
      </c>
      <c r="E615" s="8">
        <v>0.78500000000000003</v>
      </c>
      <c r="F615" s="9">
        <v>1.33</v>
      </c>
      <c r="G615" s="9">
        <v>1.04</v>
      </c>
    </row>
    <row r="616" spans="1:7" ht="15" customHeight="1">
      <c r="A616" s="6" t="s">
        <v>559</v>
      </c>
      <c r="B616" s="7" t="s">
        <v>560</v>
      </c>
      <c r="C616" s="6" t="s">
        <v>12</v>
      </c>
      <c r="D616" s="6" t="s">
        <v>175</v>
      </c>
      <c r="E616" s="8">
        <v>9.4000000000000004E-3</v>
      </c>
      <c r="F616" s="9">
        <v>24.8</v>
      </c>
      <c r="G616" s="9">
        <v>0.23</v>
      </c>
    </row>
    <row r="617" spans="1:7" ht="15" customHeight="1">
      <c r="A617" s="1"/>
      <c r="B617" s="1"/>
      <c r="C617" s="1"/>
      <c r="D617" s="1"/>
      <c r="E617" s="102" t="s">
        <v>47</v>
      </c>
      <c r="F617" s="103"/>
      <c r="G617" s="10">
        <v>11.7</v>
      </c>
    </row>
    <row r="618" spans="1:7" ht="15" customHeight="1">
      <c r="A618" s="100" t="s">
        <v>4</v>
      </c>
      <c r="B618" s="101"/>
      <c r="C618" s="5" t="s">
        <v>5</v>
      </c>
      <c r="D618" s="5" t="s">
        <v>6</v>
      </c>
      <c r="E618" s="5" t="s">
        <v>7</v>
      </c>
      <c r="F618" s="5" t="s">
        <v>8</v>
      </c>
      <c r="G618" s="5" t="s">
        <v>9</v>
      </c>
    </row>
    <row r="619" spans="1:7" ht="36" customHeight="1">
      <c r="A619" s="6" t="s">
        <v>78</v>
      </c>
      <c r="B619" s="7" t="s">
        <v>79</v>
      </c>
      <c r="C619" s="6" t="s">
        <v>12</v>
      </c>
      <c r="D619" s="6" t="s">
        <v>52</v>
      </c>
      <c r="E619" s="8">
        <v>9.7999999999999997E-3</v>
      </c>
      <c r="F619" s="9">
        <v>277.06</v>
      </c>
      <c r="G619" s="9">
        <v>2.72</v>
      </c>
    </row>
    <row r="620" spans="1:7" ht="15" customHeight="1">
      <c r="A620" s="6" t="s">
        <v>29</v>
      </c>
      <c r="B620" s="7" t="s">
        <v>30</v>
      </c>
      <c r="C620" s="6" t="s">
        <v>12</v>
      </c>
      <c r="D620" s="6" t="s">
        <v>19</v>
      </c>
      <c r="E620" s="8">
        <v>1.69</v>
      </c>
      <c r="F620" s="9">
        <v>9.11</v>
      </c>
      <c r="G620" s="9">
        <v>15.4</v>
      </c>
    </row>
    <row r="621" spans="1:7" ht="15" customHeight="1">
      <c r="A621" s="6" t="s">
        <v>20</v>
      </c>
      <c r="B621" s="7" t="s">
        <v>21</v>
      </c>
      <c r="C621" s="6" t="s">
        <v>12</v>
      </c>
      <c r="D621" s="6" t="s">
        <v>19</v>
      </c>
      <c r="E621" s="8">
        <v>0.84499999999999997</v>
      </c>
      <c r="F621" s="9">
        <v>7.57</v>
      </c>
      <c r="G621" s="9">
        <v>6.4</v>
      </c>
    </row>
    <row r="622" spans="1:7" ht="15" customHeight="1">
      <c r="A622" s="1"/>
      <c r="B622" s="1"/>
      <c r="C622" s="1"/>
      <c r="D622" s="1"/>
      <c r="E622" s="102" t="s">
        <v>22</v>
      </c>
      <c r="F622" s="103"/>
      <c r="G622" s="10">
        <v>24.52</v>
      </c>
    </row>
    <row r="623" spans="1:7" ht="15" customHeight="1">
      <c r="A623" s="1"/>
      <c r="B623" s="1"/>
      <c r="C623" s="1"/>
      <c r="D623" s="1"/>
      <c r="E623" s="96" t="s">
        <v>23</v>
      </c>
      <c r="F623" s="97"/>
      <c r="G623" s="3">
        <v>36.22</v>
      </c>
    </row>
    <row r="624" spans="1:7" ht="15" customHeight="1">
      <c r="A624" s="1"/>
      <c r="B624" s="1"/>
      <c r="C624" s="1"/>
      <c r="D624" s="1"/>
      <c r="E624" s="96" t="s">
        <v>24</v>
      </c>
      <c r="F624" s="97"/>
      <c r="G624" s="3">
        <v>16.57</v>
      </c>
    </row>
    <row r="625" spans="1:7" ht="15" customHeight="1">
      <c r="A625" s="1"/>
      <c r="B625" s="1"/>
      <c r="C625" s="1"/>
      <c r="D625" s="1"/>
      <c r="E625" s="96" t="s">
        <v>25</v>
      </c>
      <c r="F625" s="97"/>
      <c r="G625" s="3">
        <v>52.79</v>
      </c>
    </row>
    <row r="626" spans="1:7" ht="15" customHeight="1">
      <c r="A626" s="1"/>
      <c r="B626" s="1"/>
      <c r="C626" s="1"/>
      <c r="D626" s="1"/>
      <c r="E626" s="96" t="s">
        <v>26</v>
      </c>
      <c r="F626" s="97"/>
      <c r="G626" s="3">
        <v>10.605499999999999</v>
      </c>
    </row>
    <row r="627" spans="1:7" ht="15" customHeight="1">
      <c r="A627" s="1"/>
      <c r="B627" s="1"/>
      <c r="C627" s="1"/>
      <c r="D627" s="1"/>
      <c r="E627" s="96" t="s">
        <v>27</v>
      </c>
      <c r="F627" s="97"/>
      <c r="G627" s="3">
        <v>63.4</v>
      </c>
    </row>
    <row r="628" spans="1:7" ht="9.9499999999999993" customHeight="1">
      <c r="A628" s="1"/>
      <c r="B628" s="1"/>
      <c r="C628" s="104" t="s">
        <v>2</v>
      </c>
      <c r="D628" s="105"/>
      <c r="E628" s="1"/>
      <c r="F628" s="1"/>
      <c r="G628" s="1"/>
    </row>
    <row r="629" spans="1:7" ht="27" customHeight="1">
      <c r="A629" s="98" t="s">
        <v>561</v>
      </c>
      <c r="B629" s="99"/>
      <c r="C629" s="99"/>
      <c r="D629" s="99"/>
      <c r="E629" s="99"/>
      <c r="F629" s="99"/>
      <c r="G629" s="99"/>
    </row>
    <row r="630" spans="1:7" ht="15" customHeight="1">
      <c r="A630" s="100" t="s">
        <v>35</v>
      </c>
      <c r="B630" s="101"/>
      <c r="C630" s="5" t="s">
        <v>5</v>
      </c>
      <c r="D630" s="5" t="s">
        <v>6</v>
      </c>
      <c r="E630" s="5" t="s">
        <v>7</v>
      </c>
      <c r="F630" s="5" t="s">
        <v>8</v>
      </c>
      <c r="G630" s="5" t="s">
        <v>9</v>
      </c>
    </row>
    <row r="631" spans="1:7" ht="15" customHeight="1">
      <c r="A631" s="6" t="s">
        <v>555</v>
      </c>
      <c r="B631" s="7" t="s">
        <v>556</v>
      </c>
      <c r="C631" s="6" t="s">
        <v>12</v>
      </c>
      <c r="D631" s="6" t="s">
        <v>191</v>
      </c>
      <c r="E631" s="8">
        <v>2.793E-2</v>
      </c>
      <c r="F631" s="9">
        <v>373.4</v>
      </c>
      <c r="G631" s="9">
        <v>10.43</v>
      </c>
    </row>
    <row r="632" spans="1:7" ht="27.95" customHeight="1">
      <c r="A632" s="6" t="s">
        <v>557</v>
      </c>
      <c r="B632" s="7" t="s">
        <v>558</v>
      </c>
      <c r="C632" s="6" t="s">
        <v>12</v>
      </c>
      <c r="D632" s="6" t="s">
        <v>38</v>
      </c>
      <c r="E632" s="8">
        <v>0.42</v>
      </c>
      <c r="F632" s="9">
        <v>1.33</v>
      </c>
      <c r="G632" s="9">
        <v>0.56000000000000005</v>
      </c>
    </row>
    <row r="633" spans="1:7" ht="15" customHeight="1">
      <c r="A633" s="6" t="s">
        <v>559</v>
      </c>
      <c r="B633" s="7" t="s">
        <v>560</v>
      </c>
      <c r="C633" s="6" t="s">
        <v>12</v>
      </c>
      <c r="D633" s="6" t="s">
        <v>175</v>
      </c>
      <c r="E633" s="8">
        <v>5.0000000000000001E-3</v>
      </c>
      <c r="F633" s="9">
        <v>24.8</v>
      </c>
      <c r="G633" s="9">
        <v>0.12</v>
      </c>
    </row>
    <row r="634" spans="1:7" ht="15" customHeight="1">
      <c r="A634" s="1"/>
      <c r="B634" s="1"/>
      <c r="C634" s="1"/>
      <c r="D634" s="1"/>
      <c r="E634" s="102" t="s">
        <v>47</v>
      </c>
      <c r="F634" s="103"/>
      <c r="G634" s="10">
        <v>11.11</v>
      </c>
    </row>
    <row r="635" spans="1:7" ht="15" customHeight="1">
      <c r="A635" s="100" t="s">
        <v>4</v>
      </c>
      <c r="B635" s="101"/>
      <c r="C635" s="5" t="s">
        <v>5</v>
      </c>
      <c r="D635" s="5" t="s">
        <v>6</v>
      </c>
      <c r="E635" s="5" t="s">
        <v>7</v>
      </c>
      <c r="F635" s="5" t="s">
        <v>8</v>
      </c>
      <c r="G635" s="5" t="s">
        <v>9</v>
      </c>
    </row>
    <row r="636" spans="1:7" ht="36" customHeight="1">
      <c r="A636" s="6" t="s">
        <v>78</v>
      </c>
      <c r="B636" s="7" t="s">
        <v>79</v>
      </c>
      <c r="C636" s="6" t="s">
        <v>12</v>
      </c>
      <c r="D636" s="6" t="s">
        <v>52</v>
      </c>
      <c r="E636" s="8">
        <v>9.7999999999999997E-3</v>
      </c>
      <c r="F636" s="9">
        <v>277.06</v>
      </c>
      <c r="G636" s="9">
        <v>2.72</v>
      </c>
    </row>
    <row r="637" spans="1:7" ht="15" customHeight="1">
      <c r="A637" s="6" t="s">
        <v>29</v>
      </c>
      <c r="B637" s="7" t="s">
        <v>30</v>
      </c>
      <c r="C637" s="6" t="s">
        <v>12</v>
      </c>
      <c r="D637" s="6" t="s">
        <v>19</v>
      </c>
      <c r="E637" s="8">
        <v>1.37</v>
      </c>
      <c r="F637" s="9">
        <v>9.11</v>
      </c>
      <c r="G637" s="9">
        <v>12.48</v>
      </c>
    </row>
    <row r="638" spans="1:7" ht="15" customHeight="1">
      <c r="A638" s="6" t="s">
        <v>20</v>
      </c>
      <c r="B638" s="7" t="s">
        <v>21</v>
      </c>
      <c r="C638" s="6" t="s">
        <v>12</v>
      </c>
      <c r="D638" s="6" t="s">
        <v>19</v>
      </c>
      <c r="E638" s="8">
        <v>0.68500000000000005</v>
      </c>
      <c r="F638" s="9">
        <v>7.57</v>
      </c>
      <c r="G638" s="9">
        <v>5.19</v>
      </c>
    </row>
    <row r="639" spans="1:7" ht="15" customHeight="1">
      <c r="A639" s="1"/>
      <c r="B639" s="1"/>
      <c r="C639" s="1"/>
      <c r="D639" s="1"/>
      <c r="E639" s="102" t="s">
        <v>22</v>
      </c>
      <c r="F639" s="103"/>
      <c r="G639" s="10">
        <v>20.39</v>
      </c>
    </row>
    <row r="640" spans="1:7" ht="15" customHeight="1">
      <c r="A640" s="1"/>
      <c r="B640" s="1"/>
      <c r="C640" s="1"/>
      <c r="D640" s="1"/>
      <c r="E640" s="96" t="s">
        <v>23</v>
      </c>
      <c r="F640" s="97"/>
      <c r="G640" s="3">
        <v>31.5</v>
      </c>
    </row>
    <row r="641" spans="1:7" ht="15" customHeight="1">
      <c r="A641" s="1"/>
      <c r="B641" s="1"/>
      <c r="C641" s="1"/>
      <c r="D641" s="1"/>
      <c r="E641" s="96" t="s">
        <v>24</v>
      </c>
      <c r="F641" s="97"/>
      <c r="G641" s="3">
        <v>13.48</v>
      </c>
    </row>
    <row r="642" spans="1:7" ht="15" customHeight="1">
      <c r="A642" s="1"/>
      <c r="B642" s="1"/>
      <c r="C642" s="1"/>
      <c r="D642" s="1"/>
      <c r="E642" s="96" t="s">
        <v>25</v>
      </c>
      <c r="F642" s="97"/>
      <c r="G642" s="3">
        <v>44.98</v>
      </c>
    </row>
    <row r="643" spans="1:7" ht="15" customHeight="1">
      <c r="A643" s="1"/>
      <c r="B643" s="1"/>
      <c r="C643" s="1"/>
      <c r="D643" s="1"/>
      <c r="E643" s="96" t="s">
        <v>26</v>
      </c>
      <c r="F643" s="97"/>
      <c r="G643" s="3">
        <v>9.0365000000000002</v>
      </c>
    </row>
    <row r="644" spans="1:7" ht="15" customHeight="1">
      <c r="A644" s="1"/>
      <c r="B644" s="1"/>
      <c r="C644" s="1"/>
      <c r="D644" s="1"/>
      <c r="E644" s="96" t="s">
        <v>27</v>
      </c>
      <c r="F644" s="97"/>
      <c r="G644" s="3">
        <v>54.02</v>
      </c>
    </row>
    <row r="645" spans="1:7" ht="9.9499999999999993" customHeight="1">
      <c r="A645" s="1"/>
      <c r="B645" s="1"/>
      <c r="C645" s="104" t="s">
        <v>2</v>
      </c>
      <c r="D645" s="105"/>
      <c r="E645" s="1"/>
      <c r="F645" s="1"/>
      <c r="G645" s="1"/>
    </row>
    <row r="646" spans="1:7" ht="20.100000000000001" customHeight="1">
      <c r="A646" s="98" t="s">
        <v>562</v>
      </c>
      <c r="B646" s="99"/>
      <c r="C646" s="99"/>
      <c r="D646" s="99"/>
      <c r="E646" s="99"/>
      <c r="F646" s="99"/>
      <c r="G646" s="99"/>
    </row>
    <row r="647" spans="1:7" ht="15" customHeight="1">
      <c r="A647" s="100" t="s">
        <v>35</v>
      </c>
      <c r="B647" s="101"/>
      <c r="C647" s="5" t="s">
        <v>5</v>
      </c>
      <c r="D647" s="5" t="s">
        <v>6</v>
      </c>
      <c r="E647" s="5" t="s">
        <v>7</v>
      </c>
      <c r="F647" s="5" t="s">
        <v>8</v>
      </c>
      <c r="G647" s="5" t="s">
        <v>9</v>
      </c>
    </row>
    <row r="648" spans="1:7" ht="15" customHeight="1">
      <c r="A648" s="6" t="s">
        <v>555</v>
      </c>
      <c r="B648" s="7" t="s">
        <v>556</v>
      </c>
      <c r="C648" s="6" t="s">
        <v>12</v>
      </c>
      <c r="D648" s="6" t="s">
        <v>191</v>
      </c>
      <c r="E648" s="8">
        <v>2.8309999999999998E-2</v>
      </c>
      <c r="F648" s="9">
        <v>373.4</v>
      </c>
      <c r="G648" s="9">
        <v>10.57</v>
      </c>
    </row>
    <row r="649" spans="1:7" ht="27.95" customHeight="1">
      <c r="A649" s="6" t="s">
        <v>557</v>
      </c>
      <c r="B649" s="7" t="s">
        <v>558</v>
      </c>
      <c r="C649" s="6" t="s">
        <v>12</v>
      </c>
      <c r="D649" s="6" t="s">
        <v>38</v>
      </c>
      <c r="E649" s="8">
        <v>0.78500000000000003</v>
      </c>
      <c r="F649" s="9">
        <v>1.33</v>
      </c>
      <c r="G649" s="9">
        <v>1.04</v>
      </c>
    </row>
    <row r="650" spans="1:7" ht="15" customHeight="1">
      <c r="A650" s="6" t="s">
        <v>559</v>
      </c>
      <c r="B650" s="7" t="s">
        <v>560</v>
      </c>
      <c r="C650" s="6" t="s">
        <v>12</v>
      </c>
      <c r="D650" s="6" t="s">
        <v>175</v>
      </c>
      <c r="E650" s="8">
        <v>9.4000000000000004E-3</v>
      </c>
      <c r="F650" s="9">
        <v>24.8</v>
      </c>
      <c r="G650" s="9">
        <v>0.23</v>
      </c>
    </row>
    <row r="651" spans="1:7" ht="15" customHeight="1">
      <c r="A651" s="1"/>
      <c r="B651" s="1"/>
      <c r="C651" s="1"/>
      <c r="D651" s="1"/>
      <c r="E651" s="102" t="s">
        <v>47</v>
      </c>
      <c r="F651" s="103"/>
      <c r="G651" s="10">
        <v>11.84</v>
      </c>
    </row>
    <row r="652" spans="1:7" ht="15" customHeight="1">
      <c r="A652" s="100" t="s">
        <v>4</v>
      </c>
      <c r="B652" s="101"/>
      <c r="C652" s="5" t="s">
        <v>5</v>
      </c>
      <c r="D652" s="5" t="s">
        <v>6</v>
      </c>
      <c r="E652" s="5" t="s">
        <v>7</v>
      </c>
      <c r="F652" s="5" t="s">
        <v>8</v>
      </c>
      <c r="G652" s="5" t="s">
        <v>9</v>
      </c>
    </row>
    <row r="653" spans="1:7" ht="36" customHeight="1">
      <c r="A653" s="6" t="s">
        <v>78</v>
      </c>
      <c r="B653" s="7" t="s">
        <v>79</v>
      </c>
      <c r="C653" s="6" t="s">
        <v>12</v>
      </c>
      <c r="D653" s="6" t="s">
        <v>52</v>
      </c>
      <c r="E653" s="8">
        <v>9.7999999999999997E-3</v>
      </c>
      <c r="F653" s="9">
        <v>277.06</v>
      </c>
      <c r="G653" s="9">
        <v>2.72</v>
      </c>
    </row>
    <row r="654" spans="1:7" ht="15" customHeight="1">
      <c r="A654" s="6" t="s">
        <v>29</v>
      </c>
      <c r="B654" s="7" t="s">
        <v>30</v>
      </c>
      <c r="C654" s="6" t="s">
        <v>12</v>
      </c>
      <c r="D654" s="6" t="s">
        <v>19</v>
      </c>
      <c r="E654" s="8">
        <v>1.98</v>
      </c>
      <c r="F654" s="9">
        <v>9.11</v>
      </c>
      <c r="G654" s="9">
        <v>18.04</v>
      </c>
    </row>
    <row r="655" spans="1:7" ht="15" customHeight="1">
      <c r="A655" s="6" t="s">
        <v>20</v>
      </c>
      <c r="B655" s="7" t="s">
        <v>21</v>
      </c>
      <c r="C655" s="6" t="s">
        <v>12</v>
      </c>
      <c r="D655" s="6" t="s">
        <v>19</v>
      </c>
      <c r="E655" s="8">
        <v>0.99</v>
      </c>
      <c r="F655" s="9">
        <v>7.57</v>
      </c>
      <c r="G655" s="9">
        <v>7.49</v>
      </c>
    </row>
    <row r="656" spans="1:7" ht="15" customHeight="1">
      <c r="A656" s="1"/>
      <c r="B656" s="1"/>
      <c r="C656" s="1"/>
      <c r="D656" s="1"/>
      <c r="E656" s="102" t="s">
        <v>22</v>
      </c>
      <c r="F656" s="103"/>
      <c r="G656" s="10">
        <v>28.25</v>
      </c>
    </row>
    <row r="657" spans="1:7" ht="15" customHeight="1">
      <c r="A657" s="1"/>
      <c r="B657" s="1"/>
      <c r="C657" s="1"/>
      <c r="D657" s="1"/>
      <c r="E657" s="96" t="s">
        <v>23</v>
      </c>
      <c r="F657" s="97"/>
      <c r="G657" s="3">
        <v>40.090000000000003</v>
      </c>
    </row>
    <row r="658" spans="1:7" ht="15" customHeight="1">
      <c r="A658" s="1"/>
      <c r="B658" s="1"/>
      <c r="C658" s="1"/>
      <c r="D658" s="1"/>
      <c r="E658" s="96" t="s">
        <v>24</v>
      </c>
      <c r="F658" s="97"/>
      <c r="G658" s="3">
        <v>19.39</v>
      </c>
    </row>
    <row r="659" spans="1:7" ht="15" customHeight="1">
      <c r="A659" s="1"/>
      <c r="B659" s="1"/>
      <c r="C659" s="1"/>
      <c r="D659" s="1"/>
      <c r="E659" s="96" t="s">
        <v>25</v>
      </c>
      <c r="F659" s="97"/>
      <c r="G659" s="3">
        <v>59.48</v>
      </c>
    </row>
    <row r="660" spans="1:7" ht="15" customHeight="1">
      <c r="A660" s="1"/>
      <c r="B660" s="1"/>
      <c r="C660" s="1"/>
      <c r="D660" s="1"/>
      <c r="E660" s="96" t="s">
        <v>26</v>
      </c>
      <c r="F660" s="97"/>
      <c r="G660" s="3">
        <v>11.9495</v>
      </c>
    </row>
    <row r="661" spans="1:7" ht="15" customHeight="1">
      <c r="A661" s="1"/>
      <c r="B661" s="1"/>
      <c r="C661" s="1"/>
      <c r="D661" s="1"/>
      <c r="E661" s="96" t="s">
        <v>27</v>
      </c>
      <c r="F661" s="97"/>
      <c r="G661" s="3">
        <v>71.430000000000007</v>
      </c>
    </row>
    <row r="662" spans="1:7" ht="9.9499999999999993" customHeight="1">
      <c r="A662" s="1"/>
      <c r="B662" s="1"/>
      <c r="C662" s="104" t="s">
        <v>2</v>
      </c>
      <c r="D662" s="105"/>
      <c r="E662" s="1"/>
      <c r="F662" s="1"/>
      <c r="G662" s="1"/>
    </row>
    <row r="663" spans="1:7" ht="27" customHeight="1">
      <c r="A663" s="98" t="s">
        <v>563</v>
      </c>
      <c r="B663" s="99"/>
      <c r="C663" s="99"/>
      <c r="D663" s="99"/>
      <c r="E663" s="99"/>
      <c r="F663" s="99"/>
      <c r="G663" s="99"/>
    </row>
    <row r="664" spans="1:7" ht="15" customHeight="1">
      <c r="A664" s="100" t="s">
        <v>35</v>
      </c>
      <c r="B664" s="101"/>
      <c r="C664" s="5" t="s">
        <v>5</v>
      </c>
      <c r="D664" s="5" t="s">
        <v>6</v>
      </c>
      <c r="E664" s="5" t="s">
        <v>7</v>
      </c>
      <c r="F664" s="5" t="s">
        <v>8</v>
      </c>
      <c r="G664" s="5" t="s">
        <v>9</v>
      </c>
    </row>
    <row r="665" spans="1:7" ht="15" customHeight="1">
      <c r="A665" s="6" t="s">
        <v>555</v>
      </c>
      <c r="B665" s="7" t="s">
        <v>556</v>
      </c>
      <c r="C665" s="6" t="s">
        <v>12</v>
      </c>
      <c r="D665" s="6" t="s">
        <v>191</v>
      </c>
      <c r="E665" s="8">
        <v>2.8309999999999998E-2</v>
      </c>
      <c r="F665" s="9">
        <v>373.4</v>
      </c>
      <c r="G665" s="9">
        <v>10.57</v>
      </c>
    </row>
    <row r="666" spans="1:7" ht="27.95" customHeight="1">
      <c r="A666" s="6" t="s">
        <v>557</v>
      </c>
      <c r="B666" s="7" t="s">
        <v>558</v>
      </c>
      <c r="C666" s="6" t="s">
        <v>12</v>
      </c>
      <c r="D666" s="6" t="s">
        <v>38</v>
      </c>
      <c r="E666" s="8">
        <v>0.42</v>
      </c>
      <c r="F666" s="9">
        <v>1.33</v>
      </c>
      <c r="G666" s="9">
        <v>0.56000000000000005</v>
      </c>
    </row>
    <row r="667" spans="1:7" ht="15" customHeight="1">
      <c r="A667" s="6" t="s">
        <v>559</v>
      </c>
      <c r="B667" s="7" t="s">
        <v>560</v>
      </c>
      <c r="C667" s="6" t="s">
        <v>12</v>
      </c>
      <c r="D667" s="6" t="s">
        <v>175</v>
      </c>
      <c r="E667" s="8">
        <v>5.0000000000000001E-3</v>
      </c>
      <c r="F667" s="9">
        <v>24.8</v>
      </c>
      <c r="G667" s="9">
        <v>0.12</v>
      </c>
    </row>
    <row r="668" spans="1:7" ht="15" customHeight="1">
      <c r="A668" s="1"/>
      <c r="B668" s="1"/>
      <c r="C668" s="1"/>
      <c r="D668" s="1"/>
      <c r="E668" s="102" t="s">
        <v>47</v>
      </c>
      <c r="F668" s="103"/>
      <c r="G668" s="10">
        <v>11.25</v>
      </c>
    </row>
    <row r="669" spans="1:7" ht="15" customHeight="1">
      <c r="A669" s="100" t="s">
        <v>4</v>
      </c>
      <c r="B669" s="101"/>
      <c r="C669" s="5" t="s">
        <v>5</v>
      </c>
      <c r="D669" s="5" t="s">
        <v>6</v>
      </c>
      <c r="E669" s="5" t="s">
        <v>7</v>
      </c>
      <c r="F669" s="5" t="s">
        <v>8</v>
      </c>
      <c r="G669" s="5" t="s">
        <v>9</v>
      </c>
    </row>
    <row r="670" spans="1:7" ht="36" customHeight="1">
      <c r="A670" s="6" t="s">
        <v>78</v>
      </c>
      <c r="B670" s="7" t="s">
        <v>79</v>
      </c>
      <c r="C670" s="6" t="s">
        <v>12</v>
      </c>
      <c r="D670" s="6" t="s">
        <v>52</v>
      </c>
      <c r="E670" s="8">
        <v>9.7999999999999997E-3</v>
      </c>
      <c r="F670" s="9">
        <v>277.06</v>
      </c>
      <c r="G670" s="9">
        <v>2.72</v>
      </c>
    </row>
    <row r="671" spans="1:7" ht="15" customHeight="1">
      <c r="A671" s="6" t="s">
        <v>29</v>
      </c>
      <c r="B671" s="7" t="s">
        <v>30</v>
      </c>
      <c r="C671" s="6" t="s">
        <v>12</v>
      </c>
      <c r="D671" s="6" t="s">
        <v>19</v>
      </c>
      <c r="E671" s="8">
        <v>1.55</v>
      </c>
      <c r="F671" s="9">
        <v>9.11</v>
      </c>
      <c r="G671" s="9">
        <v>14.12</v>
      </c>
    </row>
    <row r="672" spans="1:7" ht="15" customHeight="1">
      <c r="A672" s="6" t="s">
        <v>20</v>
      </c>
      <c r="B672" s="7" t="s">
        <v>21</v>
      </c>
      <c r="C672" s="6" t="s">
        <v>12</v>
      </c>
      <c r="D672" s="6" t="s">
        <v>19</v>
      </c>
      <c r="E672" s="8">
        <v>0.77500000000000002</v>
      </c>
      <c r="F672" s="9">
        <v>7.57</v>
      </c>
      <c r="G672" s="9">
        <v>5.87</v>
      </c>
    </row>
    <row r="673" spans="1:7" ht="15" customHeight="1">
      <c r="A673" s="1"/>
      <c r="B673" s="1"/>
      <c r="C673" s="1"/>
      <c r="D673" s="1"/>
      <c r="E673" s="102" t="s">
        <v>22</v>
      </c>
      <c r="F673" s="103"/>
      <c r="G673" s="10">
        <v>22.71</v>
      </c>
    </row>
    <row r="674" spans="1:7" ht="15" customHeight="1">
      <c r="A674" s="1"/>
      <c r="B674" s="1"/>
      <c r="C674" s="1"/>
      <c r="D674" s="1"/>
      <c r="E674" s="96" t="s">
        <v>23</v>
      </c>
      <c r="F674" s="97"/>
      <c r="G674" s="3">
        <v>33.96</v>
      </c>
    </row>
    <row r="675" spans="1:7" ht="15" customHeight="1">
      <c r="A675" s="1"/>
      <c r="B675" s="1"/>
      <c r="C675" s="1"/>
      <c r="D675" s="1"/>
      <c r="E675" s="96" t="s">
        <v>24</v>
      </c>
      <c r="F675" s="97"/>
      <c r="G675" s="3">
        <v>15.22</v>
      </c>
    </row>
    <row r="676" spans="1:7" ht="15" customHeight="1">
      <c r="A676" s="1"/>
      <c r="B676" s="1"/>
      <c r="C676" s="1"/>
      <c r="D676" s="1"/>
      <c r="E676" s="96" t="s">
        <v>25</v>
      </c>
      <c r="F676" s="97"/>
      <c r="G676" s="3">
        <v>49.18</v>
      </c>
    </row>
    <row r="677" spans="1:7" ht="15" customHeight="1">
      <c r="A677" s="1"/>
      <c r="B677" s="1"/>
      <c r="C677" s="1"/>
      <c r="D677" s="1"/>
      <c r="E677" s="96" t="s">
        <v>26</v>
      </c>
      <c r="F677" s="97"/>
      <c r="G677" s="3">
        <v>9.8803000000000001</v>
      </c>
    </row>
    <row r="678" spans="1:7" ht="15" customHeight="1">
      <c r="A678" s="1"/>
      <c r="B678" s="1"/>
      <c r="C678" s="1"/>
      <c r="D678" s="1"/>
      <c r="E678" s="96" t="s">
        <v>27</v>
      </c>
      <c r="F678" s="97"/>
      <c r="G678" s="3">
        <v>59.06</v>
      </c>
    </row>
    <row r="679" spans="1:7" ht="9.9499999999999993" customHeight="1">
      <c r="A679" s="1"/>
      <c r="B679" s="1"/>
      <c r="C679" s="104" t="s">
        <v>2</v>
      </c>
      <c r="D679" s="105"/>
      <c r="E679" s="1"/>
      <c r="F679" s="1"/>
      <c r="G679" s="1"/>
    </row>
    <row r="680" spans="1:7" ht="20.100000000000001" customHeight="1">
      <c r="A680" s="98" t="s">
        <v>564</v>
      </c>
      <c r="B680" s="99"/>
      <c r="C680" s="99"/>
      <c r="D680" s="99"/>
      <c r="E680" s="99"/>
      <c r="F680" s="99"/>
      <c r="G680" s="99"/>
    </row>
    <row r="681" spans="1:7" ht="15" customHeight="1">
      <c r="A681" s="100" t="s">
        <v>35</v>
      </c>
      <c r="B681" s="101"/>
      <c r="C681" s="5" t="s">
        <v>5</v>
      </c>
      <c r="D681" s="5" t="s">
        <v>6</v>
      </c>
      <c r="E681" s="5" t="s">
        <v>7</v>
      </c>
      <c r="F681" s="5" t="s">
        <v>8</v>
      </c>
      <c r="G681" s="5" t="s">
        <v>9</v>
      </c>
    </row>
    <row r="682" spans="1:7" ht="27.95" customHeight="1">
      <c r="A682" s="6" t="s">
        <v>565</v>
      </c>
      <c r="B682" s="7" t="s">
        <v>566</v>
      </c>
      <c r="C682" s="6" t="s">
        <v>12</v>
      </c>
      <c r="D682" s="6" t="s">
        <v>38</v>
      </c>
      <c r="E682" s="8">
        <v>5.8</v>
      </c>
      <c r="F682" s="9">
        <v>3.06</v>
      </c>
      <c r="G682" s="9">
        <v>17.75</v>
      </c>
    </row>
    <row r="683" spans="1:7" ht="15" customHeight="1">
      <c r="A683" s="6" t="s">
        <v>567</v>
      </c>
      <c r="B683" s="7" t="s">
        <v>568</v>
      </c>
      <c r="C683" s="6" t="s">
        <v>12</v>
      </c>
      <c r="D683" s="6" t="s">
        <v>46</v>
      </c>
      <c r="E683" s="8">
        <v>2.9000000000000001E-2</v>
      </c>
      <c r="F683" s="9">
        <v>13.77</v>
      </c>
      <c r="G683" s="9">
        <v>0.4</v>
      </c>
    </row>
    <row r="684" spans="1:7" ht="15" customHeight="1">
      <c r="A684" s="1"/>
      <c r="B684" s="1"/>
      <c r="C684" s="1"/>
      <c r="D684" s="1"/>
      <c r="E684" s="102" t="s">
        <v>47</v>
      </c>
      <c r="F684" s="103"/>
      <c r="G684" s="10">
        <v>18.149999999999999</v>
      </c>
    </row>
    <row r="685" spans="1:7" ht="15" customHeight="1">
      <c r="A685" s="100" t="s">
        <v>4</v>
      </c>
      <c r="B685" s="101"/>
      <c r="C685" s="5" t="s">
        <v>5</v>
      </c>
      <c r="D685" s="5" t="s">
        <v>6</v>
      </c>
      <c r="E685" s="5" t="s">
        <v>7</v>
      </c>
      <c r="F685" s="5" t="s">
        <v>8</v>
      </c>
      <c r="G685" s="5" t="s">
        <v>9</v>
      </c>
    </row>
    <row r="686" spans="1:7" ht="20.100000000000001" customHeight="1">
      <c r="A686" s="6" t="s">
        <v>569</v>
      </c>
      <c r="B686" s="7" t="s">
        <v>570</v>
      </c>
      <c r="C686" s="6" t="s">
        <v>12</v>
      </c>
      <c r="D686" s="6" t="s">
        <v>19</v>
      </c>
      <c r="E686" s="8">
        <v>0.37</v>
      </c>
      <c r="F686" s="9">
        <v>8.67</v>
      </c>
      <c r="G686" s="9">
        <v>3.21</v>
      </c>
    </row>
    <row r="687" spans="1:7" ht="15" customHeight="1">
      <c r="A687" s="6" t="s">
        <v>20</v>
      </c>
      <c r="B687" s="7" t="s">
        <v>21</v>
      </c>
      <c r="C687" s="6" t="s">
        <v>12</v>
      </c>
      <c r="D687" s="6" t="s">
        <v>19</v>
      </c>
      <c r="E687" s="8">
        <v>0.185</v>
      </c>
      <c r="F687" s="9">
        <v>7.57</v>
      </c>
      <c r="G687" s="9">
        <v>1.4</v>
      </c>
    </row>
    <row r="688" spans="1:7" ht="15" customHeight="1">
      <c r="A688" s="1"/>
      <c r="B688" s="1"/>
      <c r="C688" s="1"/>
      <c r="D688" s="1"/>
      <c r="E688" s="102" t="s">
        <v>22</v>
      </c>
      <c r="F688" s="103"/>
      <c r="G688" s="10">
        <v>4.6100000000000003</v>
      </c>
    </row>
    <row r="689" spans="1:7" ht="15" customHeight="1">
      <c r="A689" s="1"/>
      <c r="B689" s="1"/>
      <c r="C689" s="1"/>
      <c r="D689" s="1"/>
      <c r="E689" s="96" t="s">
        <v>23</v>
      </c>
      <c r="F689" s="97"/>
      <c r="G689" s="3">
        <v>22.76</v>
      </c>
    </row>
    <row r="690" spans="1:7" ht="15" customHeight="1">
      <c r="A690" s="1"/>
      <c r="B690" s="1"/>
      <c r="C690" s="1"/>
      <c r="D690" s="1"/>
      <c r="E690" s="96" t="s">
        <v>24</v>
      </c>
      <c r="F690" s="97"/>
      <c r="G690" s="3">
        <v>3.4</v>
      </c>
    </row>
    <row r="691" spans="1:7" ht="15" customHeight="1">
      <c r="A691" s="1"/>
      <c r="B691" s="1"/>
      <c r="C691" s="1"/>
      <c r="D691" s="1"/>
      <c r="E691" s="96" t="s">
        <v>25</v>
      </c>
      <c r="F691" s="97"/>
      <c r="G691" s="3">
        <v>26.16</v>
      </c>
    </row>
    <row r="692" spans="1:7" ht="15" customHeight="1">
      <c r="A692" s="1"/>
      <c r="B692" s="1"/>
      <c r="C692" s="1"/>
      <c r="D692" s="1"/>
      <c r="E692" s="96" t="s">
        <v>26</v>
      </c>
      <c r="F692" s="97"/>
      <c r="G692" s="3">
        <v>5.2554999999999996</v>
      </c>
    </row>
    <row r="693" spans="1:7" ht="15" customHeight="1">
      <c r="A693" s="1"/>
      <c r="B693" s="1"/>
      <c r="C693" s="1"/>
      <c r="D693" s="1"/>
      <c r="E693" s="96" t="s">
        <v>27</v>
      </c>
      <c r="F693" s="97"/>
      <c r="G693" s="3">
        <v>31.42</v>
      </c>
    </row>
    <row r="694" spans="1:7" ht="9.9499999999999993" customHeight="1">
      <c r="A694" s="1"/>
      <c r="B694" s="1"/>
      <c r="C694" s="104" t="s">
        <v>2</v>
      </c>
      <c r="D694" s="105"/>
      <c r="E694" s="1"/>
      <c r="F694" s="1"/>
      <c r="G694" s="1"/>
    </row>
    <row r="695" spans="1:7" ht="20.100000000000001" customHeight="1">
      <c r="A695" s="98" t="s">
        <v>571</v>
      </c>
      <c r="B695" s="99"/>
      <c r="C695" s="99"/>
      <c r="D695" s="99"/>
      <c r="E695" s="99"/>
      <c r="F695" s="99"/>
      <c r="G695" s="99"/>
    </row>
    <row r="696" spans="1:7" ht="15" customHeight="1">
      <c r="A696" s="100" t="s">
        <v>417</v>
      </c>
      <c r="B696" s="101"/>
      <c r="C696" s="5" t="s">
        <v>5</v>
      </c>
      <c r="D696" s="5" t="s">
        <v>6</v>
      </c>
      <c r="E696" s="5" t="s">
        <v>7</v>
      </c>
      <c r="F696" s="5" t="s">
        <v>8</v>
      </c>
      <c r="G696" s="5" t="s">
        <v>9</v>
      </c>
    </row>
    <row r="697" spans="1:7" ht="15" customHeight="1">
      <c r="A697" s="6" t="s">
        <v>418</v>
      </c>
      <c r="B697" s="7" t="s">
        <v>419</v>
      </c>
      <c r="C697" s="6" t="s">
        <v>12</v>
      </c>
      <c r="D697" s="6" t="s">
        <v>19</v>
      </c>
      <c r="E697" s="8">
        <v>1</v>
      </c>
      <c r="F697" s="9">
        <v>0.7</v>
      </c>
      <c r="G697" s="9">
        <v>0.7</v>
      </c>
    </row>
    <row r="698" spans="1:7" ht="15" customHeight="1">
      <c r="A698" s="6" t="s">
        <v>420</v>
      </c>
      <c r="B698" s="7" t="s">
        <v>421</v>
      </c>
      <c r="C698" s="6" t="s">
        <v>12</v>
      </c>
      <c r="D698" s="6" t="s">
        <v>19</v>
      </c>
      <c r="E698" s="8">
        <v>1</v>
      </c>
      <c r="F698" s="9">
        <v>0.7</v>
      </c>
      <c r="G698" s="9">
        <v>0.7</v>
      </c>
    </row>
    <row r="699" spans="1:7" ht="15" customHeight="1">
      <c r="A699" s="6" t="s">
        <v>422</v>
      </c>
      <c r="B699" s="7" t="s">
        <v>423</v>
      </c>
      <c r="C699" s="6" t="s">
        <v>12</v>
      </c>
      <c r="D699" s="6" t="s">
        <v>19</v>
      </c>
      <c r="E699" s="8">
        <v>1</v>
      </c>
      <c r="F699" s="9">
        <v>0.35</v>
      </c>
      <c r="G699" s="9">
        <v>0.35</v>
      </c>
    </row>
    <row r="700" spans="1:7" ht="15" customHeight="1">
      <c r="A700" s="6" t="s">
        <v>424</v>
      </c>
      <c r="B700" s="7" t="s">
        <v>425</v>
      </c>
      <c r="C700" s="6" t="s">
        <v>12</v>
      </c>
      <c r="D700" s="6" t="s">
        <v>19</v>
      </c>
      <c r="E700" s="8">
        <v>1</v>
      </c>
      <c r="F700" s="9">
        <v>0.01</v>
      </c>
      <c r="G700" s="9">
        <v>0.01</v>
      </c>
    </row>
    <row r="701" spans="1:7" ht="15" customHeight="1">
      <c r="A701" s="1"/>
      <c r="B701" s="1"/>
      <c r="C701" s="1"/>
      <c r="D701" s="1"/>
      <c r="E701" s="102" t="s">
        <v>426</v>
      </c>
      <c r="F701" s="103"/>
      <c r="G701" s="10">
        <v>1.76</v>
      </c>
    </row>
    <row r="702" spans="1:7" ht="15" customHeight="1">
      <c r="A702" s="100" t="s">
        <v>427</v>
      </c>
      <c r="B702" s="101"/>
      <c r="C702" s="5" t="s">
        <v>5</v>
      </c>
      <c r="D702" s="5" t="s">
        <v>6</v>
      </c>
      <c r="E702" s="5" t="s">
        <v>7</v>
      </c>
      <c r="F702" s="5" t="s">
        <v>8</v>
      </c>
      <c r="G702" s="5" t="s">
        <v>9</v>
      </c>
    </row>
    <row r="703" spans="1:7" ht="15" customHeight="1">
      <c r="A703" s="6" t="s">
        <v>572</v>
      </c>
      <c r="B703" s="7" t="s">
        <v>573</v>
      </c>
      <c r="C703" s="6" t="s">
        <v>12</v>
      </c>
      <c r="D703" s="6" t="s">
        <v>19</v>
      </c>
      <c r="E703" s="8">
        <v>0.9335</v>
      </c>
      <c r="F703" s="9">
        <v>5.9161999999999999</v>
      </c>
      <c r="G703" s="9">
        <v>5.52</v>
      </c>
    </row>
    <row r="704" spans="1:7" ht="15" customHeight="1">
      <c r="A704" s="1"/>
      <c r="B704" s="1"/>
      <c r="C704" s="1"/>
      <c r="D704" s="1"/>
      <c r="E704" s="102" t="s">
        <v>430</v>
      </c>
      <c r="F704" s="103"/>
      <c r="G704" s="10">
        <v>5.52</v>
      </c>
    </row>
    <row r="705" spans="1:7" ht="15" customHeight="1">
      <c r="A705" s="100" t="s">
        <v>35</v>
      </c>
      <c r="B705" s="101"/>
      <c r="C705" s="5" t="s">
        <v>5</v>
      </c>
      <c r="D705" s="5" t="s">
        <v>6</v>
      </c>
      <c r="E705" s="5" t="s">
        <v>7</v>
      </c>
      <c r="F705" s="5" t="s">
        <v>8</v>
      </c>
      <c r="G705" s="5" t="s">
        <v>9</v>
      </c>
    </row>
    <row r="706" spans="1:7" ht="20.100000000000001" customHeight="1">
      <c r="A706" s="6" t="s">
        <v>480</v>
      </c>
      <c r="B706" s="7" t="s">
        <v>481</v>
      </c>
      <c r="C706" s="6" t="s">
        <v>12</v>
      </c>
      <c r="D706" s="6" t="s">
        <v>19</v>
      </c>
      <c r="E706" s="8">
        <v>1</v>
      </c>
      <c r="F706" s="9">
        <v>0.32</v>
      </c>
      <c r="G706" s="9">
        <v>0.32</v>
      </c>
    </row>
    <row r="707" spans="1:7" ht="20.100000000000001" customHeight="1">
      <c r="A707" s="6" t="s">
        <v>482</v>
      </c>
      <c r="B707" s="7" t="s">
        <v>483</v>
      </c>
      <c r="C707" s="6" t="s">
        <v>12</v>
      </c>
      <c r="D707" s="6" t="s">
        <v>19</v>
      </c>
      <c r="E707" s="8">
        <v>1</v>
      </c>
      <c r="F707" s="9">
        <v>1.01</v>
      </c>
      <c r="G707" s="9">
        <v>1.01</v>
      </c>
    </row>
    <row r="708" spans="1:7" ht="15" customHeight="1">
      <c r="A708" s="1"/>
      <c r="B708" s="1"/>
      <c r="C708" s="1"/>
      <c r="D708" s="1"/>
      <c r="E708" s="102" t="s">
        <v>47</v>
      </c>
      <c r="F708" s="103"/>
      <c r="G708" s="10">
        <v>1.33</v>
      </c>
    </row>
    <row r="709" spans="1:7" ht="15" customHeight="1">
      <c r="A709" s="100" t="s">
        <v>4</v>
      </c>
      <c r="B709" s="101"/>
      <c r="C709" s="5" t="s">
        <v>5</v>
      </c>
      <c r="D709" s="5" t="s">
        <v>6</v>
      </c>
      <c r="E709" s="5" t="s">
        <v>7</v>
      </c>
      <c r="F709" s="5" t="s">
        <v>8</v>
      </c>
      <c r="G709" s="5" t="s">
        <v>9</v>
      </c>
    </row>
    <row r="710" spans="1:7" ht="20.100000000000001" customHeight="1">
      <c r="A710" s="6" t="s">
        <v>574</v>
      </c>
      <c r="B710" s="7" t="s">
        <v>575</v>
      </c>
      <c r="C710" s="6" t="s">
        <v>12</v>
      </c>
      <c r="D710" s="6" t="s">
        <v>19</v>
      </c>
      <c r="E710" s="8">
        <v>1</v>
      </c>
      <c r="F710" s="9">
        <v>0.06</v>
      </c>
      <c r="G710" s="9">
        <v>0.06</v>
      </c>
    </row>
    <row r="711" spans="1:7" ht="15" customHeight="1">
      <c r="A711" s="1"/>
      <c r="B711" s="1"/>
      <c r="C711" s="1"/>
      <c r="D711" s="1"/>
      <c r="E711" s="102" t="s">
        <v>22</v>
      </c>
      <c r="F711" s="103"/>
      <c r="G711" s="10">
        <v>0.06</v>
      </c>
    </row>
    <row r="712" spans="1:7" ht="15" customHeight="1">
      <c r="A712" s="1"/>
      <c r="B712" s="1"/>
      <c r="C712" s="1"/>
      <c r="D712" s="1"/>
      <c r="E712" s="96" t="s">
        <v>23</v>
      </c>
      <c r="F712" s="97"/>
      <c r="G712" s="3">
        <v>8.67</v>
      </c>
    </row>
    <row r="713" spans="1:7" ht="15" customHeight="1">
      <c r="A713" s="1"/>
      <c r="B713" s="1"/>
      <c r="C713" s="1"/>
      <c r="D713" s="1"/>
      <c r="E713" s="96" t="s">
        <v>24</v>
      </c>
      <c r="F713" s="97"/>
      <c r="G713" s="3">
        <v>6.55</v>
      </c>
    </row>
    <row r="714" spans="1:7" ht="15" customHeight="1">
      <c r="A714" s="1"/>
      <c r="B714" s="1"/>
      <c r="C714" s="1"/>
      <c r="D714" s="1"/>
      <c r="E714" s="96" t="s">
        <v>25</v>
      </c>
      <c r="F714" s="97"/>
      <c r="G714" s="3">
        <v>15.22</v>
      </c>
    </row>
    <row r="715" spans="1:7" ht="15" customHeight="1">
      <c r="A715" s="1"/>
      <c r="B715" s="1"/>
      <c r="C715" s="1"/>
      <c r="D715" s="1"/>
      <c r="E715" s="96" t="s">
        <v>26</v>
      </c>
      <c r="F715" s="97"/>
      <c r="G715" s="3">
        <v>3.0577000000000001</v>
      </c>
    </row>
    <row r="716" spans="1:7" ht="15" customHeight="1">
      <c r="A716" s="1"/>
      <c r="B716" s="1"/>
      <c r="C716" s="1"/>
      <c r="D716" s="1"/>
      <c r="E716" s="96" t="s">
        <v>27</v>
      </c>
      <c r="F716" s="97"/>
      <c r="G716" s="3">
        <v>18.28</v>
      </c>
    </row>
    <row r="717" spans="1:7" ht="9.9499999999999993" customHeight="1">
      <c r="A717" s="1"/>
      <c r="B717" s="1"/>
      <c r="C717" s="104" t="s">
        <v>2</v>
      </c>
      <c r="D717" s="105"/>
      <c r="E717" s="1"/>
      <c r="F717" s="1"/>
      <c r="G717" s="1"/>
    </row>
    <row r="718" spans="1:7" ht="20.100000000000001" customHeight="1">
      <c r="A718" s="98" t="s">
        <v>576</v>
      </c>
      <c r="B718" s="99"/>
      <c r="C718" s="99"/>
      <c r="D718" s="99"/>
      <c r="E718" s="99"/>
      <c r="F718" s="99"/>
      <c r="G718" s="99"/>
    </row>
    <row r="719" spans="1:7" ht="15" customHeight="1">
      <c r="A719" s="100" t="s">
        <v>427</v>
      </c>
      <c r="B719" s="101"/>
      <c r="C719" s="5" t="s">
        <v>5</v>
      </c>
      <c r="D719" s="5" t="s">
        <v>6</v>
      </c>
      <c r="E719" s="5" t="s">
        <v>7</v>
      </c>
      <c r="F719" s="5" t="s">
        <v>8</v>
      </c>
      <c r="G719" s="5" t="s">
        <v>9</v>
      </c>
    </row>
    <row r="720" spans="1:7" ht="15" customHeight="1">
      <c r="A720" s="6" t="s">
        <v>572</v>
      </c>
      <c r="B720" s="7" t="s">
        <v>573</v>
      </c>
      <c r="C720" s="6" t="s">
        <v>12</v>
      </c>
      <c r="D720" s="6" t="s">
        <v>19</v>
      </c>
      <c r="E720" s="8">
        <v>9.5216999999999993E-3</v>
      </c>
      <c r="F720" s="9">
        <v>5.9161999999999999</v>
      </c>
      <c r="G720" s="9">
        <v>0.06</v>
      </c>
    </row>
    <row r="721" spans="1:7" ht="15" customHeight="1">
      <c r="A721" s="1"/>
      <c r="B721" s="1"/>
      <c r="C721" s="1"/>
      <c r="D721" s="1"/>
      <c r="E721" s="102" t="s">
        <v>430</v>
      </c>
      <c r="F721" s="103"/>
      <c r="G721" s="10">
        <v>0.06</v>
      </c>
    </row>
    <row r="722" spans="1:7" ht="15" customHeight="1">
      <c r="A722" s="1"/>
      <c r="B722" s="1"/>
      <c r="C722" s="1"/>
      <c r="D722" s="1"/>
      <c r="E722" s="96" t="s">
        <v>23</v>
      </c>
      <c r="F722" s="97"/>
      <c r="G722" s="3">
        <v>0.06</v>
      </c>
    </row>
    <row r="723" spans="1:7" ht="15" customHeight="1">
      <c r="A723" s="1"/>
      <c r="B723" s="1"/>
      <c r="C723" s="1"/>
      <c r="D723" s="1"/>
      <c r="E723" s="96" t="s">
        <v>24</v>
      </c>
      <c r="F723" s="97"/>
      <c r="G723" s="3">
        <v>0.06</v>
      </c>
    </row>
    <row r="724" spans="1:7" ht="15" customHeight="1">
      <c r="A724" s="1"/>
      <c r="B724" s="1"/>
      <c r="C724" s="1"/>
      <c r="D724" s="1"/>
      <c r="E724" s="96" t="s">
        <v>25</v>
      </c>
      <c r="F724" s="97"/>
      <c r="G724" s="3">
        <v>0.12</v>
      </c>
    </row>
    <row r="725" spans="1:7" ht="15" customHeight="1">
      <c r="A725" s="1"/>
      <c r="B725" s="1"/>
      <c r="C725" s="1"/>
      <c r="D725" s="1"/>
      <c r="E725" s="96" t="s">
        <v>26</v>
      </c>
      <c r="F725" s="97"/>
      <c r="G725" s="3">
        <v>2.41E-2</v>
      </c>
    </row>
    <row r="726" spans="1:7" ht="15" customHeight="1">
      <c r="A726" s="1"/>
      <c r="B726" s="1"/>
      <c r="C726" s="1"/>
      <c r="D726" s="1"/>
      <c r="E726" s="96" t="s">
        <v>27</v>
      </c>
      <c r="F726" s="97"/>
      <c r="G726" s="3">
        <v>0.14000000000000001</v>
      </c>
    </row>
    <row r="727" spans="1:7" ht="9.9499999999999993" customHeight="1">
      <c r="A727" s="1"/>
      <c r="B727" s="1"/>
      <c r="C727" s="104" t="s">
        <v>2</v>
      </c>
      <c r="D727" s="105"/>
      <c r="E727" s="1"/>
      <c r="F727" s="1"/>
      <c r="G727" s="1"/>
    </row>
    <row r="728" spans="1:7" ht="20.100000000000001" customHeight="1">
      <c r="A728" s="98" t="s">
        <v>577</v>
      </c>
      <c r="B728" s="99"/>
      <c r="C728" s="99"/>
      <c r="D728" s="99"/>
      <c r="E728" s="99"/>
      <c r="F728" s="99"/>
      <c r="G728" s="99"/>
    </row>
    <row r="729" spans="1:7" ht="15" customHeight="1">
      <c r="A729" s="100" t="s">
        <v>35</v>
      </c>
      <c r="B729" s="101"/>
      <c r="C729" s="5" t="s">
        <v>5</v>
      </c>
      <c r="D729" s="5" t="s">
        <v>6</v>
      </c>
      <c r="E729" s="5" t="s">
        <v>7</v>
      </c>
      <c r="F729" s="5" t="s">
        <v>8</v>
      </c>
      <c r="G729" s="5" t="s">
        <v>9</v>
      </c>
    </row>
    <row r="730" spans="1:7" ht="36" customHeight="1">
      <c r="A730" s="6" t="s">
        <v>578</v>
      </c>
      <c r="B730" s="7" t="s">
        <v>579</v>
      </c>
      <c r="C730" s="6" t="s">
        <v>12</v>
      </c>
      <c r="D730" s="6" t="s">
        <v>580</v>
      </c>
      <c r="E730" s="8">
        <v>1</v>
      </c>
      <c r="F730" s="9">
        <v>101.28</v>
      </c>
      <c r="G730" s="9">
        <v>101.28</v>
      </c>
    </row>
    <row r="731" spans="1:7" ht="15" customHeight="1">
      <c r="A731" s="6" t="s">
        <v>581</v>
      </c>
      <c r="B731" s="7" t="s">
        <v>582</v>
      </c>
      <c r="C731" s="6" t="s">
        <v>12</v>
      </c>
      <c r="D731" s="6" t="s">
        <v>46</v>
      </c>
      <c r="E731" s="8">
        <v>1.0800000000000001E-2</v>
      </c>
      <c r="F731" s="9">
        <v>16.14</v>
      </c>
      <c r="G731" s="9">
        <v>0.17</v>
      </c>
    </row>
    <row r="732" spans="1:7" ht="15" customHeight="1">
      <c r="A732" s="6" t="s">
        <v>44</v>
      </c>
      <c r="B732" s="7" t="s">
        <v>45</v>
      </c>
      <c r="C732" s="6" t="s">
        <v>12</v>
      </c>
      <c r="D732" s="6" t="s">
        <v>46</v>
      </c>
      <c r="E732" s="8">
        <v>2.35E-2</v>
      </c>
      <c r="F732" s="9">
        <v>12.25</v>
      </c>
      <c r="G732" s="9">
        <v>0.28999999999999998</v>
      </c>
    </row>
    <row r="733" spans="1:7" ht="15" customHeight="1">
      <c r="A733" s="1"/>
      <c r="B733" s="1"/>
      <c r="C733" s="1"/>
      <c r="D733" s="1"/>
      <c r="E733" s="102" t="s">
        <v>47</v>
      </c>
      <c r="F733" s="103"/>
      <c r="G733" s="10">
        <v>101.74</v>
      </c>
    </row>
    <row r="734" spans="1:7" ht="15" customHeight="1">
      <c r="A734" s="100" t="s">
        <v>4</v>
      </c>
      <c r="B734" s="101"/>
      <c r="C734" s="5" t="s">
        <v>5</v>
      </c>
      <c r="D734" s="5" t="s">
        <v>6</v>
      </c>
      <c r="E734" s="5" t="s">
        <v>7</v>
      </c>
      <c r="F734" s="5" t="s">
        <v>8</v>
      </c>
      <c r="G734" s="5" t="s">
        <v>9</v>
      </c>
    </row>
    <row r="735" spans="1:7" ht="20.100000000000001" customHeight="1">
      <c r="A735" s="6" t="s">
        <v>569</v>
      </c>
      <c r="B735" s="7" t="s">
        <v>570</v>
      </c>
      <c r="C735" s="6" t="s">
        <v>12</v>
      </c>
      <c r="D735" s="6" t="s">
        <v>19</v>
      </c>
      <c r="E735" s="8">
        <v>2.968</v>
      </c>
      <c r="F735" s="9">
        <v>8.67</v>
      </c>
      <c r="G735" s="9">
        <v>25.73</v>
      </c>
    </row>
    <row r="736" spans="1:7" ht="15" customHeight="1">
      <c r="A736" s="6" t="s">
        <v>20</v>
      </c>
      <c r="B736" s="7" t="s">
        <v>21</v>
      </c>
      <c r="C736" s="6" t="s">
        <v>12</v>
      </c>
      <c r="D736" s="6" t="s">
        <v>19</v>
      </c>
      <c r="E736" s="8">
        <v>1.484</v>
      </c>
      <c r="F736" s="9">
        <v>7.57</v>
      </c>
      <c r="G736" s="9">
        <v>11.23</v>
      </c>
    </row>
    <row r="737" spans="1:7" ht="15" customHeight="1">
      <c r="A737" s="1"/>
      <c r="B737" s="1"/>
      <c r="C737" s="1"/>
      <c r="D737" s="1"/>
      <c r="E737" s="102" t="s">
        <v>22</v>
      </c>
      <c r="F737" s="103"/>
      <c r="G737" s="10">
        <v>36.96</v>
      </c>
    </row>
    <row r="738" spans="1:7" ht="15" customHeight="1">
      <c r="A738" s="1"/>
      <c r="B738" s="1"/>
      <c r="C738" s="1"/>
      <c r="D738" s="1"/>
      <c r="E738" s="96" t="s">
        <v>23</v>
      </c>
      <c r="F738" s="97"/>
      <c r="G738" s="3">
        <v>138.69999999999999</v>
      </c>
    </row>
    <row r="739" spans="1:7" ht="15" customHeight="1">
      <c r="A739" s="1"/>
      <c r="B739" s="1"/>
      <c r="C739" s="1"/>
      <c r="D739" s="1"/>
      <c r="E739" s="96" t="s">
        <v>24</v>
      </c>
      <c r="F739" s="97"/>
      <c r="G739" s="3">
        <v>27.32</v>
      </c>
    </row>
    <row r="740" spans="1:7" ht="15" customHeight="1">
      <c r="A740" s="1"/>
      <c r="B740" s="1"/>
      <c r="C740" s="1"/>
      <c r="D740" s="1"/>
      <c r="E740" s="96" t="s">
        <v>25</v>
      </c>
      <c r="F740" s="97"/>
      <c r="G740" s="3">
        <v>166.02</v>
      </c>
    </row>
    <row r="741" spans="1:7" ht="15" customHeight="1">
      <c r="A741" s="1"/>
      <c r="B741" s="1"/>
      <c r="C741" s="1"/>
      <c r="D741" s="1"/>
      <c r="E741" s="96" t="s">
        <v>26</v>
      </c>
      <c r="F741" s="97"/>
      <c r="G741" s="3">
        <v>33.353400000000001</v>
      </c>
    </row>
    <row r="742" spans="1:7" ht="15" customHeight="1">
      <c r="A742" s="1"/>
      <c r="B742" s="1"/>
      <c r="C742" s="1"/>
      <c r="D742" s="1"/>
      <c r="E742" s="96" t="s">
        <v>27</v>
      </c>
      <c r="F742" s="97"/>
      <c r="G742" s="3">
        <v>199.37</v>
      </c>
    </row>
    <row r="743" spans="1:7" ht="9.9499999999999993" customHeight="1">
      <c r="A743" s="1"/>
      <c r="B743" s="1"/>
      <c r="C743" s="104" t="s">
        <v>2</v>
      </c>
      <c r="D743" s="105"/>
      <c r="E743" s="1"/>
      <c r="F743" s="1"/>
      <c r="G743" s="1"/>
    </row>
    <row r="744" spans="1:7" ht="20.100000000000001" customHeight="1">
      <c r="A744" s="98" t="s">
        <v>583</v>
      </c>
      <c r="B744" s="99"/>
      <c r="C744" s="99"/>
      <c r="D744" s="99"/>
      <c r="E744" s="99"/>
      <c r="F744" s="99"/>
      <c r="G744" s="99"/>
    </row>
    <row r="745" spans="1:7" ht="15" customHeight="1">
      <c r="A745" s="100" t="s">
        <v>35</v>
      </c>
      <c r="B745" s="101"/>
      <c r="C745" s="5" t="s">
        <v>5</v>
      </c>
      <c r="D745" s="5" t="s">
        <v>6</v>
      </c>
      <c r="E745" s="5" t="s">
        <v>7</v>
      </c>
      <c r="F745" s="5" t="s">
        <v>8</v>
      </c>
      <c r="G745" s="5" t="s">
        <v>9</v>
      </c>
    </row>
    <row r="746" spans="1:7" ht="15" customHeight="1">
      <c r="A746" s="6" t="s">
        <v>584</v>
      </c>
      <c r="B746" s="7" t="s">
        <v>585</v>
      </c>
      <c r="C746" s="6" t="s">
        <v>12</v>
      </c>
      <c r="D746" s="6" t="s">
        <v>46</v>
      </c>
      <c r="E746" s="8">
        <v>0.2</v>
      </c>
      <c r="F746" s="9">
        <v>12.04</v>
      </c>
      <c r="G746" s="9">
        <v>2.41</v>
      </c>
    </row>
    <row r="747" spans="1:7" ht="20.100000000000001" customHeight="1">
      <c r="A747" s="6" t="s">
        <v>586</v>
      </c>
      <c r="B747" s="7" t="s">
        <v>587</v>
      </c>
      <c r="C747" s="6" t="s">
        <v>12</v>
      </c>
      <c r="D747" s="6" t="s">
        <v>92</v>
      </c>
      <c r="E747" s="8">
        <v>0.1704</v>
      </c>
      <c r="F747" s="9">
        <v>8.09</v>
      </c>
      <c r="G747" s="9">
        <v>1.38</v>
      </c>
    </row>
    <row r="748" spans="1:7" ht="15" customHeight="1">
      <c r="A748" s="1"/>
      <c r="B748" s="1"/>
      <c r="C748" s="1"/>
      <c r="D748" s="1"/>
      <c r="E748" s="102" t="s">
        <v>47</v>
      </c>
      <c r="F748" s="103"/>
      <c r="G748" s="10">
        <v>3.79</v>
      </c>
    </row>
    <row r="749" spans="1:7" ht="15" customHeight="1">
      <c r="A749" s="100" t="s">
        <v>4</v>
      </c>
      <c r="B749" s="101"/>
      <c r="C749" s="5" t="s">
        <v>5</v>
      </c>
      <c r="D749" s="5" t="s">
        <v>6</v>
      </c>
      <c r="E749" s="5" t="s">
        <v>7</v>
      </c>
      <c r="F749" s="5" t="s">
        <v>8</v>
      </c>
      <c r="G749" s="5" t="s">
        <v>9</v>
      </c>
    </row>
    <row r="750" spans="1:7" ht="20.100000000000001" customHeight="1">
      <c r="A750" s="6" t="s">
        <v>569</v>
      </c>
      <c r="B750" s="7" t="s">
        <v>570</v>
      </c>
      <c r="C750" s="6" t="s">
        <v>12</v>
      </c>
      <c r="D750" s="6" t="s">
        <v>19</v>
      </c>
      <c r="E750" s="8">
        <v>0.60299999999999998</v>
      </c>
      <c r="F750" s="9">
        <v>8.67</v>
      </c>
      <c r="G750" s="9">
        <v>5.23</v>
      </c>
    </row>
    <row r="751" spans="1:7" ht="15" customHeight="1">
      <c r="A751" s="6" t="s">
        <v>29</v>
      </c>
      <c r="B751" s="7" t="s">
        <v>30</v>
      </c>
      <c r="C751" s="6" t="s">
        <v>12</v>
      </c>
      <c r="D751" s="6" t="s">
        <v>19</v>
      </c>
      <c r="E751" s="8">
        <v>1.4890000000000001</v>
      </c>
      <c r="F751" s="9">
        <v>9.11</v>
      </c>
      <c r="G751" s="9">
        <v>13.56</v>
      </c>
    </row>
    <row r="752" spans="1:7" ht="15" customHeight="1">
      <c r="A752" s="6" t="s">
        <v>20</v>
      </c>
      <c r="B752" s="7" t="s">
        <v>21</v>
      </c>
      <c r="C752" s="6" t="s">
        <v>12</v>
      </c>
      <c r="D752" s="6" t="s">
        <v>19</v>
      </c>
      <c r="E752" s="8">
        <v>1.046</v>
      </c>
      <c r="F752" s="9">
        <v>7.57</v>
      </c>
      <c r="G752" s="9">
        <v>7.92</v>
      </c>
    </row>
    <row r="753" spans="1:7" ht="20.100000000000001" customHeight="1">
      <c r="A753" s="6" t="s">
        <v>140</v>
      </c>
      <c r="B753" s="7" t="s">
        <v>141</v>
      </c>
      <c r="C753" s="6" t="s">
        <v>12</v>
      </c>
      <c r="D753" s="6" t="s">
        <v>52</v>
      </c>
      <c r="E753" s="8">
        <v>2.2599999999999999E-2</v>
      </c>
      <c r="F753" s="9">
        <v>331.8</v>
      </c>
      <c r="G753" s="9">
        <v>7.5</v>
      </c>
    </row>
    <row r="754" spans="1:7" ht="15" customHeight="1">
      <c r="A754" s="1"/>
      <c r="B754" s="1"/>
      <c r="C754" s="1"/>
      <c r="D754" s="1"/>
      <c r="E754" s="102" t="s">
        <v>22</v>
      </c>
      <c r="F754" s="103"/>
      <c r="G754" s="10">
        <v>34.21</v>
      </c>
    </row>
    <row r="755" spans="1:7" ht="15" customHeight="1">
      <c r="A755" s="1"/>
      <c r="B755" s="1"/>
      <c r="C755" s="1"/>
      <c r="D755" s="1"/>
      <c r="E755" s="96" t="s">
        <v>23</v>
      </c>
      <c r="F755" s="97"/>
      <c r="G755" s="3">
        <v>38</v>
      </c>
    </row>
    <row r="756" spans="1:7" ht="15" customHeight="1">
      <c r="A756" s="1"/>
      <c r="B756" s="1"/>
      <c r="C756" s="1"/>
      <c r="D756" s="1"/>
      <c r="E756" s="96" t="s">
        <v>24</v>
      </c>
      <c r="F756" s="97"/>
      <c r="G756" s="3">
        <v>20.99</v>
      </c>
    </row>
    <row r="757" spans="1:7" ht="15" customHeight="1">
      <c r="A757" s="1"/>
      <c r="B757" s="1"/>
      <c r="C757" s="1"/>
      <c r="D757" s="1"/>
      <c r="E757" s="96" t="s">
        <v>25</v>
      </c>
      <c r="F757" s="97"/>
      <c r="G757" s="3">
        <v>58.99</v>
      </c>
    </row>
    <row r="758" spans="1:7" ht="15" customHeight="1">
      <c r="A758" s="1"/>
      <c r="B758" s="1"/>
      <c r="C758" s="1"/>
      <c r="D758" s="1"/>
      <c r="E758" s="96" t="s">
        <v>26</v>
      </c>
      <c r="F758" s="97"/>
      <c r="G758" s="3">
        <v>11.851100000000001</v>
      </c>
    </row>
    <row r="759" spans="1:7" ht="15" customHeight="1">
      <c r="A759" s="1"/>
      <c r="B759" s="1"/>
      <c r="C759" s="1"/>
      <c r="D759" s="1"/>
      <c r="E759" s="96" t="s">
        <v>27</v>
      </c>
      <c r="F759" s="97"/>
      <c r="G759" s="3">
        <v>70.84</v>
      </c>
    </row>
    <row r="760" spans="1:7" ht="9.9499999999999993" customHeight="1">
      <c r="A760" s="1"/>
      <c r="B760" s="1"/>
      <c r="C760" s="104" t="s">
        <v>2</v>
      </c>
      <c r="D760" s="105"/>
      <c r="E760" s="1"/>
      <c r="F760" s="1"/>
      <c r="G760" s="1"/>
    </row>
    <row r="761" spans="1:7" ht="20.100000000000001" customHeight="1">
      <c r="A761" s="98" t="s">
        <v>588</v>
      </c>
      <c r="B761" s="99"/>
      <c r="C761" s="99"/>
      <c r="D761" s="99"/>
      <c r="E761" s="99"/>
      <c r="F761" s="99"/>
      <c r="G761" s="99"/>
    </row>
    <row r="762" spans="1:7" ht="15" customHeight="1">
      <c r="A762" s="100" t="s">
        <v>35</v>
      </c>
      <c r="B762" s="101"/>
      <c r="C762" s="5" t="s">
        <v>5</v>
      </c>
      <c r="D762" s="5" t="s">
        <v>6</v>
      </c>
      <c r="E762" s="5" t="s">
        <v>7</v>
      </c>
      <c r="F762" s="5" t="s">
        <v>8</v>
      </c>
      <c r="G762" s="5" t="s">
        <v>9</v>
      </c>
    </row>
    <row r="763" spans="1:7" ht="20.100000000000001" customHeight="1">
      <c r="A763" s="6" t="s">
        <v>333</v>
      </c>
      <c r="B763" s="7" t="s">
        <v>334</v>
      </c>
      <c r="C763" s="6" t="s">
        <v>12</v>
      </c>
      <c r="D763" s="6" t="s">
        <v>52</v>
      </c>
      <c r="E763" s="8">
        <v>1.07</v>
      </c>
      <c r="F763" s="9">
        <v>64.41</v>
      </c>
      <c r="G763" s="9">
        <v>68.92</v>
      </c>
    </row>
    <row r="764" spans="1:7" ht="15" customHeight="1">
      <c r="A764" s="6" t="s">
        <v>335</v>
      </c>
      <c r="B764" s="7" t="s">
        <v>336</v>
      </c>
      <c r="C764" s="6" t="s">
        <v>12</v>
      </c>
      <c r="D764" s="6" t="s">
        <v>46</v>
      </c>
      <c r="E764" s="8">
        <v>482.96</v>
      </c>
      <c r="F764" s="9">
        <v>0.41</v>
      </c>
      <c r="G764" s="9">
        <v>198.01</v>
      </c>
    </row>
    <row r="765" spans="1:7" ht="15" customHeight="1">
      <c r="A765" s="1"/>
      <c r="B765" s="1"/>
      <c r="C765" s="1"/>
      <c r="D765" s="1"/>
      <c r="E765" s="102" t="s">
        <v>47</v>
      </c>
      <c r="F765" s="103"/>
      <c r="G765" s="10">
        <v>266.93</v>
      </c>
    </row>
    <row r="766" spans="1:7" ht="15" customHeight="1">
      <c r="A766" s="100" t="s">
        <v>4</v>
      </c>
      <c r="B766" s="101"/>
      <c r="C766" s="5" t="s">
        <v>5</v>
      </c>
      <c r="D766" s="5" t="s">
        <v>6</v>
      </c>
      <c r="E766" s="5" t="s">
        <v>7</v>
      </c>
      <c r="F766" s="5" t="s">
        <v>8</v>
      </c>
      <c r="G766" s="5" t="s">
        <v>9</v>
      </c>
    </row>
    <row r="767" spans="1:7" ht="15" customHeight="1">
      <c r="A767" s="6" t="s">
        <v>20</v>
      </c>
      <c r="B767" s="7" t="s">
        <v>21</v>
      </c>
      <c r="C767" s="6" t="s">
        <v>12</v>
      </c>
      <c r="D767" s="6" t="s">
        <v>19</v>
      </c>
      <c r="E767" s="8">
        <v>8.57</v>
      </c>
      <c r="F767" s="9">
        <v>7.57</v>
      </c>
      <c r="G767" s="9">
        <v>64.87</v>
      </c>
    </row>
    <row r="768" spans="1:7" ht="15" customHeight="1">
      <c r="A768" s="1"/>
      <c r="B768" s="1"/>
      <c r="C768" s="1"/>
      <c r="D768" s="1"/>
      <c r="E768" s="102" t="s">
        <v>22</v>
      </c>
      <c r="F768" s="103"/>
      <c r="G768" s="10">
        <v>64.87</v>
      </c>
    </row>
    <row r="769" spans="1:7" ht="15" customHeight="1">
      <c r="A769" s="1"/>
      <c r="B769" s="1"/>
      <c r="C769" s="1"/>
      <c r="D769" s="1"/>
      <c r="E769" s="96" t="s">
        <v>23</v>
      </c>
      <c r="F769" s="97"/>
      <c r="G769" s="3">
        <v>331.8</v>
      </c>
    </row>
    <row r="770" spans="1:7" ht="15" customHeight="1">
      <c r="A770" s="1"/>
      <c r="B770" s="1"/>
      <c r="C770" s="1"/>
      <c r="D770" s="1"/>
      <c r="E770" s="96" t="s">
        <v>24</v>
      </c>
      <c r="F770" s="97"/>
      <c r="G770" s="3">
        <v>45.51</v>
      </c>
    </row>
    <row r="771" spans="1:7" ht="15" customHeight="1">
      <c r="A771" s="1"/>
      <c r="B771" s="1"/>
      <c r="C771" s="1"/>
      <c r="D771" s="1"/>
      <c r="E771" s="96" t="s">
        <v>25</v>
      </c>
      <c r="F771" s="97"/>
      <c r="G771" s="3">
        <v>377.31</v>
      </c>
    </row>
    <row r="772" spans="1:7" ht="15" customHeight="1">
      <c r="A772" s="1"/>
      <c r="B772" s="1"/>
      <c r="C772" s="1"/>
      <c r="D772" s="1"/>
      <c r="E772" s="96" t="s">
        <v>26</v>
      </c>
      <c r="F772" s="97"/>
      <c r="G772" s="3">
        <v>75.801599999999993</v>
      </c>
    </row>
    <row r="773" spans="1:7" ht="15" customHeight="1">
      <c r="A773" s="1"/>
      <c r="B773" s="1"/>
      <c r="C773" s="1"/>
      <c r="D773" s="1"/>
      <c r="E773" s="96" t="s">
        <v>27</v>
      </c>
      <c r="F773" s="97"/>
      <c r="G773" s="3">
        <v>453.11</v>
      </c>
    </row>
    <row r="774" spans="1:7" ht="9.9499999999999993" customHeight="1">
      <c r="A774" s="1"/>
      <c r="B774" s="1"/>
      <c r="C774" s="104" t="s">
        <v>2</v>
      </c>
      <c r="D774" s="105"/>
      <c r="E774" s="1"/>
      <c r="F774" s="1"/>
      <c r="G774" s="1"/>
    </row>
    <row r="775" spans="1:7" ht="20.100000000000001" customHeight="1">
      <c r="A775" s="121" t="s">
        <v>589</v>
      </c>
      <c r="B775" s="108"/>
      <c r="C775" s="108"/>
      <c r="D775" s="108"/>
      <c r="E775" s="108"/>
      <c r="F775" s="108"/>
      <c r="G775" s="108"/>
    </row>
    <row r="776" spans="1:7" ht="15" customHeight="1">
      <c r="A776" s="117" t="s">
        <v>35</v>
      </c>
      <c r="B776" s="118"/>
      <c r="C776" s="37" t="s">
        <v>5</v>
      </c>
      <c r="D776" s="37" t="s">
        <v>6</v>
      </c>
      <c r="E776" s="37" t="s">
        <v>7</v>
      </c>
      <c r="F776" s="37" t="s">
        <v>8</v>
      </c>
      <c r="G776" s="37" t="s">
        <v>9</v>
      </c>
    </row>
    <row r="777" spans="1:7" ht="20.100000000000001" customHeight="1">
      <c r="A777" s="38" t="s">
        <v>590</v>
      </c>
      <c r="B777" s="39" t="s">
        <v>591</v>
      </c>
      <c r="C777" s="38" t="s">
        <v>12</v>
      </c>
      <c r="D777" s="38" t="s">
        <v>98</v>
      </c>
      <c r="E777" s="40">
        <v>3</v>
      </c>
      <c r="F777" s="41">
        <v>29.95</v>
      </c>
      <c r="G777" s="41">
        <v>89.85</v>
      </c>
    </row>
    <row r="778" spans="1:7" ht="27.95" customHeight="1">
      <c r="A778" s="38" t="s">
        <v>592</v>
      </c>
      <c r="B778" s="39" t="s">
        <v>593</v>
      </c>
      <c r="C778" s="38" t="s">
        <v>12</v>
      </c>
      <c r="D778" s="38" t="s">
        <v>98</v>
      </c>
      <c r="E778" s="40">
        <v>1</v>
      </c>
      <c r="F778" s="41">
        <v>165.16</v>
      </c>
      <c r="G778" s="41">
        <f>E778*F778</f>
        <v>165.16</v>
      </c>
    </row>
    <row r="779" spans="1:7" ht="20.100000000000001" customHeight="1">
      <c r="A779" s="38" t="s">
        <v>594</v>
      </c>
      <c r="B779" s="39" t="s">
        <v>595</v>
      </c>
      <c r="C779" s="38" t="s">
        <v>12</v>
      </c>
      <c r="D779" s="38" t="s">
        <v>98</v>
      </c>
      <c r="E779" s="40">
        <v>19.8</v>
      </c>
      <c r="F779" s="41">
        <v>0.04</v>
      </c>
      <c r="G779" s="41">
        <v>0.79</v>
      </c>
    </row>
    <row r="780" spans="1:7" ht="15" customHeight="1">
      <c r="A780" s="42"/>
      <c r="B780" s="42"/>
      <c r="C780" s="42"/>
      <c r="D780" s="42"/>
      <c r="E780" s="119" t="s">
        <v>47</v>
      </c>
      <c r="F780" s="120"/>
      <c r="G780" s="43">
        <f>SUM(G777:G779)</f>
        <v>255.79999999999998</v>
      </c>
    </row>
    <row r="781" spans="1:7" ht="15" customHeight="1">
      <c r="A781" s="117" t="s">
        <v>4</v>
      </c>
      <c r="B781" s="118"/>
      <c r="C781" s="37" t="s">
        <v>5</v>
      </c>
      <c r="D781" s="37" t="s">
        <v>6</v>
      </c>
      <c r="E781" s="37" t="s">
        <v>7</v>
      </c>
      <c r="F781" s="37" t="s">
        <v>8</v>
      </c>
      <c r="G781" s="37" t="s">
        <v>9</v>
      </c>
    </row>
    <row r="782" spans="1:7" ht="20.100000000000001" customHeight="1">
      <c r="A782" s="38" t="s">
        <v>569</v>
      </c>
      <c r="B782" s="39" t="s">
        <v>570</v>
      </c>
      <c r="C782" s="38" t="s">
        <v>12</v>
      </c>
      <c r="D782" s="38" t="s">
        <v>19</v>
      </c>
      <c r="E782" s="40">
        <v>1.546</v>
      </c>
      <c r="F782" s="41">
        <v>8.67</v>
      </c>
      <c r="G782" s="41">
        <v>13.4</v>
      </c>
    </row>
    <row r="783" spans="1:7" ht="15" customHeight="1">
      <c r="A783" s="38" t="s">
        <v>20</v>
      </c>
      <c r="B783" s="39" t="s">
        <v>21</v>
      </c>
      <c r="C783" s="38" t="s">
        <v>12</v>
      </c>
      <c r="D783" s="38" t="s">
        <v>19</v>
      </c>
      <c r="E783" s="40">
        <v>0.77300000000000002</v>
      </c>
      <c r="F783" s="41">
        <v>7.57</v>
      </c>
      <c r="G783" s="41">
        <v>5.85</v>
      </c>
    </row>
    <row r="784" spans="1:7" ht="15" customHeight="1">
      <c r="A784" s="42"/>
      <c r="B784" s="42"/>
      <c r="C784" s="42"/>
      <c r="D784" s="42"/>
      <c r="E784" s="119" t="s">
        <v>22</v>
      </c>
      <c r="F784" s="120"/>
      <c r="G784" s="43">
        <v>19.25</v>
      </c>
    </row>
    <row r="785" spans="1:7" ht="15" customHeight="1">
      <c r="A785" s="42"/>
      <c r="B785" s="42"/>
      <c r="C785" s="42"/>
      <c r="D785" s="42"/>
      <c r="E785" s="115" t="s">
        <v>23</v>
      </c>
      <c r="F785" s="116"/>
      <c r="G785" s="44">
        <f>G780+G784</f>
        <v>275.04999999999995</v>
      </c>
    </row>
    <row r="786" spans="1:7" ht="15" customHeight="1">
      <c r="A786" s="42"/>
      <c r="B786" s="42"/>
      <c r="C786" s="42"/>
      <c r="D786" s="42"/>
      <c r="E786" s="115" t="s">
        <v>24</v>
      </c>
      <c r="F786" s="116"/>
      <c r="G786" s="44">
        <v>14.24</v>
      </c>
    </row>
    <row r="787" spans="1:7" ht="15" customHeight="1">
      <c r="A787" s="42"/>
      <c r="B787" s="42"/>
      <c r="C787" s="42"/>
      <c r="D787" s="42"/>
      <c r="E787" s="115" t="s">
        <v>25</v>
      </c>
      <c r="F787" s="116"/>
      <c r="G787" s="44">
        <f>G785+G786</f>
        <v>289.28999999999996</v>
      </c>
    </row>
    <row r="788" spans="1:7" ht="15" customHeight="1">
      <c r="A788" s="42"/>
      <c r="B788" s="42"/>
      <c r="C788" s="42"/>
      <c r="D788" s="42"/>
      <c r="E788" s="115" t="s">
        <v>26</v>
      </c>
      <c r="F788" s="116"/>
      <c r="G788" s="44">
        <f>G787*0.2009</f>
        <v>58.118360999999993</v>
      </c>
    </row>
    <row r="789" spans="1:7" ht="15" customHeight="1">
      <c r="A789" s="42"/>
      <c r="B789" s="42"/>
      <c r="C789" s="42"/>
      <c r="D789" s="42"/>
      <c r="E789" s="115" t="s">
        <v>27</v>
      </c>
      <c r="F789" s="116"/>
      <c r="G789" s="44">
        <f>G787+G788</f>
        <v>347.40836099999996</v>
      </c>
    </row>
    <row r="790" spans="1:7" ht="9.9499999999999993" customHeight="1">
      <c r="A790" s="1"/>
      <c r="B790" s="1"/>
      <c r="C790" s="104" t="s">
        <v>2</v>
      </c>
      <c r="D790" s="105"/>
      <c r="E790" s="1"/>
      <c r="F790" s="1"/>
      <c r="G790" s="1"/>
    </row>
    <row r="791" spans="1:7" ht="20.100000000000001" customHeight="1">
      <c r="A791" s="98" t="s">
        <v>596</v>
      </c>
      <c r="B791" s="99"/>
      <c r="C791" s="99"/>
      <c r="D791" s="99"/>
      <c r="E791" s="99"/>
      <c r="F791" s="99"/>
      <c r="G791" s="99"/>
    </row>
    <row r="792" spans="1:7" ht="15" customHeight="1">
      <c r="A792" s="100" t="s">
        <v>35</v>
      </c>
      <c r="B792" s="101"/>
      <c r="C792" s="5" t="s">
        <v>5</v>
      </c>
      <c r="D792" s="5" t="s">
        <v>6</v>
      </c>
      <c r="E792" s="5" t="s">
        <v>7</v>
      </c>
      <c r="F792" s="5" t="s">
        <v>8</v>
      </c>
      <c r="G792" s="5" t="s">
        <v>9</v>
      </c>
    </row>
    <row r="793" spans="1:7" ht="36" customHeight="1">
      <c r="A793" s="6" t="s">
        <v>597</v>
      </c>
      <c r="B793" s="7" t="s">
        <v>598</v>
      </c>
      <c r="C793" s="6" t="s">
        <v>12</v>
      </c>
      <c r="D793" s="6" t="s">
        <v>599</v>
      </c>
      <c r="E793" s="8">
        <v>1</v>
      </c>
      <c r="F793" s="9">
        <v>57.15</v>
      </c>
      <c r="G793" s="9">
        <v>57.15</v>
      </c>
    </row>
    <row r="794" spans="1:7" ht="15" customHeight="1">
      <c r="A794" s="1"/>
      <c r="B794" s="1"/>
      <c r="C794" s="1"/>
      <c r="D794" s="1"/>
      <c r="E794" s="102" t="s">
        <v>47</v>
      </c>
      <c r="F794" s="103"/>
      <c r="G794" s="10">
        <v>57.15</v>
      </c>
    </row>
    <row r="795" spans="1:7" ht="15" customHeight="1">
      <c r="A795" s="100" t="s">
        <v>4</v>
      </c>
      <c r="B795" s="101"/>
      <c r="C795" s="5" t="s">
        <v>5</v>
      </c>
      <c r="D795" s="5" t="s">
        <v>6</v>
      </c>
      <c r="E795" s="5" t="s">
        <v>7</v>
      </c>
      <c r="F795" s="5" t="s">
        <v>8</v>
      </c>
      <c r="G795" s="5" t="s">
        <v>9</v>
      </c>
    </row>
    <row r="796" spans="1:7" ht="20.100000000000001" customHeight="1">
      <c r="A796" s="6" t="s">
        <v>569</v>
      </c>
      <c r="B796" s="7" t="s">
        <v>570</v>
      </c>
      <c r="C796" s="6" t="s">
        <v>12</v>
      </c>
      <c r="D796" s="6" t="s">
        <v>19</v>
      </c>
      <c r="E796" s="8">
        <v>1.002</v>
      </c>
      <c r="F796" s="9">
        <v>8.67</v>
      </c>
      <c r="G796" s="9">
        <v>8.69</v>
      </c>
    </row>
    <row r="797" spans="1:7" ht="15" customHeight="1">
      <c r="A797" s="6" t="s">
        <v>20</v>
      </c>
      <c r="B797" s="7" t="s">
        <v>21</v>
      </c>
      <c r="C797" s="6" t="s">
        <v>12</v>
      </c>
      <c r="D797" s="6" t="s">
        <v>19</v>
      </c>
      <c r="E797" s="8">
        <v>0.501</v>
      </c>
      <c r="F797" s="9">
        <v>7.57</v>
      </c>
      <c r="G797" s="9">
        <v>3.79</v>
      </c>
    </row>
    <row r="798" spans="1:7" ht="15" customHeight="1">
      <c r="A798" s="1"/>
      <c r="B798" s="1"/>
      <c r="C798" s="1"/>
      <c r="D798" s="1"/>
      <c r="E798" s="102" t="s">
        <v>22</v>
      </c>
      <c r="F798" s="103"/>
      <c r="G798" s="10">
        <v>12.48</v>
      </c>
    </row>
    <row r="799" spans="1:7" ht="15" customHeight="1">
      <c r="A799" s="1"/>
      <c r="B799" s="1"/>
      <c r="C799" s="1"/>
      <c r="D799" s="1"/>
      <c r="E799" s="96" t="s">
        <v>23</v>
      </c>
      <c r="F799" s="97"/>
      <c r="G799" s="3">
        <v>69.63</v>
      </c>
    </row>
    <row r="800" spans="1:7" ht="15" customHeight="1">
      <c r="A800" s="1"/>
      <c r="B800" s="1"/>
      <c r="C800" s="1"/>
      <c r="D800" s="1"/>
      <c r="E800" s="96" t="s">
        <v>24</v>
      </c>
      <c r="F800" s="97"/>
      <c r="G800" s="3">
        <v>9.2200000000000006</v>
      </c>
    </row>
    <row r="801" spans="1:7" ht="15" customHeight="1">
      <c r="A801" s="1"/>
      <c r="B801" s="1"/>
      <c r="C801" s="1"/>
      <c r="D801" s="1"/>
      <c r="E801" s="96" t="s">
        <v>25</v>
      </c>
      <c r="F801" s="97"/>
      <c r="G801" s="3">
        <v>78.849999999999994</v>
      </c>
    </row>
    <row r="802" spans="1:7" ht="15" customHeight="1">
      <c r="A802" s="1"/>
      <c r="B802" s="1"/>
      <c r="C802" s="1"/>
      <c r="D802" s="1"/>
      <c r="E802" s="96" t="s">
        <v>26</v>
      </c>
      <c r="F802" s="97"/>
      <c r="G802" s="3">
        <v>15.840999999999999</v>
      </c>
    </row>
    <row r="803" spans="1:7" ht="15" customHeight="1">
      <c r="A803" s="1"/>
      <c r="B803" s="1"/>
      <c r="C803" s="1"/>
      <c r="D803" s="1"/>
      <c r="E803" s="96" t="s">
        <v>27</v>
      </c>
      <c r="F803" s="97"/>
      <c r="G803" s="3">
        <v>94.69</v>
      </c>
    </row>
    <row r="804" spans="1:7" ht="9.9499999999999993" customHeight="1">
      <c r="A804" s="1"/>
      <c r="B804" s="1"/>
      <c r="C804" s="104" t="s">
        <v>2</v>
      </c>
      <c r="D804" s="105"/>
      <c r="E804" s="1"/>
      <c r="F804" s="1"/>
      <c r="G804" s="1"/>
    </row>
    <row r="805" spans="1:7" ht="20.100000000000001" customHeight="1">
      <c r="A805" s="98" t="s">
        <v>600</v>
      </c>
      <c r="B805" s="99"/>
      <c r="C805" s="99"/>
      <c r="D805" s="99"/>
      <c r="E805" s="99"/>
      <c r="F805" s="99"/>
      <c r="G805" s="99"/>
    </row>
    <row r="806" spans="1:7" ht="15" customHeight="1">
      <c r="A806" s="100" t="s">
        <v>35</v>
      </c>
      <c r="B806" s="101"/>
      <c r="C806" s="5" t="s">
        <v>5</v>
      </c>
      <c r="D806" s="5" t="s">
        <v>6</v>
      </c>
      <c r="E806" s="5" t="s">
        <v>7</v>
      </c>
      <c r="F806" s="5" t="s">
        <v>8</v>
      </c>
      <c r="G806" s="5" t="s">
        <v>9</v>
      </c>
    </row>
    <row r="807" spans="1:7" ht="36" customHeight="1">
      <c r="A807" s="6" t="s">
        <v>578</v>
      </c>
      <c r="B807" s="7" t="s">
        <v>579</v>
      </c>
      <c r="C807" s="6" t="s">
        <v>12</v>
      </c>
      <c r="D807" s="6" t="s">
        <v>580</v>
      </c>
      <c r="E807" s="8">
        <v>1</v>
      </c>
      <c r="F807" s="9">
        <v>101.28</v>
      </c>
      <c r="G807" s="9">
        <v>101.28</v>
      </c>
    </row>
    <row r="808" spans="1:7" ht="15" customHeight="1">
      <c r="A808" s="6" t="s">
        <v>581</v>
      </c>
      <c r="B808" s="7" t="s">
        <v>582</v>
      </c>
      <c r="C808" s="6" t="s">
        <v>12</v>
      </c>
      <c r="D808" s="6" t="s">
        <v>46</v>
      </c>
      <c r="E808" s="8">
        <v>1.0800000000000001E-2</v>
      </c>
      <c r="F808" s="9">
        <v>16.14</v>
      </c>
      <c r="G808" s="9">
        <v>0.17</v>
      </c>
    </row>
    <row r="809" spans="1:7" ht="15" customHeight="1">
      <c r="A809" s="6" t="s">
        <v>44</v>
      </c>
      <c r="B809" s="7" t="s">
        <v>45</v>
      </c>
      <c r="C809" s="6" t="s">
        <v>12</v>
      </c>
      <c r="D809" s="6" t="s">
        <v>46</v>
      </c>
      <c r="E809" s="8">
        <v>2.35E-2</v>
      </c>
      <c r="F809" s="9">
        <v>12.25</v>
      </c>
      <c r="G809" s="9">
        <v>0.28999999999999998</v>
      </c>
    </row>
    <row r="810" spans="1:7" ht="15" customHeight="1">
      <c r="A810" s="1"/>
      <c r="B810" s="1"/>
      <c r="C810" s="1"/>
      <c r="D810" s="1"/>
      <c r="E810" s="102" t="s">
        <v>47</v>
      </c>
      <c r="F810" s="103"/>
      <c r="G810" s="10">
        <v>101.74</v>
      </c>
    </row>
    <row r="811" spans="1:7" ht="15" customHeight="1">
      <c r="A811" s="100" t="s">
        <v>4</v>
      </c>
      <c r="B811" s="101"/>
      <c r="C811" s="5" t="s">
        <v>5</v>
      </c>
      <c r="D811" s="5" t="s">
        <v>6</v>
      </c>
      <c r="E811" s="5" t="s">
        <v>7</v>
      </c>
      <c r="F811" s="5" t="s">
        <v>8</v>
      </c>
      <c r="G811" s="5" t="s">
        <v>9</v>
      </c>
    </row>
    <row r="812" spans="1:7" ht="20.100000000000001" customHeight="1">
      <c r="A812" s="6" t="s">
        <v>569</v>
      </c>
      <c r="B812" s="7" t="s">
        <v>570</v>
      </c>
      <c r="C812" s="6" t="s">
        <v>12</v>
      </c>
      <c r="D812" s="6" t="s">
        <v>19</v>
      </c>
      <c r="E812" s="8">
        <v>2.4609999999999999</v>
      </c>
      <c r="F812" s="9">
        <v>8.67</v>
      </c>
      <c r="G812" s="9">
        <v>21.34</v>
      </c>
    </row>
    <row r="813" spans="1:7" ht="15" customHeight="1">
      <c r="A813" s="6" t="s">
        <v>20</v>
      </c>
      <c r="B813" s="7" t="s">
        <v>21</v>
      </c>
      <c r="C813" s="6" t="s">
        <v>12</v>
      </c>
      <c r="D813" s="6" t="s">
        <v>19</v>
      </c>
      <c r="E813" s="8">
        <v>1.23</v>
      </c>
      <c r="F813" s="9">
        <v>7.57</v>
      </c>
      <c r="G813" s="9">
        <v>9.31</v>
      </c>
    </row>
    <row r="814" spans="1:7" ht="15" customHeight="1">
      <c r="A814" s="1"/>
      <c r="B814" s="1"/>
      <c r="C814" s="1"/>
      <c r="D814" s="1"/>
      <c r="E814" s="102" t="s">
        <v>22</v>
      </c>
      <c r="F814" s="103"/>
      <c r="G814" s="10">
        <v>30.65</v>
      </c>
    </row>
    <row r="815" spans="1:7" ht="15" customHeight="1">
      <c r="A815" s="1"/>
      <c r="B815" s="1"/>
      <c r="C815" s="1"/>
      <c r="D815" s="1"/>
      <c r="E815" s="96" t="s">
        <v>23</v>
      </c>
      <c r="F815" s="97"/>
      <c r="G815" s="3">
        <v>132.38999999999999</v>
      </c>
    </row>
    <row r="816" spans="1:7" ht="15" customHeight="1">
      <c r="A816" s="1"/>
      <c r="B816" s="1"/>
      <c r="C816" s="1"/>
      <c r="D816" s="1"/>
      <c r="E816" s="96" t="s">
        <v>24</v>
      </c>
      <c r="F816" s="97"/>
      <c r="G816" s="3">
        <v>22.65</v>
      </c>
    </row>
    <row r="817" spans="1:7" ht="15" customHeight="1">
      <c r="A817" s="1"/>
      <c r="B817" s="1"/>
      <c r="C817" s="1"/>
      <c r="D817" s="1"/>
      <c r="E817" s="96" t="s">
        <v>25</v>
      </c>
      <c r="F817" s="97"/>
      <c r="G817" s="3">
        <v>155.04</v>
      </c>
    </row>
    <row r="818" spans="1:7" ht="15" customHeight="1">
      <c r="A818" s="1"/>
      <c r="B818" s="1"/>
      <c r="C818" s="1"/>
      <c r="D818" s="1"/>
      <c r="E818" s="96" t="s">
        <v>26</v>
      </c>
      <c r="F818" s="97"/>
      <c r="G818" s="3">
        <v>31.147500000000001</v>
      </c>
    </row>
    <row r="819" spans="1:7" ht="15" customHeight="1">
      <c r="A819" s="1"/>
      <c r="B819" s="1"/>
      <c r="C819" s="1"/>
      <c r="D819" s="1"/>
      <c r="E819" s="96" t="s">
        <v>27</v>
      </c>
      <c r="F819" s="97"/>
      <c r="G819" s="3">
        <v>186.19</v>
      </c>
    </row>
    <row r="820" spans="1:7" ht="9.9499999999999993" customHeight="1">
      <c r="A820" s="1"/>
      <c r="B820" s="1"/>
      <c r="C820" s="104" t="s">
        <v>2</v>
      </c>
      <c r="D820" s="105"/>
      <c r="E820" s="1"/>
      <c r="F820" s="1"/>
      <c r="G820" s="1"/>
    </row>
    <row r="821" spans="1:7" ht="20.100000000000001" customHeight="1">
      <c r="A821" s="98" t="s">
        <v>601</v>
      </c>
      <c r="B821" s="99"/>
      <c r="C821" s="99"/>
      <c r="D821" s="99"/>
      <c r="E821" s="99"/>
      <c r="F821" s="99"/>
      <c r="G821" s="99"/>
    </row>
    <row r="822" spans="1:7" ht="15" customHeight="1">
      <c r="A822" s="100" t="s">
        <v>35</v>
      </c>
      <c r="B822" s="101"/>
      <c r="C822" s="5" t="s">
        <v>5</v>
      </c>
      <c r="D822" s="5" t="s">
        <v>6</v>
      </c>
      <c r="E822" s="5" t="s">
        <v>7</v>
      </c>
      <c r="F822" s="5" t="s">
        <v>8</v>
      </c>
      <c r="G822" s="5" t="s">
        <v>9</v>
      </c>
    </row>
    <row r="823" spans="1:7" ht="15" customHeight="1">
      <c r="A823" s="6" t="s">
        <v>584</v>
      </c>
      <c r="B823" s="7" t="s">
        <v>585</v>
      </c>
      <c r="C823" s="6" t="s">
        <v>12</v>
      </c>
      <c r="D823" s="6" t="s">
        <v>46</v>
      </c>
      <c r="E823" s="8">
        <v>0.2</v>
      </c>
      <c r="F823" s="9">
        <v>12.04</v>
      </c>
      <c r="G823" s="9">
        <v>2.41</v>
      </c>
    </row>
    <row r="824" spans="1:7" ht="20.100000000000001" customHeight="1">
      <c r="A824" s="6" t="s">
        <v>586</v>
      </c>
      <c r="B824" s="7" t="s">
        <v>587</v>
      </c>
      <c r="C824" s="6" t="s">
        <v>12</v>
      </c>
      <c r="D824" s="6" t="s">
        <v>92</v>
      </c>
      <c r="E824" s="8">
        <v>0.1638</v>
      </c>
      <c r="F824" s="9">
        <v>8.09</v>
      </c>
      <c r="G824" s="9">
        <v>1.33</v>
      </c>
    </row>
    <row r="825" spans="1:7" ht="15" customHeight="1">
      <c r="A825" s="1"/>
      <c r="B825" s="1"/>
      <c r="C825" s="1"/>
      <c r="D825" s="1"/>
      <c r="E825" s="102" t="s">
        <v>47</v>
      </c>
      <c r="F825" s="103"/>
      <c r="G825" s="10">
        <v>3.74</v>
      </c>
    </row>
    <row r="826" spans="1:7" ht="15" customHeight="1">
      <c r="A826" s="100" t="s">
        <v>4</v>
      </c>
      <c r="B826" s="101"/>
      <c r="C826" s="5" t="s">
        <v>5</v>
      </c>
      <c r="D826" s="5" t="s">
        <v>6</v>
      </c>
      <c r="E826" s="5" t="s">
        <v>7</v>
      </c>
      <c r="F826" s="5" t="s">
        <v>8</v>
      </c>
      <c r="G826" s="5" t="s">
        <v>9</v>
      </c>
    </row>
    <row r="827" spans="1:7" ht="20.100000000000001" customHeight="1">
      <c r="A827" s="6" t="s">
        <v>569</v>
      </c>
      <c r="B827" s="7" t="s">
        <v>570</v>
      </c>
      <c r="C827" s="6" t="s">
        <v>12</v>
      </c>
      <c r="D827" s="6" t="s">
        <v>19</v>
      </c>
      <c r="E827" s="8">
        <v>0.5</v>
      </c>
      <c r="F827" s="9">
        <v>8.67</v>
      </c>
      <c r="G827" s="9">
        <v>4.34</v>
      </c>
    </row>
    <row r="828" spans="1:7" ht="15" customHeight="1">
      <c r="A828" s="6" t="s">
        <v>29</v>
      </c>
      <c r="B828" s="7" t="s">
        <v>30</v>
      </c>
      <c r="C828" s="6" t="s">
        <v>12</v>
      </c>
      <c r="D828" s="6" t="s">
        <v>19</v>
      </c>
      <c r="E828" s="8">
        <v>1.2350000000000001</v>
      </c>
      <c r="F828" s="9">
        <v>9.11</v>
      </c>
      <c r="G828" s="9">
        <v>11.25</v>
      </c>
    </row>
    <row r="829" spans="1:7" ht="15" customHeight="1">
      <c r="A829" s="6" t="s">
        <v>20</v>
      </c>
      <c r="B829" s="7" t="s">
        <v>21</v>
      </c>
      <c r="C829" s="6" t="s">
        <v>12</v>
      </c>
      <c r="D829" s="6" t="s">
        <v>19</v>
      </c>
      <c r="E829" s="8">
        <v>0.86799999999999999</v>
      </c>
      <c r="F829" s="9">
        <v>7.57</v>
      </c>
      <c r="G829" s="9">
        <v>6.57</v>
      </c>
    </row>
    <row r="830" spans="1:7" ht="20.100000000000001" customHeight="1">
      <c r="A830" s="6" t="s">
        <v>140</v>
      </c>
      <c r="B830" s="7" t="s">
        <v>141</v>
      </c>
      <c r="C830" s="6" t="s">
        <v>12</v>
      </c>
      <c r="D830" s="6" t="s">
        <v>52</v>
      </c>
      <c r="E830" s="8">
        <v>2.1999999999999999E-2</v>
      </c>
      <c r="F830" s="9">
        <v>331.8</v>
      </c>
      <c r="G830" s="9">
        <v>7.3</v>
      </c>
    </row>
    <row r="831" spans="1:7" ht="15" customHeight="1">
      <c r="A831" s="1"/>
      <c r="B831" s="1"/>
      <c r="C831" s="1"/>
      <c r="D831" s="1"/>
      <c r="E831" s="102" t="s">
        <v>22</v>
      </c>
      <c r="F831" s="103"/>
      <c r="G831" s="10">
        <v>29.46</v>
      </c>
    </row>
    <row r="832" spans="1:7" ht="15" customHeight="1">
      <c r="A832" s="1"/>
      <c r="B832" s="1"/>
      <c r="C832" s="1"/>
      <c r="D832" s="1"/>
      <c r="E832" s="96" t="s">
        <v>23</v>
      </c>
      <c r="F832" s="97"/>
      <c r="G832" s="3">
        <v>33.200000000000003</v>
      </c>
    </row>
    <row r="833" spans="1:7" ht="15" customHeight="1">
      <c r="A833" s="1"/>
      <c r="B833" s="1"/>
      <c r="C833" s="1"/>
      <c r="D833" s="1"/>
      <c r="E833" s="96" t="s">
        <v>24</v>
      </c>
      <c r="F833" s="97"/>
      <c r="G833" s="3">
        <v>17.55</v>
      </c>
    </row>
    <row r="834" spans="1:7" ht="15" customHeight="1">
      <c r="A834" s="1"/>
      <c r="B834" s="1"/>
      <c r="C834" s="1"/>
      <c r="D834" s="1"/>
      <c r="E834" s="96" t="s">
        <v>25</v>
      </c>
      <c r="F834" s="97"/>
      <c r="G834" s="3">
        <v>50.75</v>
      </c>
    </row>
    <row r="835" spans="1:7" ht="15" customHeight="1">
      <c r="A835" s="1"/>
      <c r="B835" s="1"/>
      <c r="C835" s="1"/>
      <c r="D835" s="1"/>
      <c r="E835" s="96" t="s">
        <v>26</v>
      </c>
      <c r="F835" s="97"/>
      <c r="G835" s="3">
        <v>10.1957</v>
      </c>
    </row>
    <row r="836" spans="1:7" ht="15" customHeight="1">
      <c r="A836" s="1"/>
      <c r="B836" s="1"/>
      <c r="C836" s="1"/>
      <c r="D836" s="1"/>
      <c r="E836" s="96" t="s">
        <v>27</v>
      </c>
      <c r="F836" s="97"/>
      <c r="G836" s="3">
        <v>60.95</v>
      </c>
    </row>
    <row r="837" spans="1:7" ht="9.9499999999999993" customHeight="1">
      <c r="A837" s="1"/>
      <c r="B837" s="1"/>
      <c r="C837" s="104" t="s">
        <v>2</v>
      </c>
      <c r="D837" s="105"/>
      <c r="E837" s="1"/>
      <c r="F837" s="1"/>
      <c r="G837" s="1"/>
    </row>
    <row r="838" spans="1:7" ht="20.100000000000001" customHeight="1">
      <c r="A838" s="98" t="s">
        <v>602</v>
      </c>
      <c r="B838" s="99"/>
      <c r="C838" s="99"/>
      <c r="D838" s="99"/>
      <c r="E838" s="99"/>
      <c r="F838" s="99"/>
      <c r="G838" s="99"/>
    </row>
    <row r="839" spans="1:7" ht="15" customHeight="1">
      <c r="A839" s="100" t="s">
        <v>35</v>
      </c>
      <c r="B839" s="101"/>
      <c r="C839" s="5" t="s">
        <v>5</v>
      </c>
      <c r="D839" s="5" t="s">
        <v>6</v>
      </c>
      <c r="E839" s="5" t="s">
        <v>7</v>
      </c>
      <c r="F839" s="5" t="s">
        <v>8</v>
      </c>
      <c r="G839" s="5" t="s">
        <v>9</v>
      </c>
    </row>
    <row r="840" spans="1:7" ht="20.100000000000001" customHeight="1">
      <c r="A840" s="6" t="s">
        <v>590</v>
      </c>
      <c r="B840" s="7" t="s">
        <v>591</v>
      </c>
      <c r="C840" s="6" t="s">
        <v>12</v>
      </c>
      <c r="D840" s="6" t="s">
        <v>98</v>
      </c>
      <c r="E840" s="8">
        <v>3</v>
      </c>
      <c r="F840" s="9">
        <v>29.95</v>
      </c>
      <c r="G840" s="9">
        <v>89.85</v>
      </c>
    </row>
    <row r="841" spans="1:7" ht="27.95" customHeight="1">
      <c r="A841" s="6" t="s">
        <v>603</v>
      </c>
      <c r="B841" s="7" t="s">
        <v>604</v>
      </c>
      <c r="C841" s="6" t="s">
        <v>12</v>
      </c>
      <c r="D841" s="6" t="s">
        <v>98</v>
      </c>
      <c r="E841" s="8">
        <v>1</v>
      </c>
      <c r="F841" s="9">
        <v>169.9</v>
      </c>
      <c r="G841" s="9">
        <v>169.9</v>
      </c>
    </row>
    <row r="842" spans="1:7" ht="20.100000000000001" customHeight="1">
      <c r="A842" s="6" t="s">
        <v>594</v>
      </c>
      <c r="B842" s="7" t="s">
        <v>595</v>
      </c>
      <c r="C842" s="6" t="s">
        <v>12</v>
      </c>
      <c r="D842" s="6" t="s">
        <v>98</v>
      </c>
      <c r="E842" s="8">
        <v>19.8</v>
      </c>
      <c r="F842" s="9">
        <v>0.04</v>
      </c>
      <c r="G842" s="9">
        <v>0.79</v>
      </c>
    </row>
    <row r="843" spans="1:7" ht="15" customHeight="1">
      <c r="A843" s="1"/>
      <c r="B843" s="1"/>
      <c r="C843" s="1"/>
      <c r="D843" s="1"/>
      <c r="E843" s="102" t="s">
        <v>47</v>
      </c>
      <c r="F843" s="103"/>
      <c r="G843" s="10">
        <v>260.54000000000002</v>
      </c>
    </row>
    <row r="844" spans="1:7" ht="15" customHeight="1">
      <c r="A844" s="100" t="s">
        <v>4</v>
      </c>
      <c r="B844" s="101"/>
      <c r="C844" s="5" t="s">
        <v>5</v>
      </c>
      <c r="D844" s="5" t="s">
        <v>6</v>
      </c>
      <c r="E844" s="5" t="s">
        <v>7</v>
      </c>
      <c r="F844" s="5" t="s">
        <v>8</v>
      </c>
      <c r="G844" s="5" t="s">
        <v>9</v>
      </c>
    </row>
    <row r="845" spans="1:7" ht="20.100000000000001" customHeight="1">
      <c r="A845" s="6" t="s">
        <v>569</v>
      </c>
      <c r="B845" s="7" t="s">
        <v>570</v>
      </c>
      <c r="C845" s="6" t="s">
        <v>12</v>
      </c>
      <c r="D845" s="6" t="s">
        <v>19</v>
      </c>
      <c r="E845" s="8">
        <v>1.282</v>
      </c>
      <c r="F845" s="9">
        <v>8.67</v>
      </c>
      <c r="G845" s="9">
        <v>11.11</v>
      </c>
    </row>
    <row r="846" spans="1:7" ht="15" customHeight="1">
      <c r="A846" s="6" t="s">
        <v>20</v>
      </c>
      <c r="B846" s="7" t="s">
        <v>21</v>
      </c>
      <c r="C846" s="6" t="s">
        <v>12</v>
      </c>
      <c r="D846" s="6" t="s">
        <v>19</v>
      </c>
      <c r="E846" s="8">
        <v>0.64100000000000001</v>
      </c>
      <c r="F846" s="9">
        <v>7.57</v>
      </c>
      <c r="G846" s="9">
        <v>4.8499999999999996</v>
      </c>
    </row>
    <row r="847" spans="1:7" ht="15" customHeight="1">
      <c r="A847" s="1"/>
      <c r="B847" s="1"/>
      <c r="C847" s="1"/>
      <c r="D847" s="1"/>
      <c r="E847" s="102" t="s">
        <v>22</v>
      </c>
      <c r="F847" s="103"/>
      <c r="G847" s="10">
        <v>15.96</v>
      </c>
    </row>
    <row r="848" spans="1:7" ht="15" customHeight="1">
      <c r="A848" s="1"/>
      <c r="B848" s="1"/>
      <c r="C848" s="1"/>
      <c r="D848" s="1"/>
      <c r="E848" s="96" t="s">
        <v>23</v>
      </c>
      <c r="F848" s="97"/>
      <c r="G848" s="3">
        <v>276.5</v>
      </c>
    </row>
    <row r="849" spans="1:7" ht="15" customHeight="1">
      <c r="A849" s="1"/>
      <c r="B849" s="1"/>
      <c r="C849" s="1"/>
      <c r="D849" s="1"/>
      <c r="E849" s="96" t="s">
        <v>24</v>
      </c>
      <c r="F849" s="97"/>
      <c r="G849" s="3">
        <v>11.81</v>
      </c>
    </row>
    <row r="850" spans="1:7" ht="15" customHeight="1">
      <c r="A850" s="1"/>
      <c r="B850" s="1"/>
      <c r="C850" s="1"/>
      <c r="D850" s="1"/>
      <c r="E850" s="96" t="s">
        <v>25</v>
      </c>
      <c r="F850" s="97"/>
      <c r="G850" s="3">
        <v>288.31</v>
      </c>
    </row>
    <row r="851" spans="1:7" ht="15" customHeight="1">
      <c r="A851" s="1"/>
      <c r="B851" s="1"/>
      <c r="C851" s="1"/>
      <c r="D851" s="1"/>
      <c r="E851" s="96" t="s">
        <v>26</v>
      </c>
      <c r="F851" s="97"/>
      <c r="G851" s="3">
        <v>57.921500000000002</v>
      </c>
    </row>
    <row r="852" spans="1:7" ht="15" customHeight="1">
      <c r="A852" s="1"/>
      <c r="B852" s="1"/>
      <c r="C852" s="1"/>
      <c r="D852" s="1"/>
      <c r="E852" s="96" t="s">
        <v>27</v>
      </c>
      <c r="F852" s="97"/>
      <c r="G852" s="3">
        <v>346.23</v>
      </c>
    </row>
    <row r="853" spans="1:7" ht="9.9499999999999993" customHeight="1">
      <c r="A853" s="1"/>
      <c r="B853" s="1"/>
      <c r="C853" s="104" t="s">
        <v>2</v>
      </c>
      <c r="D853" s="105"/>
      <c r="E853" s="1"/>
      <c r="F853" s="1"/>
      <c r="G853" s="1"/>
    </row>
    <row r="854" spans="1:7" ht="20.100000000000001" customHeight="1">
      <c r="A854" s="98" t="s">
        <v>605</v>
      </c>
      <c r="B854" s="99"/>
      <c r="C854" s="99"/>
      <c r="D854" s="99"/>
      <c r="E854" s="99"/>
      <c r="F854" s="99"/>
      <c r="G854" s="99"/>
    </row>
    <row r="855" spans="1:7" ht="15" customHeight="1">
      <c r="A855" s="100" t="s">
        <v>35</v>
      </c>
      <c r="B855" s="101"/>
      <c r="C855" s="5" t="s">
        <v>5</v>
      </c>
      <c r="D855" s="5" t="s">
        <v>6</v>
      </c>
      <c r="E855" s="5" t="s">
        <v>7</v>
      </c>
      <c r="F855" s="5" t="s">
        <v>8</v>
      </c>
      <c r="G855" s="5" t="s">
        <v>9</v>
      </c>
    </row>
    <row r="856" spans="1:7" ht="27.95" customHeight="1">
      <c r="A856" s="6" t="s">
        <v>565</v>
      </c>
      <c r="B856" s="7" t="s">
        <v>566</v>
      </c>
      <c r="C856" s="6" t="s">
        <v>12</v>
      </c>
      <c r="D856" s="6" t="s">
        <v>38</v>
      </c>
      <c r="E856" s="8">
        <v>5.6</v>
      </c>
      <c r="F856" s="9">
        <v>3.06</v>
      </c>
      <c r="G856" s="9">
        <v>17.14</v>
      </c>
    </row>
    <row r="857" spans="1:7" ht="15" customHeight="1">
      <c r="A857" s="6" t="s">
        <v>567</v>
      </c>
      <c r="B857" s="7" t="s">
        <v>568</v>
      </c>
      <c r="C857" s="6" t="s">
        <v>12</v>
      </c>
      <c r="D857" s="6" t="s">
        <v>46</v>
      </c>
      <c r="E857" s="8">
        <v>2.8000000000000001E-2</v>
      </c>
      <c r="F857" s="9">
        <v>13.77</v>
      </c>
      <c r="G857" s="9">
        <v>0.39</v>
      </c>
    </row>
    <row r="858" spans="1:7" ht="15" customHeight="1">
      <c r="A858" s="1"/>
      <c r="B858" s="1"/>
      <c r="C858" s="1"/>
      <c r="D858" s="1"/>
      <c r="E858" s="102" t="s">
        <v>47</v>
      </c>
      <c r="F858" s="103"/>
      <c r="G858" s="10">
        <v>17.53</v>
      </c>
    </row>
    <row r="859" spans="1:7" ht="15" customHeight="1">
      <c r="A859" s="100" t="s">
        <v>4</v>
      </c>
      <c r="B859" s="101"/>
      <c r="C859" s="5" t="s">
        <v>5</v>
      </c>
      <c r="D859" s="5" t="s">
        <v>6</v>
      </c>
      <c r="E859" s="5" t="s">
        <v>7</v>
      </c>
      <c r="F859" s="5" t="s">
        <v>8</v>
      </c>
      <c r="G859" s="5" t="s">
        <v>9</v>
      </c>
    </row>
    <row r="860" spans="1:7" ht="20.100000000000001" customHeight="1">
      <c r="A860" s="6" t="s">
        <v>569</v>
      </c>
      <c r="B860" s="7" t="s">
        <v>570</v>
      </c>
      <c r="C860" s="6" t="s">
        <v>12</v>
      </c>
      <c r="D860" s="6" t="s">
        <v>19</v>
      </c>
      <c r="E860" s="8">
        <v>0.29499999999999998</v>
      </c>
      <c r="F860" s="9">
        <v>8.67</v>
      </c>
      <c r="G860" s="9">
        <v>2.56</v>
      </c>
    </row>
    <row r="861" spans="1:7" ht="15" customHeight="1">
      <c r="A861" s="6" t="s">
        <v>20</v>
      </c>
      <c r="B861" s="7" t="s">
        <v>21</v>
      </c>
      <c r="C861" s="6" t="s">
        <v>12</v>
      </c>
      <c r="D861" s="6" t="s">
        <v>19</v>
      </c>
      <c r="E861" s="8">
        <v>0.14699999999999999</v>
      </c>
      <c r="F861" s="9">
        <v>7.57</v>
      </c>
      <c r="G861" s="9">
        <v>1.1100000000000001</v>
      </c>
    </row>
    <row r="862" spans="1:7" ht="15" customHeight="1">
      <c r="A862" s="1"/>
      <c r="B862" s="1"/>
      <c r="C862" s="1"/>
      <c r="D862" s="1"/>
      <c r="E862" s="102" t="s">
        <v>22</v>
      </c>
      <c r="F862" s="103"/>
      <c r="G862" s="10">
        <v>3.67</v>
      </c>
    </row>
    <row r="863" spans="1:7" ht="15" customHeight="1">
      <c r="A863" s="1"/>
      <c r="B863" s="1"/>
      <c r="C863" s="1"/>
      <c r="D863" s="1"/>
      <c r="E863" s="96" t="s">
        <v>23</v>
      </c>
      <c r="F863" s="97"/>
      <c r="G863" s="3">
        <v>21.2</v>
      </c>
    </row>
    <row r="864" spans="1:7" ht="15" customHeight="1">
      <c r="A864" s="1"/>
      <c r="B864" s="1"/>
      <c r="C864" s="1"/>
      <c r="D864" s="1"/>
      <c r="E864" s="96" t="s">
        <v>24</v>
      </c>
      <c r="F864" s="97"/>
      <c r="G864" s="3">
        <v>2.71</v>
      </c>
    </row>
    <row r="865" spans="1:7" ht="15" customHeight="1">
      <c r="A865" s="1"/>
      <c r="B865" s="1"/>
      <c r="C865" s="1"/>
      <c r="D865" s="1"/>
      <c r="E865" s="96" t="s">
        <v>25</v>
      </c>
      <c r="F865" s="97"/>
      <c r="G865" s="3">
        <v>23.91</v>
      </c>
    </row>
    <row r="866" spans="1:7" ht="15" customHeight="1">
      <c r="A866" s="1"/>
      <c r="B866" s="1"/>
      <c r="C866" s="1"/>
      <c r="D866" s="1"/>
      <c r="E866" s="96" t="s">
        <v>26</v>
      </c>
      <c r="F866" s="97"/>
      <c r="G866" s="3">
        <v>4.8034999999999997</v>
      </c>
    </row>
    <row r="867" spans="1:7" ht="15" customHeight="1">
      <c r="A867" s="1"/>
      <c r="B867" s="1"/>
      <c r="C867" s="1"/>
      <c r="D867" s="1"/>
      <c r="E867" s="96" t="s">
        <v>27</v>
      </c>
      <c r="F867" s="97"/>
      <c r="G867" s="3">
        <v>28.71</v>
      </c>
    </row>
    <row r="868" spans="1:7" ht="9.9499999999999993" customHeight="1">
      <c r="A868" s="1"/>
      <c r="B868" s="1"/>
      <c r="C868" s="104" t="s">
        <v>2</v>
      </c>
      <c r="D868" s="105"/>
      <c r="E868" s="1"/>
      <c r="F868" s="1"/>
      <c r="G868" s="1"/>
    </row>
    <row r="869" spans="1:7" ht="20.100000000000001" customHeight="1">
      <c r="A869" s="98" t="s">
        <v>606</v>
      </c>
      <c r="B869" s="99"/>
      <c r="C869" s="99"/>
      <c r="D869" s="99"/>
      <c r="E869" s="99"/>
      <c r="F869" s="99"/>
      <c r="G869" s="99"/>
    </row>
    <row r="870" spans="1:7" ht="15" customHeight="1">
      <c r="A870" s="100" t="s">
        <v>35</v>
      </c>
      <c r="B870" s="101"/>
      <c r="C870" s="5" t="s">
        <v>5</v>
      </c>
      <c r="D870" s="5" t="s">
        <v>6</v>
      </c>
      <c r="E870" s="5" t="s">
        <v>7</v>
      </c>
      <c r="F870" s="5" t="s">
        <v>8</v>
      </c>
      <c r="G870" s="5" t="s">
        <v>9</v>
      </c>
    </row>
    <row r="871" spans="1:7" ht="36" customHeight="1">
      <c r="A871" s="6" t="s">
        <v>607</v>
      </c>
      <c r="B871" s="7" t="s">
        <v>608</v>
      </c>
      <c r="C871" s="6" t="s">
        <v>12</v>
      </c>
      <c r="D871" s="6" t="s">
        <v>599</v>
      </c>
      <c r="E871" s="8">
        <v>1</v>
      </c>
      <c r="F871" s="9">
        <v>45.19</v>
      </c>
      <c r="G871" s="9">
        <v>45.19</v>
      </c>
    </row>
    <row r="872" spans="1:7" ht="15" customHeight="1">
      <c r="A872" s="1"/>
      <c r="B872" s="1"/>
      <c r="C872" s="1"/>
      <c r="D872" s="1"/>
      <c r="E872" s="102" t="s">
        <v>47</v>
      </c>
      <c r="F872" s="103"/>
      <c r="G872" s="10">
        <v>45.19</v>
      </c>
    </row>
    <row r="873" spans="1:7" ht="15" customHeight="1">
      <c r="A873" s="100" t="s">
        <v>4</v>
      </c>
      <c r="B873" s="101"/>
      <c r="C873" s="5" t="s">
        <v>5</v>
      </c>
      <c r="D873" s="5" t="s">
        <v>6</v>
      </c>
      <c r="E873" s="5" t="s">
        <v>7</v>
      </c>
      <c r="F873" s="5" t="s">
        <v>8</v>
      </c>
      <c r="G873" s="5" t="s">
        <v>9</v>
      </c>
    </row>
    <row r="874" spans="1:7" ht="20.100000000000001" customHeight="1">
      <c r="A874" s="6" t="s">
        <v>569</v>
      </c>
      <c r="B874" s="7" t="s">
        <v>570</v>
      </c>
      <c r="C874" s="6" t="s">
        <v>12</v>
      </c>
      <c r="D874" s="6" t="s">
        <v>19</v>
      </c>
      <c r="E874" s="8">
        <v>0.76700000000000002</v>
      </c>
      <c r="F874" s="9">
        <v>8.67</v>
      </c>
      <c r="G874" s="9">
        <v>6.65</v>
      </c>
    </row>
    <row r="875" spans="1:7" ht="15" customHeight="1">
      <c r="A875" s="6" t="s">
        <v>20</v>
      </c>
      <c r="B875" s="7" t="s">
        <v>21</v>
      </c>
      <c r="C875" s="6" t="s">
        <v>12</v>
      </c>
      <c r="D875" s="6" t="s">
        <v>19</v>
      </c>
      <c r="E875" s="8">
        <v>0.38400000000000001</v>
      </c>
      <c r="F875" s="9">
        <v>7.57</v>
      </c>
      <c r="G875" s="9">
        <v>2.91</v>
      </c>
    </row>
    <row r="876" spans="1:7" ht="15" customHeight="1">
      <c r="A876" s="1"/>
      <c r="B876" s="1"/>
      <c r="C876" s="1"/>
      <c r="D876" s="1"/>
      <c r="E876" s="102" t="s">
        <v>22</v>
      </c>
      <c r="F876" s="103"/>
      <c r="G876" s="10">
        <v>9.56</v>
      </c>
    </row>
    <row r="877" spans="1:7" ht="15" customHeight="1">
      <c r="A877" s="1"/>
      <c r="B877" s="1"/>
      <c r="C877" s="1"/>
      <c r="D877" s="1"/>
      <c r="E877" s="96" t="s">
        <v>23</v>
      </c>
      <c r="F877" s="97"/>
      <c r="G877" s="3">
        <v>54.75</v>
      </c>
    </row>
    <row r="878" spans="1:7" ht="15" customHeight="1">
      <c r="A878" s="1"/>
      <c r="B878" s="1"/>
      <c r="C878" s="1"/>
      <c r="D878" s="1"/>
      <c r="E878" s="96" t="s">
        <v>24</v>
      </c>
      <c r="F878" s="97"/>
      <c r="G878" s="3">
        <v>7.06</v>
      </c>
    </row>
    <row r="879" spans="1:7" ht="15" customHeight="1">
      <c r="A879" s="1"/>
      <c r="B879" s="1"/>
      <c r="C879" s="1"/>
      <c r="D879" s="1"/>
      <c r="E879" s="96" t="s">
        <v>25</v>
      </c>
      <c r="F879" s="97"/>
      <c r="G879" s="3">
        <v>61.81</v>
      </c>
    </row>
    <row r="880" spans="1:7" ht="15" customHeight="1">
      <c r="A880" s="1"/>
      <c r="B880" s="1"/>
      <c r="C880" s="1"/>
      <c r="D880" s="1"/>
      <c r="E880" s="96" t="s">
        <v>26</v>
      </c>
      <c r="F880" s="97"/>
      <c r="G880" s="3">
        <v>12.4176</v>
      </c>
    </row>
    <row r="881" spans="1:7" ht="15" customHeight="1">
      <c r="A881" s="1"/>
      <c r="B881" s="1"/>
      <c r="C881" s="1"/>
      <c r="D881" s="1"/>
      <c r="E881" s="96" t="s">
        <v>27</v>
      </c>
      <c r="F881" s="97"/>
      <c r="G881" s="3">
        <v>74.23</v>
      </c>
    </row>
    <row r="882" spans="1:7" ht="9.9499999999999993" customHeight="1">
      <c r="A882" s="1"/>
      <c r="B882" s="1"/>
      <c r="C882" s="104" t="s">
        <v>2</v>
      </c>
      <c r="D882" s="105"/>
      <c r="E882" s="1"/>
      <c r="F882" s="1"/>
      <c r="G882" s="1"/>
    </row>
    <row r="883" spans="1:7" ht="20.100000000000001" customHeight="1">
      <c r="A883" s="98" t="s">
        <v>609</v>
      </c>
      <c r="B883" s="99"/>
      <c r="C883" s="99"/>
      <c r="D883" s="99"/>
      <c r="E883" s="99"/>
      <c r="F883" s="99"/>
      <c r="G883" s="99"/>
    </row>
    <row r="884" spans="1:7" ht="15" customHeight="1">
      <c r="A884" s="100" t="s">
        <v>35</v>
      </c>
      <c r="B884" s="101"/>
      <c r="C884" s="5" t="s">
        <v>5</v>
      </c>
      <c r="D884" s="5" t="s">
        <v>6</v>
      </c>
      <c r="E884" s="5" t="s">
        <v>7</v>
      </c>
      <c r="F884" s="5" t="s">
        <v>8</v>
      </c>
      <c r="G884" s="5" t="s">
        <v>9</v>
      </c>
    </row>
    <row r="885" spans="1:7" ht="15" customHeight="1">
      <c r="A885" s="6" t="s">
        <v>610</v>
      </c>
      <c r="B885" s="7" t="s">
        <v>611</v>
      </c>
      <c r="C885" s="6" t="s">
        <v>12</v>
      </c>
      <c r="D885" s="6" t="s">
        <v>98</v>
      </c>
      <c r="E885" s="8">
        <v>1.7500000000000002E-2</v>
      </c>
      <c r="F885" s="9">
        <v>1.87</v>
      </c>
      <c r="G885" s="9">
        <v>0.03</v>
      </c>
    </row>
    <row r="886" spans="1:7" ht="20.100000000000001" customHeight="1">
      <c r="A886" s="6" t="s">
        <v>612</v>
      </c>
      <c r="B886" s="7" t="s">
        <v>613</v>
      </c>
      <c r="C886" s="6" t="s">
        <v>12</v>
      </c>
      <c r="D886" s="6" t="s">
        <v>98</v>
      </c>
      <c r="E886" s="8">
        <v>1</v>
      </c>
      <c r="F886" s="9">
        <v>3.53</v>
      </c>
      <c r="G886" s="9">
        <v>3.53</v>
      </c>
    </row>
    <row r="887" spans="1:7" ht="15" customHeight="1">
      <c r="A887" s="1"/>
      <c r="B887" s="1"/>
      <c r="C887" s="1"/>
      <c r="D887" s="1"/>
      <c r="E887" s="102" t="s">
        <v>47</v>
      </c>
      <c r="F887" s="103"/>
      <c r="G887" s="10">
        <v>3.56</v>
      </c>
    </row>
    <row r="888" spans="1:7" ht="15" customHeight="1">
      <c r="A888" s="100" t="s">
        <v>4</v>
      </c>
      <c r="B888" s="101"/>
      <c r="C888" s="5" t="s">
        <v>5</v>
      </c>
      <c r="D888" s="5" t="s">
        <v>6</v>
      </c>
      <c r="E888" s="5" t="s">
        <v>7</v>
      </c>
      <c r="F888" s="5" t="s">
        <v>8</v>
      </c>
      <c r="G888" s="5" t="s">
        <v>9</v>
      </c>
    </row>
    <row r="889" spans="1:7" ht="20.100000000000001" customHeight="1">
      <c r="A889" s="6" t="s">
        <v>32</v>
      </c>
      <c r="B889" s="7" t="s">
        <v>33</v>
      </c>
      <c r="C889" s="6" t="s">
        <v>12</v>
      </c>
      <c r="D889" s="6" t="s">
        <v>19</v>
      </c>
      <c r="E889" s="8">
        <v>0.15</v>
      </c>
      <c r="F889" s="9">
        <v>8.7100000000000009</v>
      </c>
      <c r="G889" s="9">
        <v>1.31</v>
      </c>
    </row>
    <row r="890" spans="1:7" ht="15" customHeight="1">
      <c r="A890" s="6" t="s">
        <v>20</v>
      </c>
      <c r="B890" s="7" t="s">
        <v>21</v>
      </c>
      <c r="C890" s="6" t="s">
        <v>12</v>
      </c>
      <c r="D890" s="6" t="s">
        <v>19</v>
      </c>
      <c r="E890" s="8">
        <v>0.05</v>
      </c>
      <c r="F890" s="9">
        <v>7.57</v>
      </c>
      <c r="G890" s="9">
        <v>0.38</v>
      </c>
    </row>
    <row r="891" spans="1:7" ht="15" customHeight="1">
      <c r="A891" s="1"/>
      <c r="B891" s="1"/>
      <c r="C891" s="1"/>
      <c r="D891" s="1"/>
      <c r="E891" s="102" t="s">
        <v>22</v>
      </c>
      <c r="F891" s="103"/>
      <c r="G891" s="10">
        <v>1.69</v>
      </c>
    </row>
    <row r="892" spans="1:7" ht="15" customHeight="1">
      <c r="A892" s="1"/>
      <c r="B892" s="1"/>
      <c r="C892" s="1"/>
      <c r="D892" s="1"/>
      <c r="E892" s="96" t="s">
        <v>23</v>
      </c>
      <c r="F892" s="97"/>
      <c r="G892" s="3">
        <v>5.25</v>
      </c>
    </row>
    <row r="893" spans="1:7" ht="15" customHeight="1">
      <c r="A893" s="1"/>
      <c r="B893" s="1"/>
      <c r="C893" s="1"/>
      <c r="D893" s="1"/>
      <c r="E893" s="96" t="s">
        <v>24</v>
      </c>
      <c r="F893" s="97"/>
      <c r="G893" s="3">
        <v>1.31</v>
      </c>
    </row>
    <row r="894" spans="1:7" ht="15" customHeight="1">
      <c r="A894" s="1"/>
      <c r="B894" s="1"/>
      <c r="C894" s="1"/>
      <c r="D894" s="1"/>
      <c r="E894" s="96" t="s">
        <v>25</v>
      </c>
      <c r="F894" s="97"/>
      <c r="G894" s="3">
        <v>6.56</v>
      </c>
    </row>
    <row r="895" spans="1:7" ht="15" customHeight="1">
      <c r="A895" s="1"/>
      <c r="B895" s="1"/>
      <c r="C895" s="1"/>
      <c r="D895" s="1"/>
      <c r="E895" s="96" t="s">
        <v>26</v>
      </c>
      <c r="F895" s="97"/>
      <c r="G895" s="3">
        <v>1.3179000000000001</v>
      </c>
    </row>
    <row r="896" spans="1:7" ht="15" customHeight="1">
      <c r="A896" s="1"/>
      <c r="B896" s="1"/>
      <c r="C896" s="1"/>
      <c r="D896" s="1"/>
      <c r="E896" s="96" t="s">
        <v>27</v>
      </c>
      <c r="F896" s="97"/>
      <c r="G896" s="3">
        <v>7.88</v>
      </c>
    </row>
    <row r="897" spans="1:7" ht="9.9499999999999993" customHeight="1">
      <c r="A897" s="1"/>
      <c r="B897" s="1"/>
      <c r="C897" s="104" t="s">
        <v>2</v>
      </c>
      <c r="D897" s="105"/>
      <c r="E897" s="1"/>
      <c r="F897" s="1"/>
      <c r="G897" s="1"/>
    </row>
    <row r="898" spans="1:7" ht="20.100000000000001" customHeight="1">
      <c r="A898" s="98" t="s">
        <v>614</v>
      </c>
      <c r="B898" s="99"/>
      <c r="C898" s="99"/>
      <c r="D898" s="99"/>
      <c r="E898" s="99"/>
      <c r="F898" s="99"/>
      <c r="G898" s="99"/>
    </row>
    <row r="899" spans="1:7" ht="15" customHeight="1">
      <c r="A899" s="100" t="s">
        <v>35</v>
      </c>
      <c r="B899" s="101"/>
      <c r="C899" s="5" t="s">
        <v>5</v>
      </c>
      <c r="D899" s="5" t="s">
        <v>6</v>
      </c>
      <c r="E899" s="5" t="s">
        <v>7</v>
      </c>
      <c r="F899" s="5" t="s">
        <v>8</v>
      </c>
      <c r="G899" s="5" t="s">
        <v>9</v>
      </c>
    </row>
    <row r="900" spans="1:7" ht="27.95" customHeight="1">
      <c r="A900" s="6" t="s">
        <v>615</v>
      </c>
      <c r="B900" s="7" t="s">
        <v>616</v>
      </c>
      <c r="C900" s="6" t="s">
        <v>12</v>
      </c>
      <c r="D900" s="6" t="s">
        <v>98</v>
      </c>
      <c r="E900" s="8">
        <v>2</v>
      </c>
      <c r="F900" s="9">
        <v>10.18</v>
      </c>
      <c r="G900" s="9">
        <v>20.36</v>
      </c>
    </row>
    <row r="901" spans="1:7" ht="15" customHeight="1">
      <c r="A901" s="6" t="s">
        <v>617</v>
      </c>
      <c r="B901" s="7" t="s">
        <v>618</v>
      </c>
      <c r="C901" s="6" t="s">
        <v>12</v>
      </c>
      <c r="D901" s="6" t="s">
        <v>98</v>
      </c>
      <c r="E901" s="8">
        <v>1</v>
      </c>
      <c r="F901" s="9">
        <v>1.21</v>
      </c>
      <c r="G901" s="9">
        <v>1.21</v>
      </c>
    </row>
    <row r="902" spans="1:7" ht="20.100000000000001" customHeight="1">
      <c r="A902" s="6" t="s">
        <v>619</v>
      </c>
      <c r="B902" s="7" t="s">
        <v>620</v>
      </c>
      <c r="C902" s="6" t="s">
        <v>12</v>
      </c>
      <c r="D902" s="6" t="s">
        <v>98</v>
      </c>
      <c r="E902" s="8">
        <v>1</v>
      </c>
      <c r="F902" s="9">
        <v>294.82</v>
      </c>
      <c r="G902" s="9">
        <v>294.82</v>
      </c>
    </row>
    <row r="903" spans="1:7" ht="15" customHeight="1">
      <c r="A903" s="6" t="s">
        <v>621</v>
      </c>
      <c r="B903" s="7" t="s">
        <v>622</v>
      </c>
      <c r="C903" s="6" t="s">
        <v>12</v>
      </c>
      <c r="D903" s="6" t="s">
        <v>46</v>
      </c>
      <c r="E903" s="8">
        <v>0.1469</v>
      </c>
      <c r="F903" s="9">
        <v>44.67</v>
      </c>
      <c r="G903" s="9">
        <v>6.56</v>
      </c>
    </row>
    <row r="904" spans="1:7" ht="15" customHeight="1">
      <c r="A904" s="1"/>
      <c r="B904" s="1"/>
      <c r="C904" s="1"/>
      <c r="D904" s="1"/>
      <c r="E904" s="102" t="s">
        <v>47</v>
      </c>
      <c r="F904" s="103"/>
      <c r="G904" s="10">
        <v>322.95</v>
      </c>
    </row>
    <row r="905" spans="1:7" ht="15" customHeight="1">
      <c r="A905" s="100" t="s">
        <v>4</v>
      </c>
      <c r="B905" s="101"/>
      <c r="C905" s="5" t="s">
        <v>5</v>
      </c>
      <c r="D905" s="5" t="s">
        <v>6</v>
      </c>
      <c r="E905" s="5" t="s">
        <v>7</v>
      </c>
      <c r="F905" s="5" t="s">
        <v>8</v>
      </c>
      <c r="G905" s="5" t="s">
        <v>9</v>
      </c>
    </row>
    <row r="906" spans="1:7" ht="20.100000000000001" customHeight="1">
      <c r="A906" s="6" t="s">
        <v>32</v>
      </c>
      <c r="B906" s="7" t="s">
        <v>33</v>
      </c>
      <c r="C906" s="6" t="s">
        <v>12</v>
      </c>
      <c r="D906" s="6" t="s">
        <v>19</v>
      </c>
      <c r="E906" s="8">
        <v>0.78</v>
      </c>
      <c r="F906" s="9">
        <v>8.7100000000000009</v>
      </c>
      <c r="G906" s="9">
        <v>6.79</v>
      </c>
    </row>
    <row r="907" spans="1:7" ht="15" customHeight="1">
      <c r="A907" s="6" t="s">
        <v>20</v>
      </c>
      <c r="B907" s="7" t="s">
        <v>21</v>
      </c>
      <c r="C907" s="6" t="s">
        <v>12</v>
      </c>
      <c r="D907" s="6" t="s">
        <v>19</v>
      </c>
      <c r="E907" s="8">
        <v>0.44</v>
      </c>
      <c r="F907" s="9">
        <v>7.57</v>
      </c>
      <c r="G907" s="9">
        <v>3.33</v>
      </c>
    </row>
    <row r="908" spans="1:7" ht="15" customHeight="1">
      <c r="A908" s="1"/>
      <c r="B908" s="1"/>
      <c r="C908" s="1"/>
      <c r="D908" s="1"/>
      <c r="E908" s="102" t="s">
        <v>22</v>
      </c>
      <c r="F908" s="103"/>
      <c r="G908" s="10">
        <v>10.119999999999999</v>
      </c>
    </row>
    <row r="909" spans="1:7" ht="15" customHeight="1">
      <c r="A909" s="1"/>
      <c r="B909" s="1"/>
      <c r="C909" s="1"/>
      <c r="D909" s="1"/>
      <c r="E909" s="96" t="s">
        <v>23</v>
      </c>
      <c r="F909" s="97"/>
      <c r="G909" s="3">
        <v>333.07</v>
      </c>
    </row>
    <row r="910" spans="1:7" ht="15" customHeight="1">
      <c r="A910" s="1"/>
      <c r="B910" s="1"/>
      <c r="C910" s="1"/>
      <c r="D910" s="1"/>
      <c r="E910" s="96" t="s">
        <v>24</v>
      </c>
      <c r="F910" s="97"/>
      <c r="G910" s="3">
        <v>7.81</v>
      </c>
    </row>
    <row r="911" spans="1:7" ht="15" customHeight="1">
      <c r="A911" s="1"/>
      <c r="B911" s="1"/>
      <c r="C911" s="1"/>
      <c r="D911" s="1"/>
      <c r="E911" s="96" t="s">
        <v>25</v>
      </c>
      <c r="F911" s="97"/>
      <c r="G911" s="3">
        <v>340.88</v>
      </c>
    </row>
    <row r="912" spans="1:7" ht="15" customHeight="1">
      <c r="A912" s="1"/>
      <c r="B912" s="1"/>
      <c r="C912" s="1"/>
      <c r="D912" s="1"/>
      <c r="E912" s="96" t="s">
        <v>26</v>
      </c>
      <c r="F912" s="97"/>
      <c r="G912" s="3">
        <v>68.482799999999997</v>
      </c>
    </row>
    <row r="913" spans="1:7" ht="15" customHeight="1">
      <c r="A913" s="1"/>
      <c r="B913" s="1"/>
      <c r="C913" s="1"/>
      <c r="D913" s="1"/>
      <c r="E913" s="96" t="s">
        <v>27</v>
      </c>
      <c r="F913" s="97"/>
      <c r="G913" s="3">
        <v>409.36</v>
      </c>
    </row>
    <row r="914" spans="1:7" ht="9.9499999999999993" customHeight="1">
      <c r="A914" s="1"/>
      <c r="B914" s="1"/>
      <c r="C914" s="104" t="s">
        <v>2</v>
      </c>
      <c r="D914" s="105"/>
      <c r="E914" s="1"/>
      <c r="F914" s="1"/>
      <c r="G914" s="1"/>
    </row>
    <row r="915" spans="1:7" ht="20.100000000000001" customHeight="1">
      <c r="A915" s="98" t="s">
        <v>623</v>
      </c>
      <c r="B915" s="99"/>
      <c r="C915" s="99"/>
      <c r="D915" s="99"/>
      <c r="E915" s="99"/>
      <c r="F915" s="99"/>
      <c r="G915" s="99"/>
    </row>
    <row r="916" spans="1:7" ht="15" customHeight="1">
      <c r="A916" s="100" t="s">
        <v>35</v>
      </c>
      <c r="B916" s="101"/>
      <c r="C916" s="5" t="s">
        <v>5</v>
      </c>
      <c r="D916" s="5" t="s">
        <v>6</v>
      </c>
      <c r="E916" s="5" t="s">
        <v>7</v>
      </c>
      <c r="F916" s="5" t="s">
        <v>8</v>
      </c>
      <c r="G916" s="5" t="s">
        <v>9</v>
      </c>
    </row>
    <row r="917" spans="1:7" ht="15" customHeight="1">
      <c r="A917" s="6" t="s">
        <v>610</v>
      </c>
      <c r="B917" s="7" t="s">
        <v>611</v>
      </c>
      <c r="C917" s="6" t="s">
        <v>12</v>
      </c>
      <c r="D917" s="6" t="s">
        <v>98</v>
      </c>
      <c r="E917" s="8">
        <v>0.04</v>
      </c>
      <c r="F917" s="9">
        <v>1.87</v>
      </c>
      <c r="G917" s="9">
        <v>7.0000000000000007E-2</v>
      </c>
    </row>
    <row r="918" spans="1:7" ht="20.100000000000001" customHeight="1">
      <c r="A918" s="6" t="s">
        <v>624</v>
      </c>
      <c r="B918" s="7" t="s">
        <v>625</v>
      </c>
      <c r="C918" s="6" t="s">
        <v>12</v>
      </c>
      <c r="D918" s="6" t="s">
        <v>98</v>
      </c>
      <c r="E918" s="8">
        <v>1</v>
      </c>
      <c r="F918" s="9">
        <v>2.1800000000000002</v>
      </c>
      <c r="G918" s="9">
        <v>2.1800000000000002</v>
      </c>
    </row>
    <row r="919" spans="1:7" ht="15" customHeight="1">
      <c r="A919" s="1"/>
      <c r="B919" s="1"/>
      <c r="C919" s="1"/>
      <c r="D919" s="1"/>
      <c r="E919" s="102" t="s">
        <v>47</v>
      </c>
      <c r="F919" s="103"/>
      <c r="G919" s="10">
        <v>2.25</v>
      </c>
    </row>
    <row r="920" spans="1:7" ht="15" customHeight="1">
      <c r="A920" s="100" t="s">
        <v>4</v>
      </c>
      <c r="B920" s="101"/>
      <c r="C920" s="5" t="s">
        <v>5</v>
      </c>
      <c r="D920" s="5" t="s">
        <v>6</v>
      </c>
      <c r="E920" s="5" t="s">
        <v>7</v>
      </c>
      <c r="F920" s="5" t="s">
        <v>8</v>
      </c>
      <c r="G920" s="5" t="s">
        <v>9</v>
      </c>
    </row>
    <row r="921" spans="1:7" ht="20.100000000000001" customHeight="1">
      <c r="A921" s="6" t="s">
        <v>32</v>
      </c>
      <c r="B921" s="7" t="s">
        <v>33</v>
      </c>
      <c r="C921" s="6" t="s">
        <v>12</v>
      </c>
      <c r="D921" s="6" t="s">
        <v>19</v>
      </c>
      <c r="E921" s="8">
        <v>0.12</v>
      </c>
      <c r="F921" s="9">
        <v>8.7100000000000009</v>
      </c>
      <c r="G921" s="9">
        <v>1.05</v>
      </c>
    </row>
    <row r="922" spans="1:7" ht="15" customHeight="1">
      <c r="A922" s="6" t="s">
        <v>20</v>
      </c>
      <c r="B922" s="7" t="s">
        <v>21</v>
      </c>
      <c r="C922" s="6" t="s">
        <v>12</v>
      </c>
      <c r="D922" s="6" t="s">
        <v>19</v>
      </c>
      <c r="E922" s="8">
        <v>0.04</v>
      </c>
      <c r="F922" s="9">
        <v>7.57</v>
      </c>
      <c r="G922" s="9">
        <v>0.3</v>
      </c>
    </row>
    <row r="923" spans="1:7" ht="15" customHeight="1">
      <c r="A923" s="1"/>
      <c r="B923" s="1"/>
      <c r="C923" s="1"/>
      <c r="D923" s="1"/>
      <c r="E923" s="102" t="s">
        <v>22</v>
      </c>
      <c r="F923" s="103"/>
      <c r="G923" s="10">
        <v>1.35</v>
      </c>
    </row>
    <row r="924" spans="1:7" ht="15" customHeight="1">
      <c r="A924" s="1"/>
      <c r="B924" s="1"/>
      <c r="C924" s="1"/>
      <c r="D924" s="1"/>
      <c r="E924" s="96" t="s">
        <v>23</v>
      </c>
      <c r="F924" s="97"/>
      <c r="G924" s="3">
        <v>3.6</v>
      </c>
    </row>
    <row r="925" spans="1:7" ht="15" customHeight="1">
      <c r="A925" s="1"/>
      <c r="B925" s="1"/>
      <c r="C925" s="1"/>
      <c r="D925" s="1"/>
      <c r="E925" s="96" t="s">
        <v>24</v>
      </c>
      <c r="F925" s="97"/>
      <c r="G925" s="3">
        <v>1.06</v>
      </c>
    </row>
    <row r="926" spans="1:7" ht="15" customHeight="1">
      <c r="A926" s="1"/>
      <c r="B926" s="1"/>
      <c r="C926" s="1"/>
      <c r="D926" s="1"/>
      <c r="E926" s="96" t="s">
        <v>25</v>
      </c>
      <c r="F926" s="97"/>
      <c r="G926" s="3">
        <v>4.66</v>
      </c>
    </row>
    <row r="927" spans="1:7" ht="15" customHeight="1">
      <c r="A927" s="1"/>
      <c r="B927" s="1"/>
      <c r="C927" s="1"/>
      <c r="D927" s="1"/>
      <c r="E927" s="96" t="s">
        <v>26</v>
      </c>
      <c r="F927" s="97"/>
      <c r="G927" s="3">
        <v>0.93620000000000003</v>
      </c>
    </row>
    <row r="928" spans="1:7" ht="15" customHeight="1">
      <c r="A928" s="1"/>
      <c r="B928" s="1"/>
      <c r="C928" s="1"/>
      <c r="D928" s="1"/>
      <c r="E928" s="96" t="s">
        <v>27</v>
      </c>
      <c r="F928" s="97"/>
      <c r="G928" s="3">
        <v>5.6</v>
      </c>
    </row>
    <row r="929" spans="1:7" ht="9.9499999999999993" customHeight="1">
      <c r="A929" s="1"/>
      <c r="B929" s="1"/>
      <c r="C929" s="104" t="s">
        <v>2</v>
      </c>
      <c r="D929" s="105"/>
      <c r="E929" s="1"/>
      <c r="F929" s="1"/>
      <c r="G929" s="1"/>
    </row>
    <row r="930" spans="1:7" ht="20.100000000000001" customHeight="1">
      <c r="A930" s="98" t="s">
        <v>626</v>
      </c>
      <c r="B930" s="99"/>
      <c r="C930" s="99"/>
      <c r="D930" s="99"/>
      <c r="E930" s="99"/>
      <c r="F930" s="99"/>
      <c r="G930" s="99"/>
    </row>
    <row r="931" spans="1:7" ht="15" customHeight="1">
      <c r="A931" s="100" t="s">
        <v>35</v>
      </c>
      <c r="B931" s="101"/>
      <c r="C931" s="5" t="s">
        <v>5</v>
      </c>
      <c r="D931" s="5" t="s">
        <v>6</v>
      </c>
      <c r="E931" s="5" t="s">
        <v>7</v>
      </c>
      <c r="F931" s="5" t="s">
        <v>8</v>
      </c>
      <c r="G931" s="5" t="s">
        <v>9</v>
      </c>
    </row>
    <row r="932" spans="1:7" ht="15" customHeight="1">
      <c r="A932" s="6" t="s">
        <v>610</v>
      </c>
      <c r="B932" s="7" t="s">
        <v>611</v>
      </c>
      <c r="C932" s="6" t="s">
        <v>12</v>
      </c>
      <c r="D932" s="6" t="s">
        <v>98</v>
      </c>
      <c r="E932" s="8">
        <v>0.05</v>
      </c>
      <c r="F932" s="9">
        <v>1.87</v>
      </c>
      <c r="G932" s="9">
        <v>0.09</v>
      </c>
    </row>
    <row r="933" spans="1:7" ht="20.100000000000001" customHeight="1">
      <c r="A933" s="6" t="s">
        <v>627</v>
      </c>
      <c r="B933" s="7" t="s">
        <v>628</v>
      </c>
      <c r="C933" s="6" t="s">
        <v>12</v>
      </c>
      <c r="D933" s="6" t="s">
        <v>98</v>
      </c>
      <c r="E933" s="8">
        <v>1</v>
      </c>
      <c r="F933" s="9">
        <v>6.07</v>
      </c>
      <c r="G933" s="9">
        <v>6.07</v>
      </c>
    </row>
    <row r="934" spans="1:7" ht="15" customHeight="1">
      <c r="A934" s="1"/>
      <c r="B934" s="1"/>
      <c r="C934" s="1"/>
      <c r="D934" s="1"/>
      <c r="E934" s="102" t="s">
        <v>47</v>
      </c>
      <c r="F934" s="103"/>
      <c r="G934" s="10">
        <v>6.16</v>
      </c>
    </row>
    <row r="935" spans="1:7" ht="15" customHeight="1">
      <c r="A935" s="100" t="s">
        <v>4</v>
      </c>
      <c r="B935" s="101"/>
      <c r="C935" s="5" t="s">
        <v>5</v>
      </c>
      <c r="D935" s="5" t="s">
        <v>6</v>
      </c>
      <c r="E935" s="5" t="s">
        <v>7</v>
      </c>
      <c r="F935" s="5" t="s">
        <v>8</v>
      </c>
      <c r="G935" s="5" t="s">
        <v>9</v>
      </c>
    </row>
    <row r="936" spans="1:7" ht="20.100000000000001" customHeight="1">
      <c r="A936" s="6" t="s">
        <v>32</v>
      </c>
      <c r="B936" s="7" t="s">
        <v>33</v>
      </c>
      <c r="C936" s="6" t="s">
        <v>12</v>
      </c>
      <c r="D936" s="6" t="s">
        <v>19</v>
      </c>
      <c r="E936" s="8">
        <v>0.08</v>
      </c>
      <c r="F936" s="9">
        <v>8.7100000000000009</v>
      </c>
      <c r="G936" s="9">
        <v>0.7</v>
      </c>
    </row>
    <row r="937" spans="1:7" ht="15" customHeight="1">
      <c r="A937" s="6" t="s">
        <v>20</v>
      </c>
      <c r="B937" s="7" t="s">
        <v>21</v>
      </c>
      <c r="C937" s="6" t="s">
        <v>12</v>
      </c>
      <c r="D937" s="6" t="s">
        <v>19</v>
      </c>
      <c r="E937" s="8">
        <v>0.03</v>
      </c>
      <c r="F937" s="9">
        <v>7.57</v>
      </c>
      <c r="G937" s="9">
        <v>0.23</v>
      </c>
    </row>
    <row r="938" spans="1:7" ht="15" customHeight="1">
      <c r="A938" s="1"/>
      <c r="B938" s="1"/>
      <c r="C938" s="1"/>
      <c r="D938" s="1"/>
      <c r="E938" s="102" t="s">
        <v>22</v>
      </c>
      <c r="F938" s="103"/>
      <c r="G938" s="10">
        <v>0.93</v>
      </c>
    </row>
    <row r="939" spans="1:7" ht="15" customHeight="1">
      <c r="A939" s="1"/>
      <c r="B939" s="1"/>
      <c r="C939" s="1"/>
      <c r="D939" s="1"/>
      <c r="E939" s="96" t="s">
        <v>23</v>
      </c>
      <c r="F939" s="97"/>
      <c r="G939" s="3">
        <v>7.09</v>
      </c>
    </row>
    <row r="940" spans="1:7" ht="15" customHeight="1">
      <c r="A940" s="1"/>
      <c r="B940" s="1"/>
      <c r="C940" s="1"/>
      <c r="D940" s="1"/>
      <c r="E940" s="96" t="s">
        <v>24</v>
      </c>
      <c r="F940" s="97"/>
      <c r="G940" s="3">
        <v>0.72</v>
      </c>
    </row>
    <row r="941" spans="1:7" ht="15" customHeight="1">
      <c r="A941" s="1"/>
      <c r="B941" s="1"/>
      <c r="C941" s="1"/>
      <c r="D941" s="1"/>
      <c r="E941" s="96" t="s">
        <v>25</v>
      </c>
      <c r="F941" s="97"/>
      <c r="G941" s="3">
        <v>7.81</v>
      </c>
    </row>
    <row r="942" spans="1:7" ht="15" customHeight="1">
      <c r="A942" s="1"/>
      <c r="B942" s="1"/>
      <c r="C942" s="1"/>
      <c r="D942" s="1"/>
      <c r="E942" s="96" t="s">
        <v>26</v>
      </c>
      <c r="F942" s="97"/>
      <c r="G942" s="3">
        <v>1.569</v>
      </c>
    </row>
    <row r="943" spans="1:7" ht="15" customHeight="1">
      <c r="A943" s="1"/>
      <c r="B943" s="1"/>
      <c r="C943" s="1"/>
      <c r="D943" s="1"/>
      <c r="E943" s="96" t="s">
        <v>27</v>
      </c>
      <c r="F943" s="97"/>
      <c r="G943" s="3">
        <v>9.3800000000000008</v>
      </c>
    </row>
    <row r="944" spans="1:7" ht="9.9499999999999993" customHeight="1">
      <c r="A944" s="1"/>
      <c r="B944" s="1"/>
      <c r="C944" s="104" t="s">
        <v>2</v>
      </c>
      <c r="D944" s="105"/>
      <c r="E944" s="1"/>
      <c r="F944" s="1"/>
      <c r="G944" s="1"/>
    </row>
    <row r="945" spans="1:7" ht="20.100000000000001" customHeight="1">
      <c r="A945" s="98" t="s">
        <v>629</v>
      </c>
      <c r="B945" s="99"/>
      <c r="C945" s="99"/>
      <c r="D945" s="99"/>
      <c r="E945" s="99"/>
      <c r="F945" s="99"/>
      <c r="G945" s="99"/>
    </row>
    <row r="946" spans="1:7" ht="15" customHeight="1">
      <c r="A946" s="100" t="s">
        <v>35</v>
      </c>
      <c r="B946" s="101"/>
      <c r="C946" s="5" t="s">
        <v>5</v>
      </c>
      <c r="D946" s="5" t="s">
        <v>6</v>
      </c>
      <c r="E946" s="5" t="s">
        <v>7</v>
      </c>
      <c r="F946" s="5" t="s">
        <v>8</v>
      </c>
      <c r="G946" s="5" t="s">
        <v>9</v>
      </c>
    </row>
    <row r="947" spans="1:7" ht="15" customHeight="1">
      <c r="A947" s="6" t="s">
        <v>610</v>
      </c>
      <c r="B947" s="7" t="s">
        <v>611</v>
      </c>
      <c r="C947" s="6" t="s">
        <v>12</v>
      </c>
      <c r="D947" s="6" t="s">
        <v>98</v>
      </c>
      <c r="E947" s="8">
        <v>1.7500000000000002E-2</v>
      </c>
      <c r="F947" s="9">
        <v>1.87</v>
      </c>
      <c r="G947" s="9">
        <v>0.03</v>
      </c>
    </row>
    <row r="948" spans="1:7" ht="20.100000000000001" customHeight="1">
      <c r="A948" s="6" t="s">
        <v>630</v>
      </c>
      <c r="B948" s="7" t="s">
        <v>631</v>
      </c>
      <c r="C948" s="6" t="s">
        <v>12</v>
      </c>
      <c r="D948" s="6" t="s">
        <v>98</v>
      </c>
      <c r="E948" s="8">
        <v>1</v>
      </c>
      <c r="F948" s="9">
        <v>2.74</v>
      </c>
      <c r="G948" s="9">
        <v>2.74</v>
      </c>
    </row>
    <row r="949" spans="1:7" ht="15" customHeight="1">
      <c r="A949" s="1"/>
      <c r="B949" s="1"/>
      <c r="C949" s="1"/>
      <c r="D949" s="1"/>
      <c r="E949" s="102" t="s">
        <v>47</v>
      </c>
      <c r="F949" s="103"/>
      <c r="G949" s="10">
        <v>2.77</v>
      </c>
    </row>
    <row r="950" spans="1:7" ht="15" customHeight="1">
      <c r="A950" s="100" t="s">
        <v>4</v>
      </c>
      <c r="B950" s="101"/>
      <c r="C950" s="5" t="s">
        <v>5</v>
      </c>
      <c r="D950" s="5" t="s">
        <v>6</v>
      </c>
      <c r="E950" s="5" t="s">
        <v>7</v>
      </c>
      <c r="F950" s="5" t="s">
        <v>8</v>
      </c>
      <c r="G950" s="5" t="s">
        <v>9</v>
      </c>
    </row>
    <row r="951" spans="1:7" ht="20.100000000000001" customHeight="1">
      <c r="A951" s="6" t="s">
        <v>32</v>
      </c>
      <c r="B951" s="7" t="s">
        <v>33</v>
      </c>
      <c r="C951" s="6" t="s">
        <v>12</v>
      </c>
      <c r="D951" s="6" t="s">
        <v>19</v>
      </c>
      <c r="E951" s="8">
        <v>0.15</v>
      </c>
      <c r="F951" s="9">
        <v>8.7100000000000009</v>
      </c>
      <c r="G951" s="9">
        <v>1.31</v>
      </c>
    </row>
    <row r="952" spans="1:7" ht="15" customHeight="1">
      <c r="A952" s="6" t="s">
        <v>20</v>
      </c>
      <c r="B952" s="7" t="s">
        <v>21</v>
      </c>
      <c r="C952" s="6" t="s">
        <v>12</v>
      </c>
      <c r="D952" s="6" t="s">
        <v>19</v>
      </c>
      <c r="E952" s="8">
        <v>0.05</v>
      </c>
      <c r="F952" s="9">
        <v>7.57</v>
      </c>
      <c r="G952" s="9">
        <v>0.38</v>
      </c>
    </row>
    <row r="953" spans="1:7" ht="15" customHeight="1">
      <c r="A953" s="1"/>
      <c r="B953" s="1"/>
      <c r="C953" s="1"/>
      <c r="D953" s="1"/>
      <c r="E953" s="102" t="s">
        <v>22</v>
      </c>
      <c r="F953" s="103"/>
      <c r="G953" s="10">
        <v>1.69</v>
      </c>
    </row>
    <row r="954" spans="1:7" ht="15" customHeight="1">
      <c r="A954" s="1"/>
      <c r="B954" s="1"/>
      <c r="C954" s="1"/>
      <c r="D954" s="1"/>
      <c r="E954" s="96" t="s">
        <v>23</v>
      </c>
      <c r="F954" s="97"/>
      <c r="G954" s="3">
        <v>4.46</v>
      </c>
    </row>
    <row r="955" spans="1:7" ht="15" customHeight="1">
      <c r="A955" s="1"/>
      <c r="B955" s="1"/>
      <c r="C955" s="1"/>
      <c r="D955" s="1"/>
      <c r="E955" s="96" t="s">
        <v>24</v>
      </c>
      <c r="F955" s="97"/>
      <c r="G955" s="3">
        <v>1.31</v>
      </c>
    </row>
    <row r="956" spans="1:7" ht="15" customHeight="1">
      <c r="A956" s="1"/>
      <c r="B956" s="1"/>
      <c r="C956" s="1"/>
      <c r="D956" s="1"/>
      <c r="E956" s="96" t="s">
        <v>25</v>
      </c>
      <c r="F956" s="97"/>
      <c r="G956" s="3">
        <v>5.77</v>
      </c>
    </row>
    <row r="957" spans="1:7" ht="15" customHeight="1">
      <c r="A957" s="1"/>
      <c r="B957" s="1"/>
      <c r="C957" s="1"/>
      <c r="D957" s="1"/>
      <c r="E957" s="96" t="s">
        <v>26</v>
      </c>
      <c r="F957" s="97"/>
      <c r="G957" s="3">
        <v>1.1592</v>
      </c>
    </row>
    <row r="958" spans="1:7" ht="15" customHeight="1">
      <c r="A958" s="1"/>
      <c r="B958" s="1"/>
      <c r="C958" s="1"/>
      <c r="D958" s="1"/>
      <c r="E958" s="96" t="s">
        <v>27</v>
      </c>
      <c r="F958" s="97"/>
      <c r="G958" s="3">
        <v>6.93</v>
      </c>
    </row>
    <row r="959" spans="1:7" ht="9.9499999999999993" customHeight="1">
      <c r="A959" s="1"/>
      <c r="B959" s="1"/>
      <c r="C959" s="104" t="s">
        <v>2</v>
      </c>
      <c r="D959" s="105"/>
      <c r="E959" s="1"/>
      <c r="F959" s="1"/>
      <c r="G959" s="1"/>
    </row>
    <row r="960" spans="1:7" ht="20.100000000000001" customHeight="1">
      <c r="A960" s="98" t="s">
        <v>632</v>
      </c>
      <c r="B960" s="99"/>
      <c r="C960" s="99"/>
      <c r="D960" s="99"/>
      <c r="E960" s="99"/>
      <c r="F960" s="99"/>
      <c r="G960" s="99"/>
    </row>
    <row r="961" spans="1:7" ht="15" customHeight="1">
      <c r="A961" s="100" t="s">
        <v>35</v>
      </c>
      <c r="B961" s="101"/>
      <c r="C961" s="5" t="s">
        <v>5</v>
      </c>
      <c r="D961" s="5" t="s">
        <v>6</v>
      </c>
      <c r="E961" s="5" t="s">
        <v>7</v>
      </c>
      <c r="F961" s="5" t="s">
        <v>8</v>
      </c>
      <c r="G961" s="5" t="s">
        <v>9</v>
      </c>
    </row>
    <row r="962" spans="1:7" ht="27.95" customHeight="1">
      <c r="A962" s="6" t="s">
        <v>633</v>
      </c>
      <c r="B962" s="7" t="s">
        <v>634</v>
      </c>
      <c r="C962" s="6" t="s">
        <v>12</v>
      </c>
      <c r="D962" s="6" t="s">
        <v>98</v>
      </c>
      <c r="E962" s="8">
        <v>2</v>
      </c>
      <c r="F962" s="9">
        <v>7.54</v>
      </c>
      <c r="G962" s="9">
        <v>15.08</v>
      </c>
    </row>
    <row r="963" spans="1:7" ht="15" customHeight="1">
      <c r="A963" s="6" t="s">
        <v>635</v>
      </c>
      <c r="B963" s="7" t="s">
        <v>636</v>
      </c>
      <c r="C963" s="6" t="s">
        <v>12</v>
      </c>
      <c r="D963" s="6" t="s">
        <v>98</v>
      </c>
      <c r="E963" s="8">
        <v>1</v>
      </c>
      <c r="F963" s="9">
        <v>72.16</v>
      </c>
      <c r="G963" s="9">
        <v>72.16</v>
      </c>
    </row>
    <row r="964" spans="1:7" ht="15" customHeight="1">
      <c r="A964" s="6" t="s">
        <v>621</v>
      </c>
      <c r="B964" s="7" t="s">
        <v>622</v>
      </c>
      <c r="C964" s="6" t="s">
        <v>12</v>
      </c>
      <c r="D964" s="6" t="s">
        <v>46</v>
      </c>
      <c r="E964" s="8">
        <v>5.0700000000000002E-2</v>
      </c>
      <c r="F964" s="9">
        <v>44.67</v>
      </c>
      <c r="G964" s="9">
        <v>2.2599999999999998</v>
      </c>
    </row>
    <row r="965" spans="1:7" ht="15" customHeight="1">
      <c r="A965" s="1"/>
      <c r="B965" s="1"/>
      <c r="C965" s="1"/>
      <c r="D965" s="1"/>
      <c r="E965" s="102" t="s">
        <v>47</v>
      </c>
      <c r="F965" s="103"/>
      <c r="G965" s="10">
        <v>89.5</v>
      </c>
    </row>
    <row r="966" spans="1:7" ht="15" customHeight="1">
      <c r="A966" s="100" t="s">
        <v>4</v>
      </c>
      <c r="B966" s="101"/>
      <c r="C966" s="5" t="s">
        <v>5</v>
      </c>
      <c r="D966" s="5" t="s">
        <v>6</v>
      </c>
      <c r="E966" s="5" t="s">
        <v>7</v>
      </c>
      <c r="F966" s="5" t="s">
        <v>8</v>
      </c>
      <c r="G966" s="5" t="s">
        <v>9</v>
      </c>
    </row>
    <row r="967" spans="1:7" ht="20.100000000000001" customHeight="1">
      <c r="A967" s="6" t="s">
        <v>32</v>
      </c>
      <c r="B967" s="7" t="s">
        <v>33</v>
      </c>
      <c r="C967" s="6" t="s">
        <v>12</v>
      </c>
      <c r="D967" s="6" t="s">
        <v>19</v>
      </c>
      <c r="E967" s="8">
        <v>0.39</v>
      </c>
      <c r="F967" s="9">
        <v>8.7100000000000009</v>
      </c>
      <c r="G967" s="9">
        <v>3.4</v>
      </c>
    </row>
    <row r="968" spans="1:7" ht="15" customHeight="1">
      <c r="A968" s="6" t="s">
        <v>20</v>
      </c>
      <c r="B968" s="7" t="s">
        <v>21</v>
      </c>
      <c r="C968" s="6" t="s">
        <v>12</v>
      </c>
      <c r="D968" s="6" t="s">
        <v>19</v>
      </c>
      <c r="E968" s="8">
        <v>0.19</v>
      </c>
      <c r="F968" s="9">
        <v>7.57</v>
      </c>
      <c r="G968" s="9">
        <v>1.44</v>
      </c>
    </row>
    <row r="969" spans="1:7" ht="15" customHeight="1">
      <c r="A969" s="1"/>
      <c r="B969" s="1"/>
      <c r="C969" s="1"/>
      <c r="D969" s="1"/>
      <c r="E969" s="102" t="s">
        <v>22</v>
      </c>
      <c r="F969" s="103"/>
      <c r="G969" s="10">
        <v>4.84</v>
      </c>
    </row>
    <row r="970" spans="1:7" ht="15" customHeight="1">
      <c r="A970" s="1"/>
      <c r="B970" s="1"/>
      <c r="C970" s="1"/>
      <c r="D970" s="1"/>
      <c r="E970" s="96" t="s">
        <v>23</v>
      </c>
      <c r="F970" s="97"/>
      <c r="G970" s="3">
        <v>94.34</v>
      </c>
    </row>
    <row r="971" spans="1:7" ht="15" customHeight="1">
      <c r="A971" s="1"/>
      <c r="B971" s="1"/>
      <c r="C971" s="1"/>
      <c r="D971" s="1"/>
      <c r="E971" s="96" t="s">
        <v>24</v>
      </c>
      <c r="F971" s="97"/>
      <c r="G971" s="3">
        <v>3.74</v>
      </c>
    </row>
    <row r="972" spans="1:7" ht="15" customHeight="1">
      <c r="A972" s="1"/>
      <c r="B972" s="1"/>
      <c r="C972" s="1"/>
      <c r="D972" s="1"/>
      <c r="E972" s="96" t="s">
        <v>25</v>
      </c>
      <c r="F972" s="97"/>
      <c r="G972" s="3">
        <v>98.08</v>
      </c>
    </row>
    <row r="973" spans="1:7" ht="15" customHeight="1">
      <c r="A973" s="1"/>
      <c r="B973" s="1"/>
      <c r="C973" s="1"/>
      <c r="D973" s="1"/>
      <c r="E973" s="96" t="s">
        <v>26</v>
      </c>
      <c r="F973" s="97"/>
      <c r="G973" s="3">
        <v>19.7043</v>
      </c>
    </row>
    <row r="974" spans="1:7" ht="15" customHeight="1">
      <c r="A974" s="1"/>
      <c r="B974" s="1"/>
      <c r="C974" s="1"/>
      <c r="D974" s="1"/>
      <c r="E974" s="96" t="s">
        <v>27</v>
      </c>
      <c r="F974" s="97"/>
      <c r="G974" s="3">
        <v>117.78</v>
      </c>
    </row>
    <row r="975" spans="1:7" ht="9.9499999999999993" customHeight="1">
      <c r="A975" s="1"/>
      <c r="B975" s="1"/>
      <c r="C975" s="104" t="s">
        <v>2</v>
      </c>
      <c r="D975" s="105"/>
      <c r="E975" s="1"/>
      <c r="F975" s="1"/>
      <c r="G975" s="1"/>
    </row>
    <row r="976" spans="1:7" ht="20.100000000000001" customHeight="1">
      <c r="A976" s="98" t="s">
        <v>637</v>
      </c>
      <c r="B976" s="99"/>
      <c r="C976" s="99"/>
      <c r="D976" s="99"/>
      <c r="E976" s="99"/>
      <c r="F976" s="99"/>
      <c r="G976" s="99"/>
    </row>
    <row r="977" spans="1:7" ht="15" customHeight="1">
      <c r="A977" s="100" t="s">
        <v>35</v>
      </c>
      <c r="B977" s="101"/>
      <c r="C977" s="5" t="s">
        <v>5</v>
      </c>
      <c r="D977" s="5" t="s">
        <v>6</v>
      </c>
      <c r="E977" s="5" t="s">
        <v>7</v>
      </c>
      <c r="F977" s="5" t="s">
        <v>8</v>
      </c>
      <c r="G977" s="5" t="s">
        <v>9</v>
      </c>
    </row>
    <row r="978" spans="1:7" ht="15" customHeight="1">
      <c r="A978" s="6" t="s">
        <v>610</v>
      </c>
      <c r="B978" s="7" t="s">
        <v>611</v>
      </c>
      <c r="C978" s="6" t="s">
        <v>12</v>
      </c>
      <c r="D978" s="6" t="s">
        <v>98</v>
      </c>
      <c r="E978" s="8">
        <v>3.04E-2</v>
      </c>
      <c r="F978" s="9">
        <v>1.87</v>
      </c>
      <c r="G978" s="9">
        <v>0.06</v>
      </c>
    </row>
    <row r="979" spans="1:7" ht="20.100000000000001" customHeight="1">
      <c r="A979" s="6" t="s">
        <v>638</v>
      </c>
      <c r="B979" s="7" t="s">
        <v>639</v>
      </c>
      <c r="C979" s="6" t="s">
        <v>12</v>
      </c>
      <c r="D979" s="6" t="s">
        <v>98</v>
      </c>
      <c r="E979" s="8">
        <v>1</v>
      </c>
      <c r="F979" s="9">
        <v>39.67</v>
      </c>
      <c r="G979" s="9">
        <v>39.67</v>
      </c>
    </row>
    <row r="980" spans="1:7" ht="15" customHeight="1">
      <c r="A980" s="1"/>
      <c r="B980" s="1"/>
      <c r="C980" s="1"/>
      <c r="D980" s="1"/>
      <c r="E980" s="102" t="s">
        <v>47</v>
      </c>
      <c r="F980" s="103"/>
      <c r="G980" s="10">
        <v>39.729999999999997</v>
      </c>
    </row>
    <row r="981" spans="1:7" ht="15" customHeight="1">
      <c r="A981" s="100" t="s">
        <v>4</v>
      </c>
      <c r="B981" s="101"/>
      <c r="C981" s="5" t="s">
        <v>5</v>
      </c>
      <c r="D981" s="5" t="s">
        <v>6</v>
      </c>
      <c r="E981" s="5" t="s">
        <v>7</v>
      </c>
      <c r="F981" s="5" t="s">
        <v>8</v>
      </c>
      <c r="G981" s="5" t="s">
        <v>9</v>
      </c>
    </row>
    <row r="982" spans="1:7" ht="20.100000000000001" customHeight="1">
      <c r="A982" s="6" t="s">
        <v>32</v>
      </c>
      <c r="B982" s="7" t="s">
        <v>33</v>
      </c>
      <c r="C982" s="6" t="s">
        <v>12</v>
      </c>
      <c r="D982" s="6" t="s">
        <v>19</v>
      </c>
      <c r="E982" s="8">
        <v>0.1</v>
      </c>
      <c r="F982" s="9">
        <v>8.7100000000000009</v>
      </c>
      <c r="G982" s="9">
        <v>0.87</v>
      </c>
    </row>
    <row r="983" spans="1:7" ht="15" customHeight="1">
      <c r="A983" s="6" t="s">
        <v>20</v>
      </c>
      <c r="B983" s="7" t="s">
        <v>21</v>
      </c>
      <c r="C983" s="6" t="s">
        <v>12</v>
      </c>
      <c r="D983" s="6" t="s">
        <v>19</v>
      </c>
      <c r="E983" s="8">
        <v>0.03</v>
      </c>
      <c r="F983" s="9">
        <v>7.57</v>
      </c>
      <c r="G983" s="9">
        <v>0.23</v>
      </c>
    </row>
    <row r="984" spans="1:7" ht="15" customHeight="1">
      <c r="A984" s="1"/>
      <c r="B984" s="1"/>
      <c r="C984" s="1"/>
      <c r="D984" s="1"/>
      <c r="E984" s="102" t="s">
        <v>22</v>
      </c>
      <c r="F984" s="103"/>
      <c r="G984" s="10">
        <v>1.1000000000000001</v>
      </c>
    </row>
    <row r="985" spans="1:7" ht="15" customHeight="1">
      <c r="A985" s="1"/>
      <c r="B985" s="1"/>
      <c r="C985" s="1"/>
      <c r="D985" s="1"/>
      <c r="E985" s="96" t="s">
        <v>23</v>
      </c>
      <c r="F985" s="97"/>
      <c r="G985" s="3">
        <v>40.83</v>
      </c>
    </row>
    <row r="986" spans="1:7" ht="15" customHeight="1">
      <c r="A986" s="1"/>
      <c r="B986" s="1"/>
      <c r="C986" s="1"/>
      <c r="D986" s="1"/>
      <c r="E986" s="96" t="s">
        <v>24</v>
      </c>
      <c r="F986" s="97"/>
      <c r="G986" s="3">
        <v>0.86</v>
      </c>
    </row>
    <row r="987" spans="1:7" ht="15" customHeight="1">
      <c r="A987" s="1"/>
      <c r="B987" s="1"/>
      <c r="C987" s="1"/>
      <c r="D987" s="1"/>
      <c r="E987" s="96" t="s">
        <v>25</v>
      </c>
      <c r="F987" s="97"/>
      <c r="G987" s="3">
        <v>41.69</v>
      </c>
    </row>
    <row r="988" spans="1:7" ht="15" customHeight="1">
      <c r="A988" s="1"/>
      <c r="B988" s="1"/>
      <c r="C988" s="1"/>
      <c r="D988" s="1"/>
      <c r="E988" s="96" t="s">
        <v>26</v>
      </c>
      <c r="F988" s="97"/>
      <c r="G988" s="3">
        <v>8.3755000000000006</v>
      </c>
    </row>
    <row r="989" spans="1:7" ht="15" customHeight="1">
      <c r="A989" s="1"/>
      <c r="B989" s="1"/>
      <c r="C989" s="1"/>
      <c r="D989" s="1"/>
      <c r="E989" s="96" t="s">
        <v>27</v>
      </c>
      <c r="F989" s="97"/>
      <c r="G989" s="3">
        <v>50.07</v>
      </c>
    </row>
    <row r="990" spans="1:7" ht="9.9499999999999993" customHeight="1">
      <c r="A990" s="1"/>
      <c r="B990" s="1"/>
      <c r="C990" s="104" t="s">
        <v>2</v>
      </c>
      <c r="D990" s="105"/>
      <c r="E990" s="1"/>
      <c r="F990" s="1"/>
      <c r="G990" s="1"/>
    </row>
    <row r="991" spans="1:7" ht="20.100000000000001" customHeight="1">
      <c r="A991" s="98" t="s">
        <v>640</v>
      </c>
      <c r="B991" s="99"/>
      <c r="C991" s="99"/>
      <c r="D991" s="99"/>
      <c r="E991" s="99"/>
      <c r="F991" s="99"/>
      <c r="G991" s="99"/>
    </row>
    <row r="992" spans="1:7" ht="15" customHeight="1">
      <c r="A992" s="100" t="s">
        <v>417</v>
      </c>
      <c r="B992" s="101"/>
      <c r="C992" s="5" t="s">
        <v>5</v>
      </c>
      <c r="D992" s="5" t="s">
        <v>6</v>
      </c>
      <c r="E992" s="5" t="s">
        <v>7</v>
      </c>
      <c r="F992" s="5" t="s">
        <v>8</v>
      </c>
      <c r="G992" s="5" t="s">
        <v>9</v>
      </c>
    </row>
    <row r="993" spans="1:7" ht="15" customHeight="1">
      <c r="A993" s="6" t="s">
        <v>418</v>
      </c>
      <c r="B993" s="7" t="s">
        <v>419</v>
      </c>
      <c r="C993" s="6" t="s">
        <v>12</v>
      </c>
      <c r="D993" s="6" t="s">
        <v>19</v>
      </c>
      <c r="E993" s="8">
        <v>1</v>
      </c>
      <c r="F993" s="9">
        <v>0.7</v>
      </c>
      <c r="G993" s="9">
        <v>0.7</v>
      </c>
    </row>
    <row r="994" spans="1:7" ht="15" customHeight="1">
      <c r="A994" s="6" t="s">
        <v>420</v>
      </c>
      <c r="B994" s="7" t="s">
        <v>421</v>
      </c>
      <c r="C994" s="6" t="s">
        <v>12</v>
      </c>
      <c r="D994" s="6" t="s">
        <v>19</v>
      </c>
      <c r="E994" s="8">
        <v>1</v>
      </c>
      <c r="F994" s="9">
        <v>0.7</v>
      </c>
      <c r="G994" s="9">
        <v>0.7</v>
      </c>
    </row>
    <row r="995" spans="1:7" ht="15" customHeight="1">
      <c r="A995" s="6" t="s">
        <v>422</v>
      </c>
      <c r="B995" s="7" t="s">
        <v>423</v>
      </c>
      <c r="C995" s="6" t="s">
        <v>12</v>
      </c>
      <c r="D995" s="6" t="s">
        <v>19</v>
      </c>
      <c r="E995" s="8">
        <v>1</v>
      </c>
      <c r="F995" s="9">
        <v>0.35</v>
      </c>
      <c r="G995" s="9">
        <v>0.35</v>
      </c>
    </row>
    <row r="996" spans="1:7" ht="15" customHeight="1">
      <c r="A996" s="6" t="s">
        <v>424</v>
      </c>
      <c r="B996" s="7" t="s">
        <v>425</v>
      </c>
      <c r="C996" s="6" t="s">
        <v>12</v>
      </c>
      <c r="D996" s="6" t="s">
        <v>19</v>
      </c>
      <c r="E996" s="8">
        <v>1</v>
      </c>
      <c r="F996" s="9">
        <v>0.01</v>
      </c>
      <c r="G996" s="9">
        <v>0.01</v>
      </c>
    </row>
    <row r="997" spans="1:7" ht="15" customHeight="1">
      <c r="A997" s="1"/>
      <c r="B997" s="1"/>
      <c r="C997" s="1"/>
      <c r="D997" s="1"/>
      <c r="E997" s="102" t="s">
        <v>426</v>
      </c>
      <c r="F997" s="103"/>
      <c r="G997" s="10">
        <v>1.76</v>
      </c>
    </row>
    <row r="998" spans="1:7" ht="15" customHeight="1">
      <c r="A998" s="100" t="s">
        <v>427</v>
      </c>
      <c r="B998" s="101"/>
      <c r="C998" s="5" t="s">
        <v>5</v>
      </c>
      <c r="D998" s="5" t="s">
        <v>6</v>
      </c>
      <c r="E998" s="5" t="s">
        <v>7</v>
      </c>
      <c r="F998" s="5" t="s">
        <v>8</v>
      </c>
      <c r="G998" s="5" t="s">
        <v>9</v>
      </c>
    </row>
    <row r="999" spans="1:7" ht="15" customHeight="1">
      <c r="A999" s="6" t="s">
        <v>641</v>
      </c>
      <c r="B999" s="7" t="s">
        <v>642</v>
      </c>
      <c r="C999" s="6" t="s">
        <v>12</v>
      </c>
      <c r="D999" s="6" t="s">
        <v>19</v>
      </c>
      <c r="E999" s="8">
        <v>0.9335</v>
      </c>
      <c r="F999" s="9">
        <v>4.4680999999999997</v>
      </c>
      <c r="G999" s="9">
        <v>4.17</v>
      </c>
    </row>
    <row r="1000" spans="1:7" ht="15" customHeight="1">
      <c r="A1000" s="1"/>
      <c r="B1000" s="1"/>
      <c r="C1000" s="1"/>
      <c r="D1000" s="1"/>
      <c r="E1000" s="102" t="s">
        <v>430</v>
      </c>
      <c r="F1000" s="103"/>
      <c r="G1000" s="10">
        <v>4.17</v>
      </c>
    </row>
    <row r="1001" spans="1:7" ht="15" customHeight="1">
      <c r="A1001" s="100" t="s">
        <v>35</v>
      </c>
      <c r="B1001" s="101"/>
      <c r="C1001" s="5" t="s">
        <v>5</v>
      </c>
      <c r="D1001" s="5" t="s">
        <v>6</v>
      </c>
      <c r="E1001" s="5" t="s">
        <v>7</v>
      </c>
      <c r="F1001" s="5" t="s">
        <v>8</v>
      </c>
      <c r="G1001" s="5" t="s">
        <v>9</v>
      </c>
    </row>
    <row r="1002" spans="1:7" ht="20.100000000000001" customHeight="1">
      <c r="A1002" s="6" t="s">
        <v>470</v>
      </c>
      <c r="B1002" s="7" t="s">
        <v>471</v>
      </c>
      <c r="C1002" s="6" t="s">
        <v>12</v>
      </c>
      <c r="D1002" s="6" t="s">
        <v>19</v>
      </c>
      <c r="E1002" s="8">
        <v>1</v>
      </c>
      <c r="F1002" s="9">
        <v>0.22</v>
      </c>
      <c r="G1002" s="9">
        <v>0.22</v>
      </c>
    </row>
    <row r="1003" spans="1:7" ht="20.100000000000001" customHeight="1">
      <c r="A1003" s="6" t="s">
        <v>472</v>
      </c>
      <c r="B1003" s="7" t="s">
        <v>473</v>
      </c>
      <c r="C1003" s="6" t="s">
        <v>12</v>
      </c>
      <c r="D1003" s="6" t="s">
        <v>19</v>
      </c>
      <c r="E1003" s="8">
        <v>1</v>
      </c>
      <c r="F1003" s="9">
        <v>0.77</v>
      </c>
      <c r="G1003" s="9">
        <v>0.77</v>
      </c>
    </row>
    <row r="1004" spans="1:7" ht="15" customHeight="1">
      <c r="A1004" s="1"/>
      <c r="B1004" s="1"/>
      <c r="C1004" s="1"/>
      <c r="D1004" s="1"/>
      <c r="E1004" s="102" t="s">
        <v>47</v>
      </c>
      <c r="F1004" s="103"/>
      <c r="G1004" s="10">
        <v>0.99</v>
      </c>
    </row>
    <row r="1005" spans="1:7" ht="15" customHeight="1">
      <c r="A1005" s="100" t="s">
        <v>4</v>
      </c>
      <c r="B1005" s="101"/>
      <c r="C1005" s="5" t="s">
        <v>5</v>
      </c>
      <c r="D1005" s="5" t="s">
        <v>6</v>
      </c>
      <c r="E1005" s="5" t="s">
        <v>7</v>
      </c>
      <c r="F1005" s="5" t="s">
        <v>8</v>
      </c>
      <c r="G1005" s="5" t="s">
        <v>9</v>
      </c>
    </row>
    <row r="1006" spans="1:7" ht="27.95" customHeight="1">
      <c r="A1006" s="6" t="s">
        <v>643</v>
      </c>
      <c r="B1006" s="7" t="s">
        <v>644</v>
      </c>
      <c r="C1006" s="6" t="s">
        <v>12</v>
      </c>
      <c r="D1006" s="6" t="s">
        <v>19</v>
      </c>
      <c r="E1006" s="8">
        <v>1</v>
      </c>
      <c r="F1006" s="9">
        <v>0.05</v>
      </c>
      <c r="G1006" s="9">
        <v>0.05</v>
      </c>
    </row>
    <row r="1007" spans="1:7" ht="15" customHeight="1">
      <c r="A1007" s="1"/>
      <c r="B1007" s="1"/>
      <c r="C1007" s="1"/>
      <c r="D1007" s="1"/>
      <c r="E1007" s="102" t="s">
        <v>22</v>
      </c>
      <c r="F1007" s="103"/>
      <c r="G1007" s="10">
        <v>0.05</v>
      </c>
    </row>
    <row r="1008" spans="1:7" ht="15" customHeight="1">
      <c r="A1008" s="1"/>
      <c r="B1008" s="1"/>
      <c r="C1008" s="1"/>
      <c r="D1008" s="1"/>
      <c r="E1008" s="96" t="s">
        <v>23</v>
      </c>
      <c r="F1008" s="97"/>
      <c r="G1008" s="3">
        <v>6.97</v>
      </c>
    </row>
    <row r="1009" spans="1:7" ht="15" customHeight="1">
      <c r="A1009" s="1"/>
      <c r="B1009" s="1"/>
      <c r="C1009" s="1"/>
      <c r="D1009" s="1"/>
      <c r="E1009" s="96" t="s">
        <v>24</v>
      </c>
      <c r="F1009" s="97"/>
      <c r="G1009" s="3">
        <v>4.96</v>
      </c>
    </row>
    <row r="1010" spans="1:7" ht="15" customHeight="1">
      <c r="A1010" s="1"/>
      <c r="B1010" s="1"/>
      <c r="C1010" s="1"/>
      <c r="D1010" s="1"/>
      <c r="E1010" s="96" t="s">
        <v>25</v>
      </c>
      <c r="F1010" s="97"/>
      <c r="G1010" s="3">
        <v>11.93</v>
      </c>
    </row>
    <row r="1011" spans="1:7" ht="15" customHeight="1">
      <c r="A1011" s="1"/>
      <c r="B1011" s="1"/>
      <c r="C1011" s="1"/>
      <c r="D1011" s="1"/>
      <c r="E1011" s="96" t="s">
        <v>26</v>
      </c>
      <c r="F1011" s="97"/>
      <c r="G1011" s="3">
        <v>2.3967000000000001</v>
      </c>
    </row>
    <row r="1012" spans="1:7" ht="15" customHeight="1">
      <c r="A1012" s="1"/>
      <c r="B1012" s="1"/>
      <c r="C1012" s="1"/>
      <c r="D1012" s="1"/>
      <c r="E1012" s="96" t="s">
        <v>27</v>
      </c>
      <c r="F1012" s="97"/>
      <c r="G1012" s="3">
        <v>14.33</v>
      </c>
    </row>
    <row r="1013" spans="1:7" ht="9.9499999999999993" customHeight="1">
      <c r="A1013" s="1"/>
      <c r="B1013" s="1"/>
      <c r="C1013" s="104" t="s">
        <v>2</v>
      </c>
      <c r="D1013" s="105"/>
      <c r="E1013" s="1"/>
      <c r="F1013" s="1"/>
      <c r="G1013" s="1"/>
    </row>
    <row r="1014" spans="1:7" ht="20.100000000000001" customHeight="1">
      <c r="A1014" s="98" t="s">
        <v>645</v>
      </c>
      <c r="B1014" s="99"/>
      <c r="C1014" s="99"/>
      <c r="D1014" s="99"/>
      <c r="E1014" s="99"/>
      <c r="F1014" s="99"/>
      <c r="G1014" s="99"/>
    </row>
    <row r="1015" spans="1:7" ht="15" customHeight="1">
      <c r="A1015" s="100" t="s">
        <v>427</v>
      </c>
      <c r="B1015" s="101"/>
      <c r="C1015" s="5" t="s">
        <v>5</v>
      </c>
      <c r="D1015" s="5" t="s">
        <v>6</v>
      </c>
      <c r="E1015" s="5" t="s">
        <v>7</v>
      </c>
      <c r="F1015" s="5" t="s">
        <v>8</v>
      </c>
      <c r="G1015" s="5" t="s">
        <v>9</v>
      </c>
    </row>
    <row r="1016" spans="1:7" ht="15" customHeight="1">
      <c r="A1016" s="6" t="s">
        <v>641</v>
      </c>
      <c r="B1016" s="7" t="s">
        <v>642</v>
      </c>
      <c r="C1016" s="6" t="s">
        <v>12</v>
      </c>
      <c r="D1016" s="6" t="s">
        <v>19</v>
      </c>
      <c r="E1016" s="8">
        <v>1.15754E-2</v>
      </c>
      <c r="F1016" s="9">
        <v>4.4680999999999997</v>
      </c>
      <c r="G1016" s="9">
        <v>0.05</v>
      </c>
    </row>
    <row r="1017" spans="1:7" ht="15" customHeight="1">
      <c r="A1017" s="1"/>
      <c r="B1017" s="1"/>
      <c r="C1017" s="1"/>
      <c r="D1017" s="1"/>
      <c r="E1017" s="102" t="s">
        <v>430</v>
      </c>
      <c r="F1017" s="103"/>
      <c r="G1017" s="10">
        <v>0.05</v>
      </c>
    </row>
    <row r="1018" spans="1:7" ht="15" customHeight="1">
      <c r="A1018" s="1"/>
      <c r="B1018" s="1"/>
      <c r="C1018" s="1"/>
      <c r="D1018" s="1"/>
      <c r="E1018" s="96" t="s">
        <v>23</v>
      </c>
      <c r="F1018" s="97"/>
      <c r="G1018" s="3">
        <v>0.05</v>
      </c>
    </row>
    <row r="1019" spans="1:7" ht="15" customHeight="1">
      <c r="A1019" s="1"/>
      <c r="B1019" s="1"/>
      <c r="C1019" s="1"/>
      <c r="D1019" s="1"/>
      <c r="E1019" s="96" t="s">
        <v>24</v>
      </c>
      <c r="F1019" s="97"/>
      <c r="G1019" s="3">
        <v>0.06</v>
      </c>
    </row>
    <row r="1020" spans="1:7" ht="15" customHeight="1">
      <c r="A1020" s="1"/>
      <c r="B1020" s="1"/>
      <c r="C1020" s="1"/>
      <c r="D1020" s="1"/>
      <c r="E1020" s="96" t="s">
        <v>25</v>
      </c>
      <c r="F1020" s="97"/>
      <c r="G1020" s="3">
        <v>0.11</v>
      </c>
    </row>
    <row r="1021" spans="1:7" ht="15" customHeight="1">
      <c r="A1021" s="1"/>
      <c r="B1021" s="1"/>
      <c r="C1021" s="1"/>
      <c r="D1021" s="1"/>
      <c r="E1021" s="96" t="s">
        <v>26</v>
      </c>
      <c r="F1021" s="97"/>
      <c r="G1021" s="3">
        <v>2.2100000000000002E-2</v>
      </c>
    </row>
    <row r="1022" spans="1:7" ht="15" customHeight="1">
      <c r="A1022" s="1"/>
      <c r="B1022" s="1"/>
      <c r="C1022" s="1"/>
      <c r="D1022" s="1"/>
      <c r="E1022" s="96" t="s">
        <v>27</v>
      </c>
      <c r="F1022" s="97"/>
      <c r="G1022" s="3">
        <v>0.13</v>
      </c>
    </row>
    <row r="1023" spans="1:7" ht="9.9499999999999993" customHeight="1">
      <c r="A1023" s="1"/>
      <c r="B1023" s="1"/>
      <c r="C1023" s="104" t="s">
        <v>2</v>
      </c>
      <c r="D1023" s="105"/>
      <c r="E1023" s="1"/>
      <c r="F1023" s="1"/>
      <c r="G1023" s="1"/>
    </row>
    <row r="1024" spans="1:7" ht="20.100000000000001" customHeight="1">
      <c r="A1024" s="98" t="s">
        <v>646</v>
      </c>
      <c r="B1024" s="99"/>
      <c r="C1024" s="99"/>
      <c r="D1024" s="99"/>
      <c r="E1024" s="99"/>
      <c r="F1024" s="99"/>
      <c r="G1024" s="99"/>
    </row>
    <row r="1025" spans="1:7" ht="15" customHeight="1">
      <c r="A1025" s="100" t="s">
        <v>417</v>
      </c>
      <c r="B1025" s="101"/>
      <c r="C1025" s="5" t="s">
        <v>5</v>
      </c>
      <c r="D1025" s="5" t="s">
        <v>6</v>
      </c>
      <c r="E1025" s="5" t="s">
        <v>7</v>
      </c>
      <c r="F1025" s="5" t="s">
        <v>8</v>
      </c>
      <c r="G1025" s="5" t="s">
        <v>9</v>
      </c>
    </row>
    <row r="1026" spans="1:7" ht="15" customHeight="1">
      <c r="A1026" s="6" t="s">
        <v>418</v>
      </c>
      <c r="B1026" s="7" t="s">
        <v>419</v>
      </c>
      <c r="C1026" s="6" t="s">
        <v>12</v>
      </c>
      <c r="D1026" s="6" t="s">
        <v>19</v>
      </c>
      <c r="E1026" s="8">
        <v>1</v>
      </c>
      <c r="F1026" s="9">
        <v>0.7</v>
      </c>
      <c r="G1026" s="9">
        <v>0.7</v>
      </c>
    </row>
    <row r="1027" spans="1:7" ht="15" customHeight="1">
      <c r="A1027" s="6" t="s">
        <v>420</v>
      </c>
      <c r="B1027" s="7" t="s">
        <v>421</v>
      </c>
      <c r="C1027" s="6" t="s">
        <v>12</v>
      </c>
      <c r="D1027" s="6" t="s">
        <v>19</v>
      </c>
      <c r="E1027" s="8">
        <v>1</v>
      </c>
      <c r="F1027" s="9">
        <v>0.7</v>
      </c>
      <c r="G1027" s="9">
        <v>0.7</v>
      </c>
    </row>
    <row r="1028" spans="1:7" ht="15" customHeight="1">
      <c r="A1028" s="6" t="s">
        <v>422</v>
      </c>
      <c r="B1028" s="7" t="s">
        <v>423</v>
      </c>
      <c r="C1028" s="6" t="s">
        <v>12</v>
      </c>
      <c r="D1028" s="6" t="s">
        <v>19</v>
      </c>
      <c r="E1028" s="8">
        <v>1</v>
      </c>
      <c r="F1028" s="9">
        <v>0.35</v>
      </c>
      <c r="G1028" s="9">
        <v>0.35</v>
      </c>
    </row>
    <row r="1029" spans="1:7" ht="15" customHeight="1">
      <c r="A1029" s="6" t="s">
        <v>424</v>
      </c>
      <c r="B1029" s="7" t="s">
        <v>425</v>
      </c>
      <c r="C1029" s="6" t="s">
        <v>12</v>
      </c>
      <c r="D1029" s="6" t="s">
        <v>19</v>
      </c>
      <c r="E1029" s="8">
        <v>1</v>
      </c>
      <c r="F1029" s="9">
        <v>0.01</v>
      </c>
      <c r="G1029" s="9">
        <v>0.01</v>
      </c>
    </row>
    <row r="1030" spans="1:7" ht="15" customHeight="1">
      <c r="A1030" s="1"/>
      <c r="B1030" s="1"/>
      <c r="C1030" s="1"/>
      <c r="D1030" s="1"/>
      <c r="E1030" s="102" t="s">
        <v>426</v>
      </c>
      <c r="F1030" s="103"/>
      <c r="G1030" s="10">
        <v>1.76</v>
      </c>
    </row>
    <row r="1031" spans="1:7" ht="15" customHeight="1">
      <c r="A1031" s="100" t="s">
        <v>427</v>
      </c>
      <c r="B1031" s="101"/>
      <c r="C1031" s="5" t="s">
        <v>5</v>
      </c>
      <c r="D1031" s="5" t="s">
        <v>6</v>
      </c>
      <c r="E1031" s="5" t="s">
        <v>7</v>
      </c>
      <c r="F1031" s="5" t="s">
        <v>8</v>
      </c>
      <c r="G1031" s="5" t="s">
        <v>9</v>
      </c>
    </row>
    <row r="1032" spans="1:7" ht="15" customHeight="1">
      <c r="A1032" s="6" t="s">
        <v>647</v>
      </c>
      <c r="B1032" s="7" t="s">
        <v>648</v>
      </c>
      <c r="C1032" s="6" t="s">
        <v>12</v>
      </c>
      <c r="D1032" s="6" t="s">
        <v>19</v>
      </c>
      <c r="E1032" s="8">
        <v>0.9335</v>
      </c>
      <c r="F1032" s="9">
        <v>6.3068999999999997</v>
      </c>
      <c r="G1032" s="9">
        <v>5.89</v>
      </c>
    </row>
    <row r="1033" spans="1:7" ht="15" customHeight="1">
      <c r="A1033" s="1"/>
      <c r="B1033" s="1"/>
      <c r="C1033" s="1"/>
      <c r="D1033" s="1"/>
      <c r="E1033" s="102" t="s">
        <v>430</v>
      </c>
      <c r="F1033" s="103"/>
      <c r="G1033" s="10">
        <v>5.89</v>
      </c>
    </row>
    <row r="1034" spans="1:7" ht="15" customHeight="1">
      <c r="A1034" s="100" t="s">
        <v>35</v>
      </c>
      <c r="B1034" s="101"/>
      <c r="C1034" s="5" t="s">
        <v>5</v>
      </c>
      <c r="D1034" s="5" t="s">
        <v>6</v>
      </c>
      <c r="E1034" s="5" t="s">
        <v>7</v>
      </c>
      <c r="F1034" s="5" t="s">
        <v>8</v>
      </c>
      <c r="G1034" s="5" t="s">
        <v>9</v>
      </c>
    </row>
    <row r="1035" spans="1:7" ht="20.100000000000001" customHeight="1">
      <c r="A1035" s="6" t="s">
        <v>444</v>
      </c>
      <c r="B1035" s="7" t="s">
        <v>445</v>
      </c>
      <c r="C1035" s="6" t="s">
        <v>12</v>
      </c>
      <c r="D1035" s="6" t="s">
        <v>19</v>
      </c>
      <c r="E1035" s="8">
        <v>1</v>
      </c>
      <c r="F1035" s="9">
        <v>0.47</v>
      </c>
      <c r="G1035" s="9">
        <v>0.47</v>
      </c>
    </row>
    <row r="1036" spans="1:7" ht="20.100000000000001" customHeight="1">
      <c r="A1036" s="6" t="s">
        <v>446</v>
      </c>
      <c r="B1036" s="7" t="s">
        <v>447</v>
      </c>
      <c r="C1036" s="6" t="s">
        <v>12</v>
      </c>
      <c r="D1036" s="6" t="s">
        <v>19</v>
      </c>
      <c r="E1036" s="8">
        <v>1</v>
      </c>
      <c r="F1036" s="9">
        <v>0.9</v>
      </c>
      <c r="G1036" s="9">
        <v>0.9</v>
      </c>
    </row>
    <row r="1037" spans="1:7" ht="15" customHeight="1">
      <c r="A1037" s="1"/>
      <c r="B1037" s="1"/>
      <c r="C1037" s="1"/>
      <c r="D1037" s="1"/>
      <c r="E1037" s="102" t="s">
        <v>47</v>
      </c>
      <c r="F1037" s="103"/>
      <c r="G1037" s="10">
        <v>1.37</v>
      </c>
    </row>
    <row r="1038" spans="1:7" ht="15" customHeight="1">
      <c r="A1038" s="100" t="s">
        <v>4</v>
      </c>
      <c r="B1038" s="101"/>
      <c r="C1038" s="5" t="s">
        <v>5</v>
      </c>
      <c r="D1038" s="5" t="s">
        <v>6</v>
      </c>
      <c r="E1038" s="5" t="s">
        <v>7</v>
      </c>
      <c r="F1038" s="5" t="s">
        <v>8</v>
      </c>
      <c r="G1038" s="5" t="s">
        <v>9</v>
      </c>
    </row>
    <row r="1039" spans="1:7" ht="20.100000000000001" customHeight="1">
      <c r="A1039" s="6" t="s">
        <v>649</v>
      </c>
      <c r="B1039" s="7" t="s">
        <v>650</v>
      </c>
      <c r="C1039" s="6" t="s">
        <v>12</v>
      </c>
      <c r="D1039" s="6" t="s">
        <v>19</v>
      </c>
      <c r="E1039" s="8">
        <v>1</v>
      </c>
      <c r="F1039" s="9">
        <v>0.05</v>
      </c>
      <c r="G1039" s="9">
        <v>0.05</v>
      </c>
    </row>
    <row r="1040" spans="1:7" ht="15" customHeight="1">
      <c r="A1040" s="1"/>
      <c r="B1040" s="1"/>
      <c r="C1040" s="1"/>
      <c r="D1040" s="1"/>
      <c r="E1040" s="102" t="s">
        <v>22</v>
      </c>
      <c r="F1040" s="103"/>
      <c r="G1040" s="10">
        <v>0.05</v>
      </c>
    </row>
    <row r="1041" spans="1:7" ht="15" customHeight="1">
      <c r="A1041" s="1"/>
      <c r="B1041" s="1"/>
      <c r="C1041" s="1"/>
      <c r="D1041" s="1"/>
      <c r="E1041" s="96" t="s">
        <v>23</v>
      </c>
      <c r="F1041" s="97"/>
      <c r="G1041" s="3">
        <v>9.07</v>
      </c>
    </row>
    <row r="1042" spans="1:7" ht="15" customHeight="1">
      <c r="A1042" s="1"/>
      <c r="B1042" s="1"/>
      <c r="C1042" s="1"/>
      <c r="D1042" s="1"/>
      <c r="E1042" s="96" t="s">
        <v>24</v>
      </c>
      <c r="F1042" s="97"/>
      <c r="G1042" s="3">
        <v>6.97</v>
      </c>
    </row>
    <row r="1043" spans="1:7" ht="15" customHeight="1">
      <c r="A1043" s="1"/>
      <c r="B1043" s="1"/>
      <c r="C1043" s="1"/>
      <c r="D1043" s="1"/>
      <c r="E1043" s="96" t="s">
        <v>25</v>
      </c>
      <c r="F1043" s="97"/>
      <c r="G1043" s="3">
        <v>16.04</v>
      </c>
    </row>
    <row r="1044" spans="1:7" ht="15" customHeight="1">
      <c r="A1044" s="1"/>
      <c r="B1044" s="1"/>
      <c r="C1044" s="1"/>
      <c r="D1044" s="1"/>
      <c r="E1044" s="96" t="s">
        <v>26</v>
      </c>
      <c r="F1044" s="97"/>
      <c r="G1044" s="3">
        <v>3.2223999999999999</v>
      </c>
    </row>
    <row r="1045" spans="1:7" ht="15" customHeight="1">
      <c r="A1045" s="1"/>
      <c r="B1045" s="1"/>
      <c r="C1045" s="1"/>
      <c r="D1045" s="1"/>
      <c r="E1045" s="96" t="s">
        <v>27</v>
      </c>
      <c r="F1045" s="97"/>
      <c r="G1045" s="3">
        <v>19.260000000000002</v>
      </c>
    </row>
    <row r="1046" spans="1:7" ht="9.9499999999999993" customHeight="1">
      <c r="A1046" s="1"/>
      <c r="B1046" s="1"/>
      <c r="C1046" s="104" t="s">
        <v>2</v>
      </c>
      <c r="D1046" s="105"/>
      <c r="E1046" s="1"/>
      <c r="F1046" s="1"/>
      <c r="G1046" s="1"/>
    </row>
    <row r="1047" spans="1:7" ht="20.100000000000001" customHeight="1">
      <c r="A1047" s="98" t="s">
        <v>651</v>
      </c>
      <c r="B1047" s="99"/>
      <c r="C1047" s="99"/>
      <c r="D1047" s="99"/>
      <c r="E1047" s="99"/>
      <c r="F1047" s="99"/>
      <c r="G1047" s="99"/>
    </row>
    <row r="1048" spans="1:7" ht="15" customHeight="1">
      <c r="A1048" s="100" t="s">
        <v>427</v>
      </c>
      <c r="B1048" s="101"/>
      <c r="C1048" s="5" t="s">
        <v>5</v>
      </c>
      <c r="D1048" s="5" t="s">
        <v>6</v>
      </c>
      <c r="E1048" s="5" t="s">
        <v>7</v>
      </c>
      <c r="F1048" s="5" t="s">
        <v>8</v>
      </c>
      <c r="G1048" s="5" t="s">
        <v>9</v>
      </c>
    </row>
    <row r="1049" spans="1:7" ht="15" customHeight="1">
      <c r="A1049" s="6" t="s">
        <v>647</v>
      </c>
      <c r="B1049" s="7" t="s">
        <v>648</v>
      </c>
      <c r="C1049" s="6" t="s">
        <v>12</v>
      </c>
      <c r="D1049" s="6" t="s">
        <v>19</v>
      </c>
      <c r="E1049" s="8">
        <v>7.37465E-3</v>
      </c>
      <c r="F1049" s="9">
        <v>6.3068999999999997</v>
      </c>
      <c r="G1049" s="9">
        <v>0.05</v>
      </c>
    </row>
    <row r="1050" spans="1:7" ht="15" customHeight="1">
      <c r="A1050" s="1"/>
      <c r="B1050" s="1"/>
      <c r="C1050" s="1"/>
      <c r="D1050" s="1"/>
      <c r="E1050" s="102" t="s">
        <v>430</v>
      </c>
      <c r="F1050" s="103"/>
      <c r="G1050" s="10">
        <v>0.05</v>
      </c>
    </row>
    <row r="1051" spans="1:7" ht="15" customHeight="1">
      <c r="A1051" s="1"/>
      <c r="B1051" s="1"/>
      <c r="C1051" s="1"/>
      <c r="D1051" s="1"/>
      <c r="E1051" s="96" t="s">
        <v>23</v>
      </c>
      <c r="F1051" s="97"/>
      <c r="G1051" s="3">
        <v>0.05</v>
      </c>
    </row>
    <row r="1052" spans="1:7" ht="15" customHeight="1">
      <c r="A1052" s="1"/>
      <c r="B1052" s="1"/>
      <c r="C1052" s="1"/>
      <c r="D1052" s="1"/>
      <c r="E1052" s="96" t="s">
        <v>24</v>
      </c>
      <c r="F1052" s="97"/>
      <c r="G1052" s="3">
        <v>0.05</v>
      </c>
    </row>
    <row r="1053" spans="1:7" ht="15" customHeight="1">
      <c r="A1053" s="1"/>
      <c r="B1053" s="1"/>
      <c r="C1053" s="1"/>
      <c r="D1053" s="1"/>
      <c r="E1053" s="96" t="s">
        <v>25</v>
      </c>
      <c r="F1053" s="97"/>
      <c r="G1053" s="3">
        <v>0.1</v>
      </c>
    </row>
    <row r="1054" spans="1:7" ht="15" customHeight="1">
      <c r="A1054" s="1"/>
      <c r="B1054" s="1"/>
      <c r="C1054" s="1"/>
      <c r="D1054" s="1"/>
      <c r="E1054" s="96" t="s">
        <v>26</v>
      </c>
      <c r="F1054" s="97"/>
      <c r="G1054" s="3">
        <v>2.01E-2</v>
      </c>
    </row>
    <row r="1055" spans="1:7" ht="15" customHeight="1">
      <c r="A1055" s="1"/>
      <c r="B1055" s="1"/>
      <c r="C1055" s="1"/>
      <c r="D1055" s="1"/>
      <c r="E1055" s="96" t="s">
        <v>27</v>
      </c>
      <c r="F1055" s="97"/>
      <c r="G1055" s="3">
        <v>0.12</v>
      </c>
    </row>
    <row r="1056" spans="1:7" ht="9.9499999999999993" customHeight="1">
      <c r="A1056" s="1"/>
      <c r="B1056" s="1"/>
      <c r="C1056" s="104" t="s">
        <v>2</v>
      </c>
      <c r="D1056" s="105"/>
      <c r="E1056" s="1"/>
      <c r="F1056" s="1"/>
      <c r="G1056" s="1"/>
    </row>
    <row r="1057" spans="1:7" ht="20.100000000000001" customHeight="1">
      <c r="A1057" s="98" t="s">
        <v>652</v>
      </c>
      <c r="B1057" s="99"/>
      <c r="C1057" s="99"/>
      <c r="D1057" s="99"/>
      <c r="E1057" s="99"/>
      <c r="F1057" s="99"/>
      <c r="G1057" s="99"/>
    </row>
    <row r="1058" spans="1:7" ht="15" customHeight="1">
      <c r="A1058" s="100" t="s">
        <v>417</v>
      </c>
      <c r="B1058" s="101"/>
      <c r="C1058" s="5" t="s">
        <v>5</v>
      </c>
      <c r="D1058" s="5" t="s">
        <v>6</v>
      </c>
      <c r="E1058" s="5" t="s">
        <v>7</v>
      </c>
      <c r="F1058" s="5" t="s">
        <v>8</v>
      </c>
      <c r="G1058" s="5" t="s">
        <v>9</v>
      </c>
    </row>
    <row r="1059" spans="1:7" ht="15" customHeight="1">
      <c r="A1059" s="6" t="s">
        <v>418</v>
      </c>
      <c r="B1059" s="7" t="s">
        <v>419</v>
      </c>
      <c r="C1059" s="6" t="s">
        <v>12</v>
      </c>
      <c r="D1059" s="6" t="s">
        <v>19</v>
      </c>
      <c r="E1059" s="8">
        <v>1</v>
      </c>
      <c r="F1059" s="9">
        <v>0.7</v>
      </c>
      <c r="G1059" s="9">
        <v>0.7</v>
      </c>
    </row>
    <row r="1060" spans="1:7" ht="15" customHeight="1">
      <c r="A1060" s="6" t="s">
        <v>420</v>
      </c>
      <c r="B1060" s="7" t="s">
        <v>421</v>
      </c>
      <c r="C1060" s="6" t="s">
        <v>12</v>
      </c>
      <c r="D1060" s="6" t="s">
        <v>19</v>
      </c>
      <c r="E1060" s="8">
        <v>1</v>
      </c>
      <c r="F1060" s="9">
        <v>0.7</v>
      </c>
      <c r="G1060" s="9">
        <v>0.7</v>
      </c>
    </row>
    <row r="1061" spans="1:7" ht="15" customHeight="1">
      <c r="A1061" s="6" t="s">
        <v>422</v>
      </c>
      <c r="B1061" s="7" t="s">
        <v>423</v>
      </c>
      <c r="C1061" s="6" t="s">
        <v>12</v>
      </c>
      <c r="D1061" s="6" t="s">
        <v>19</v>
      </c>
      <c r="E1061" s="8">
        <v>1</v>
      </c>
      <c r="F1061" s="9">
        <v>0.35</v>
      </c>
      <c r="G1061" s="9">
        <v>0.35</v>
      </c>
    </row>
    <row r="1062" spans="1:7" ht="15" customHeight="1">
      <c r="A1062" s="6" t="s">
        <v>424</v>
      </c>
      <c r="B1062" s="7" t="s">
        <v>425</v>
      </c>
      <c r="C1062" s="6" t="s">
        <v>12</v>
      </c>
      <c r="D1062" s="6" t="s">
        <v>19</v>
      </c>
      <c r="E1062" s="8">
        <v>1</v>
      </c>
      <c r="F1062" s="9">
        <v>0.01</v>
      </c>
      <c r="G1062" s="9">
        <v>0.01</v>
      </c>
    </row>
    <row r="1063" spans="1:7" ht="15" customHeight="1">
      <c r="A1063" s="1"/>
      <c r="B1063" s="1"/>
      <c r="C1063" s="1"/>
      <c r="D1063" s="1"/>
      <c r="E1063" s="102" t="s">
        <v>426</v>
      </c>
      <c r="F1063" s="103"/>
      <c r="G1063" s="10">
        <v>1.76</v>
      </c>
    </row>
    <row r="1064" spans="1:7" ht="15" customHeight="1">
      <c r="A1064" s="100" t="s">
        <v>427</v>
      </c>
      <c r="B1064" s="101"/>
      <c r="C1064" s="5" t="s">
        <v>5</v>
      </c>
      <c r="D1064" s="5" t="s">
        <v>6</v>
      </c>
      <c r="E1064" s="5" t="s">
        <v>7</v>
      </c>
      <c r="F1064" s="5" t="s">
        <v>8</v>
      </c>
      <c r="G1064" s="5" t="s">
        <v>9</v>
      </c>
    </row>
    <row r="1065" spans="1:7" ht="15" customHeight="1">
      <c r="A1065" s="6" t="s">
        <v>653</v>
      </c>
      <c r="B1065" s="7" t="s">
        <v>654</v>
      </c>
      <c r="C1065" s="6" t="s">
        <v>12</v>
      </c>
      <c r="D1065" s="6" t="s">
        <v>19</v>
      </c>
      <c r="E1065" s="8">
        <v>0.9335</v>
      </c>
      <c r="F1065" s="9">
        <v>7.5296000000000003</v>
      </c>
      <c r="G1065" s="9">
        <v>7.03</v>
      </c>
    </row>
    <row r="1066" spans="1:7" ht="15" customHeight="1">
      <c r="A1066" s="1"/>
      <c r="B1066" s="1"/>
      <c r="C1066" s="1"/>
      <c r="D1066" s="1"/>
      <c r="E1066" s="102" t="s">
        <v>430</v>
      </c>
      <c r="F1066" s="103"/>
      <c r="G1066" s="10">
        <v>7.03</v>
      </c>
    </row>
    <row r="1067" spans="1:7" ht="15" customHeight="1">
      <c r="A1067" s="100" t="s">
        <v>35</v>
      </c>
      <c r="B1067" s="101"/>
      <c r="C1067" s="5" t="s">
        <v>5</v>
      </c>
      <c r="D1067" s="5" t="s">
        <v>6</v>
      </c>
      <c r="E1067" s="5" t="s">
        <v>7</v>
      </c>
      <c r="F1067" s="5" t="s">
        <v>8</v>
      </c>
      <c r="G1067" s="5" t="s">
        <v>9</v>
      </c>
    </row>
    <row r="1068" spans="1:7" ht="20.100000000000001" customHeight="1">
      <c r="A1068" s="6" t="s">
        <v>480</v>
      </c>
      <c r="B1068" s="7" t="s">
        <v>481</v>
      </c>
      <c r="C1068" s="6" t="s">
        <v>12</v>
      </c>
      <c r="D1068" s="6" t="s">
        <v>19</v>
      </c>
      <c r="E1068" s="8">
        <v>1</v>
      </c>
      <c r="F1068" s="9">
        <v>0.32</v>
      </c>
      <c r="G1068" s="9">
        <v>0.32</v>
      </c>
    </row>
    <row r="1069" spans="1:7" ht="20.100000000000001" customHeight="1">
      <c r="A1069" s="6" t="s">
        <v>482</v>
      </c>
      <c r="B1069" s="7" t="s">
        <v>483</v>
      </c>
      <c r="C1069" s="6" t="s">
        <v>12</v>
      </c>
      <c r="D1069" s="6" t="s">
        <v>19</v>
      </c>
      <c r="E1069" s="8">
        <v>1</v>
      </c>
      <c r="F1069" s="9">
        <v>1.01</v>
      </c>
      <c r="G1069" s="9">
        <v>1.01</v>
      </c>
    </row>
    <row r="1070" spans="1:7" ht="15" customHeight="1">
      <c r="A1070" s="1"/>
      <c r="B1070" s="1"/>
      <c r="C1070" s="1"/>
      <c r="D1070" s="1"/>
      <c r="E1070" s="102" t="s">
        <v>47</v>
      </c>
      <c r="F1070" s="103"/>
      <c r="G1070" s="10">
        <v>1.33</v>
      </c>
    </row>
    <row r="1071" spans="1:7" ht="15" customHeight="1">
      <c r="A1071" s="100" t="s">
        <v>4</v>
      </c>
      <c r="B1071" s="101"/>
      <c r="C1071" s="5" t="s">
        <v>5</v>
      </c>
      <c r="D1071" s="5" t="s">
        <v>6</v>
      </c>
      <c r="E1071" s="5" t="s">
        <v>7</v>
      </c>
      <c r="F1071" s="5" t="s">
        <v>8</v>
      </c>
      <c r="G1071" s="5" t="s">
        <v>9</v>
      </c>
    </row>
    <row r="1072" spans="1:7" ht="20.100000000000001" customHeight="1">
      <c r="A1072" s="6" t="s">
        <v>655</v>
      </c>
      <c r="B1072" s="7" t="s">
        <v>656</v>
      </c>
      <c r="C1072" s="6" t="s">
        <v>12</v>
      </c>
      <c r="D1072" s="6" t="s">
        <v>19</v>
      </c>
      <c r="E1072" s="8">
        <v>1</v>
      </c>
      <c r="F1072" s="9">
        <v>0.06</v>
      </c>
      <c r="G1072" s="9">
        <v>0.06</v>
      </c>
    </row>
    <row r="1073" spans="1:7" ht="15" customHeight="1">
      <c r="A1073" s="1"/>
      <c r="B1073" s="1"/>
      <c r="C1073" s="1"/>
      <c r="D1073" s="1"/>
      <c r="E1073" s="102" t="s">
        <v>22</v>
      </c>
      <c r="F1073" s="103"/>
      <c r="G1073" s="10">
        <v>0.06</v>
      </c>
    </row>
    <row r="1074" spans="1:7" ht="15" customHeight="1">
      <c r="A1074" s="1"/>
      <c r="B1074" s="1"/>
      <c r="C1074" s="1"/>
      <c r="D1074" s="1"/>
      <c r="E1074" s="96" t="s">
        <v>23</v>
      </c>
      <c r="F1074" s="97"/>
      <c r="G1074" s="3">
        <v>10.18</v>
      </c>
    </row>
    <row r="1075" spans="1:7" ht="15" customHeight="1">
      <c r="A1075" s="1"/>
      <c r="B1075" s="1"/>
      <c r="C1075" s="1"/>
      <c r="D1075" s="1"/>
      <c r="E1075" s="96" t="s">
        <v>24</v>
      </c>
      <c r="F1075" s="97"/>
      <c r="G1075" s="3">
        <v>8.32</v>
      </c>
    </row>
    <row r="1076" spans="1:7" ht="15" customHeight="1">
      <c r="A1076" s="1"/>
      <c r="B1076" s="1"/>
      <c r="C1076" s="1"/>
      <c r="D1076" s="1"/>
      <c r="E1076" s="96" t="s">
        <v>25</v>
      </c>
      <c r="F1076" s="97"/>
      <c r="G1076" s="3">
        <v>18.5</v>
      </c>
    </row>
    <row r="1077" spans="1:7" ht="15" customHeight="1">
      <c r="A1077" s="1"/>
      <c r="B1077" s="1"/>
      <c r="C1077" s="1"/>
      <c r="D1077" s="1"/>
      <c r="E1077" s="96" t="s">
        <v>26</v>
      </c>
      <c r="F1077" s="97"/>
      <c r="G1077" s="3">
        <v>3.7166999999999999</v>
      </c>
    </row>
    <row r="1078" spans="1:7" ht="15" customHeight="1">
      <c r="A1078" s="1"/>
      <c r="B1078" s="1"/>
      <c r="C1078" s="1"/>
      <c r="D1078" s="1"/>
      <c r="E1078" s="96" t="s">
        <v>27</v>
      </c>
      <c r="F1078" s="97"/>
      <c r="G1078" s="3">
        <v>22.22</v>
      </c>
    </row>
    <row r="1079" spans="1:7" ht="9.9499999999999993" customHeight="1">
      <c r="A1079" s="1"/>
      <c r="B1079" s="1"/>
      <c r="C1079" s="104" t="s">
        <v>2</v>
      </c>
      <c r="D1079" s="105"/>
      <c r="E1079" s="1"/>
      <c r="F1079" s="1"/>
      <c r="G1079" s="1"/>
    </row>
    <row r="1080" spans="1:7" ht="20.100000000000001" customHeight="1">
      <c r="A1080" s="98" t="s">
        <v>657</v>
      </c>
      <c r="B1080" s="99"/>
      <c r="C1080" s="99"/>
      <c r="D1080" s="99"/>
      <c r="E1080" s="99"/>
      <c r="F1080" s="99"/>
      <c r="G1080" s="99"/>
    </row>
    <row r="1081" spans="1:7" ht="15" customHeight="1">
      <c r="A1081" s="100" t="s">
        <v>427</v>
      </c>
      <c r="B1081" s="101"/>
      <c r="C1081" s="5" t="s">
        <v>5</v>
      </c>
      <c r="D1081" s="5" t="s">
        <v>6</v>
      </c>
      <c r="E1081" s="5" t="s">
        <v>7</v>
      </c>
      <c r="F1081" s="5" t="s">
        <v>8</v>
      </c>
      <c r="G1081" s="5" t="s">
        <v>9</v>
      </c>
    </row>
    <row r="1082" spans="1:7" ht="15" customHeight="1">
      <c r="A1082" s="6" t="s">
        <v>653</v>
      </c>
      <c r="B1082" s="7" t="s">
        <v>654</v>
      </c>
      <c r="C1082" s="6" t="s">
        <v>12</v>
      </c>
      <c r="D1082" s="6" t="s">
        <v>19</v>
      </c>
      <c r="E1082" s="8">
        <v>7.37465E-3</v>
      </c>
      <c r="F1082" s="9">
        <v>7.5296000000000003</v>
      </c>
      <c r="G1082" s="9">
        <v>0.06</v>
      </c>
    </row>
    <row r="1083" spans="1:7" ht="15" customHeight="1">
      <c r="A1083" s="1"/>
      <c r="B1083" s="1"/>
      <c r="C1083" s="1"/>
      <c r="D1083" s="1"/>
      <c r="E1083" s="102" t="s">
        <v>430</v>
      </c>
      <c r="F1083" s="103"/>
      <c r="G1083" s="10">
        <v>0.06</v>
      </c>
    </row>
    <row r="1084" spans="1:7" ht="15" customHeight="1">
      <c r="A1084" s="1"/>
      <c r="B1084" s="1"/>
      <c r="C1084" s="1"/>
      <c r="D1084" s="1"/>
      <c r="E1084" s="96" t="s">
        <v>23</v>
      </c>
      <c r="F1084" s="97"/>
      <c r="G1084" s="3">
        <v>0.06</v>
      </c>
    </row>
    <row r="1085" spans="1:7" ht="15" customHeight="1">
      <c r="A1085" s="1"/>
      <c r="B1085" s="1"/>
      <c r="C1085" s="1"/>
      <c r="D1085" s="1"/>
      <c r="E1085" s="96" t="s">
        <v>24</v>
      </c>
      <c r="F1085" s="97"/>
      <c r="G1085" s="3">
        <v>0.06</v>
      </c>
    </row>
    <row r="1086" spans="1:7" ht="15" customHeight="1">
      <c r="A1086" s="1"/>
      <c r="B1086" s="1"/>
      <c r="C1086" s="1"/>
      <c r="D1086" s="1"/>
      <c r="E1086" s="96" t="s">
        <v>25</v>
      </c>
      <c r="F1086" s="97"/>
      <c r="G1086" s="3">
        <v>0.12</v>
      </c>
    </row>
    <row r="1087" spans="1:7" ht="15" customHeight="1">
      <c r="A1087" s="1"/>
      <c r="B1087" s="1"/>
      <c r="C1087" s="1"/>
      <c r="D1087" s="1"/>
      <c r="E1087" s="96" t="s">
        <v>26</v>
      </c>
      <c r="F1087" s="97"/>
      <c r="G1087" s="3">
        <v>2.41E-2</v>
      </c>
    </row>
    <row r="1088" spans="1:7" ht="15" customHeight="1">
      <c r="A1088" s="1"/>
      <c r="B1088" s="1"/>
      <c r="C1088" s="1"/>
      <c r="D1088" s="1"/>
      <c r="E1088" s="96" t="s">
        <v>27</v>
      </c>
      <c r="F1088" s="97"/>
      <c r="G1088" s="3">
        <v>0.14000000000000001</v>
      </c>
    </row>
    <row r="1089" spans="1:7" ht="9.9499999999999993" customHeight="1">
      <c r="A1089" s="1"/>
      <c r="B1089" s="1"/>
      <c r="C1089" s="104" t="s">
        <v>2</v>
      </c>
      <c r="D1089" s="105"/>
      <c r="E1089" s="1"/>
      <c r="F1089" s="1"/>
      <c r="G1089" s="1"/>
    </row>
    <row r="1090" spans="1:7" ht="20.100000000000001" customHeight="1">
      <c r="A1090" s="98" t="s">
        <v>658</v>
      </c>
      <c r="B1090" s="99"/>
      <c r="C1090" s="99"/>
      <c r="D1090" s="99"/>
      <c r="E1090" s="99"/>
      <c r="F1090" s="99"/>
      <c r="G1090" s="99"/>
    </row>
    <row r="1091" spans="1:7" ht="15" customHeight="1">
      <c r="A1091" s="100" t="s">
        <v>4</v>
      </c>
      <c r="B1091" s="101"/>
      <c r="C1091" s="5" t="s">
        <v>5</v>
      </c>
      <c r="D1091" s="5" t="s">
        <v>6</v>
      </c>
      <c r="E1091" s="5" t="s">
        <v>7</v>
      </c>
      <c r="F1091" s="5" t="s">
        <v>8</v>
      </c>
      <c r="G1091" s="5" t="s">
        <v>9</v>
      </c>
    </row>
    <row r="1092" spans="1:7" ht="15" customHeight="1">
      <c r="A1092" s="6" t="s">
        <v>659</v>
      </c>
      <c r="B1092" s="7" t="s">
        <v>660</v>
      </c>
      <c r="C1092" s="6" t="s">
        <v>12</v>
      </c>
      <c r="D1092" s="6" t="s">
        <v>19</v>
      </c>
      <c r="E1092" s="8">
        <v>1</v>
      </c>
      <c r="F1092" s="9">
        <v>6.73</v>
      </c>
      <c r="G1092" s="9">
        <v>6.73</v>
      </c>
    </row>
    <row r="1093" spans="1:7" ht="27.95" customHeight="1">
      <c r="A1093" s="6" t="s">
        <v>661</v>
      </c>
      <c r="B1093" s="7" t="s">
        <v>662</v>
      </c>
      <c r="C1093" s="6" t="s">
        <v>12</v>
      </c>
      <c r="D1093" s="6" t="s">
        <v>19</v>
      </c>
      <c r="E1093" s="8">
        <v>1</v>
      </c>
      <c r="F1093" s="9">
        <v>0.27</v>
      </c>
      <c r="G1093" s="9">
        <v>0.27</v>
      </c>
    </row>
    <row r="1094" spans="1:7" ht="20.100000000000001" customHeight="1">
      <c r="A1094" s="6" t="s">
        <v>663</v>
      </c>
      <c r="B1094" s="7" t="s">
        <v>664</v>
      </c>
      <c r="C1094" s="6" t="s">
        <v>12</v>
      </c>
      <c r="D1094" s="6" t="s">
        <v>19</v>
      </c>
      <c r="E1094" s="8">
        <v>1</v>
      </c>
      <c r="F1094" s="9">
        <v>0.06</v>
      </c>
      <c r="G1094" s="9">
        <v>0.06</v>
      </c>
    </row>
    <row r="1095" spans="1:7" ht="27.95" customHeight="1">
      <c r="A1095" s="6" t="s">
        <v>665</v>
      </c>
      <c r="B1095" s="7" t="s">
        <v>666</v>
      </c>
      <c r="C1095" s="6" t="s">
        <v>12</v>
      </c>
      <c r="D1095" s="6" t="s">
        <v>19</v>
      </c>
      <c r="E1095" s="8">
        <v>1</v>
      </c>
      <c r="F1095" s="9">
        <v>0.26</v>
      </c>
      <c r="G1095" s="9">
        <v>0.26</v>
      </c>
    </row>
    <row r="1096" spans="1:7" ht="27.95" customHeight="1">
      <c r="A1096" s="6" t="s">
        <v>667</v>
      </c>
      <c r="B1096" s="7" t="s">
        <v>668</v>
      </c>
      <c r="C1096" s="6" t="s">
        <v>12</v>
      </c>
      <c r="D1096" s="6" t="s">
        <v>19</v>
      </c>
      <c r="E1096" s="8">
        <v>1</v>
      </c>
      <c r="F1096" s="9">
        <v>0.53</v>
      </c>
      <c r="G1096" s="9">
        <v>0.53</v>
      </c>
    </row>
    <row r="1097" spans="1:7" ht="15" customHeight="1">
      <c r="A1097" s="1"/>
      <c r="B1097" s="1"/>
      <c r="C1097" s="1"/>
      <c r="D1097" s="1"/>
      <c r="E1097" s="102" t="s">
        <v>22</v>
      </c>
      <c r="F1097" s="103"/>
      <c r="G1097" s="10">
        <v>7.85</v>
      </c>
    </row>
    <row r="1098" spans="1:7" ht="15" customHeight="1">
      <c r="A1098" s="1"/>
      <c r="B1098" s="1"/>
      <c r="C1098" s="1"/>
      <c r="D1098" s="1"/>
      <c r="E1098" s="96" t="s">
        <v>23</v>
      </c>
      <c r="F1098" s="97"/>
      <c r="G1098" s="3">
        <v>7.85</v>
      </c>
    </row>
    <row r="1099" spans="1:7" ht="15" customHeight="1">
      <c r="A1099" s="1"/>
      <c r="B1099" s="1"/>
      <c r="C1099" s="1"/>
      <c r="D1099" s="1"/>
      <c r="E1099" s="96" t="s">
        <v>24</v>
      </c>
      <c r="F1099" s="97"/>
      <c r="G1099" s="3">
        <v>5.1100000000000003</v>
      </c>
    </row>
    <row r="1100" spans="1:7" ht="15" customHeight="1">
      <c r="A1100" s="1"/>
      <c r="B1100" s="1"/>
      <c r="C1100" s="1"/>
      <c r="D1100" s="1"/>
      <c r="E1100" s="96" t="s">
        <v>25</v>
      </c>
      <c r="F1100" s="97"/>
      <c r="G1100" s="3">
        <v>12.96</v>
      </c>
    </row>
    <row r="1101" spans="1:7" ht="15" customHeight="1">
      <c r="A1101" s="1"/>
      <c r="B1101" s="1"/>
      <c r="C1101" s="1"/>
      <c r="D1101" s="1"/>
      <c r="E1101" s="96" t="s">
        <v>26</v>
      </c>
      <c r="F1101" s="97"/>
      <c r="G1101" s="3">
        <v>2.6036999999999999</v>
      </c>
    </row>
    <row r="1102" spans="1:7" ht="15" customHeight="1">
      <c r="A1102" s="1"/>
      <c r="B1102" s="1"/>
      <c r="C1102" s="1"/>
      <c r="D1102" s="1"/>
      <c r="E1102" s="96" t="s">
        <v>27</v>
      </c>
      <c r="F1102" s="97"/>
      <c r="G1102" s="3">
        <v>15.56</v>
      </c>
    </row>
    <row r="1103" spans="1:7" ht="9.9499999999999993" customHeight="1">
      <c r="A1103" s="1"/>
      <c r="B1103" s="1"/>
      <c r="C1103" s="104" t="s">
        <v>2</v>
      </c>
      <c r="D1103" s="105"/>
      <c r="E1103" s="1"/>
      <c r="F1103" s="1"/>
      <c r="G1103" s="1"/>
    </row>
    <row r="1104" spans="1:7" ht="20.100000000000001" customHeight="1">
      <c r="A1104" s="98" t="s">
        <v>669</v>
      </c>
      <c r="B1104" s="99"/>
      <c r="C1104" s="99"/>
      <c r="D1104" s="99"/>
      <c r="E1104" s="99"/>
      <c r="F1104" s="99"/>
      <c r="G1104" s="99"/>
    </row>
    <row r="1105" spans="1:7" ht="15" customHeight="1">
      <c r="A1105" s="100" t="s">
        <v>417</v>
      </c>
      <c r="B1105" s="101"/>
      <c r="C1105" s="5" t="s">
        <v>5</v>
      </c>
      <c r="D1105" s="5" t="s">
        <v>6</v>
      </c>
      <c r="E1105" s="5" t="s">
        <v>7</v>
      </c>
      <c r="F1105" s="5" t="s">
        <v>8</v>
      </c>
      <c r="G1105" s="5" t="s">
        <v>9</v>
      </c>
    </row>
    <row r="1106" spans="1:7" ht="15" customHeight="1">
      <c r="A1106" s="6" t="s">
        <v>418</v>
      </c>
      <c r="B1106" s="7" t="s">
        <v>419</v>
      </c>
      <c r="C1106" s="6" t="s">
        <v>12</v>
      </c>
      <c r="D1106" s="6" t="s">
        <v>19</v>
      </c>
      <c r="E1106" s="8">
        <v>1</v>
      </c>
      <c r="F1106" s="9">
        <v>0.7</v>
      </c>
      <c r="G1106" s="9">
        <v>0.7</v>
      </c>
    </row>
    <row r="1107" spans="1:7" ht="15" customHeight="1">
      <c r="A1107" s="6" t="s">
        <v>420</v>
      </c>
      <c r="B1107" s="7" t="s">
        <v>421</v>
      </c>
      <c r="C1107" s="6" t="s">
        <v>12</v>
      </c>
      <c r="D1107" s="6" t="s">
        <v>19</v>
      </c>
      <c r="E1107" s="8">
        <v>1</v>
      </c>
      <c r="F1107" s="9">
        <v>0.7</v>
      </c>
      <c r="G1107" s="9">
        <v>0.7</v>
      </c>
    </row>
    <row r="1108" spans="1:7" ht="15" customHeight="1">
      <c r="A1108" s="6" t="s">
        <v>422</v>
      </c>
      <c r="B1108" s="7" t="s">
        <v>423</v>
      </c>
      <c r="C1108" s="6" t="s">
        <v>12</v>
      </c>
      <c r="D1108" s="6" t="s">
        <v>19</v>
      </c>
      <c r="E1108" s="8">
        <v>1</v>
      </c>
      <c r="F1108" s="9">
        <v>0.35</v>
      </c>
      <c r="G1108" s="9">
        <v>0.35</v>
      </c>
    </row>
    <row r="1109" spans="1:7" ht="15" customHeight="1">
      <c r="A1109" s="6" t="s">
        <v>424</v>
      </c>
      <c r="B1109" s="7" t="s">
        <v>425</v>
      </c>
      <c r="C1109" s="6" t="s">
        <v>12</v>
      </c>
      <c r="D1109" s="6" t="s">
        <v>19</v>
      </c>
      <c r="E1109" s="8">
        <v>1</v>
      </c>
      <c r="F1109" s="9">
        <v>0.01</v>
      </c>
      <c r="G1109" s="9">
        <v>0.01</v>
      </c>
    </row>
    <row r="1110" spans="1:7" ht="15" customHeight="1">
      <c r="A1110" s="1"/>
      <c r="B1110" s="1"/>
      <c r="C1110" s="1"/>
      <c r="D1110" s="1"/>
      <c r="E1110" s="102" t="s">
        <v>426</v>
      </c>
      <c r="F1110" s="103"/>
      <c r="G1110" s="10">
        <v>1.76</v>
      </c>
    </row>
    <row r="1111" spans="1:7" ht="15" customHeight="1">
      <c r="A1111" s="100" t="s">
        <v>427</v>
      </c>
      <c r="B1111" s="101"/>
      <c r="C1111" s="5" t="s">
        <v>5</v>
      </c>
      <c r="D1111" s="5" t="s">
        <v>6</v>
      </c>
      <c r="E1111" s="5" t="s">
        <v>7</v>
      </c>
      <c r="F1111" s="5" t="s">
        <v>8</v>
      </c>
      <c r="G1111" s="5" t="s">
        <v>9</v>
      </c>
    </row>
    <row r="1112" spans="1:7" ht="15" customHeight="1">
      <c r="A1112" s="6" t="s">
        <v>670</v>
      </c>
      <c r="B1112" s="7" t="s">
        <v>671</v>
      </c>
      <c r="C1112" s="6" t="s">
        <v>12</v>
      </c>
      <c r="D1112" s="6" t="s">
        <v>19</v>
      </c>
      <c r="E1112" s="8">
        <v>0.9335</v>
      </c>
      <c r="F1112" s="9">
        <v>4.5968999999999998</v>
      </c>
      <c r="G1112" s="9">
        <v>4.29</v>
      </c>
    </row>
    <row r="1113" spans="1:7" ht="15" customHeight="1">
      <c r="A1113" s="1"/>
      <c r="B1113" s="1"/>
      <c r="C1113" s="1"/>
      <c r="D1113" s="1"/>
      <c r="E1113" s="102" t="s">
        <v>430</v>
      </c>
      <c r="F1113" s="103"/>
      <c r="G1113" s="10">
        <v>4.29</v>
      </c>
    </row>
    <row r="1114" spans="1:7" ht="15" customHeight="1">
      <c r="A1114" s="100" t="s">
        <v>35</v>
      </c>
      <c r="B1114" s="101"/>
      <c r="C1114" s="5" t="s">
        <v>5</v>
      </c>
      <c r="D1114" s="5" t="s">
        <v>6</v>
      </c>
      <c r="E1114" s="5" t="s">
        <v>7</v>
      </c>
      <c r="F1114" s="5" t="s">
        <v>8</v>
      </c>
      <c r="G1114" s="5" t="s">
        <v>9</v>
      </c>
    </row>
    <row r="1115" spans="1:7" ht="20.100000000000001" customHeight="1">
      <c r="A1115" s="6" t="s">
        <v>431</v>
      </c>
      <c r="B1115" s="7" t="s">
        <v>432</v>
      </c>
      <c r="C1115" s="6" t="s">
        <v>12</v>
      </c>
      <c r="D1115" s="6" t="s">
        <v>19</v>
      </c>
      <c r="E1115" s="8">
        <v>1</v>
      </c>
      <c r="F1115" s="9">
        <v>0.01</v>
      </c>
      <c r="G1115" s="9">
        <v>0.01</v>
      </c>
    </row>
    <row r="1116" spans="1:7" ht="20.100000000000001" customHeight="1">
      <c r="A1116" s="6" t="s">
        <v>433</v>
      </c>
      <c r="B1116" s="7" t="s">
        <v>434</v>
      </c>
      <c r="C1116" s="6" t="s">
        <v>12</v>
      </c>
      <c r="D1116" s="6" t="s">
        <v>19</v>
      </c>
      <c r="E1116" s="8">
        <v>1</v>
      </c>
      <c r="F1116" s="9">
        <v>0.62</v>
      </c>
      <c r="G1116" s="9">
        <v>0.62</v>
      </c>
    </row>
    <row r="1117" spans="1:7" ht="15" customHeight="1">
      <c r="A1117" s="1"/>
      <c r="B1117" s="1"/>
      <c r="C1117" s="1"/>
      <c r="D1117" s="1"/>
      <c r="E1117" s="102" t="s">
        <v>47</v>
      </c>
      <c r="F1117" s="103"/>
      <c r="G1117" s="10">
        <v>0.63</v>
      </c>
    </row>
    <row r="1118" spans="1:7" ht="15" customHeight="1">
      <c r="A1118" s="100" t="s">
        <v>4</v>
      </c>
      <c r="B1118" s="101"/>
      <c r="C1118" s="5" t="s">
        <v>5</v>
      </c>
      <c r="D1118" s="5" t="s">
        <v>6</v>
      </c>
      <c r="E1118" s="5" t="s">
        <v>7</v>
      </c>
      <c r="F1118" s="5" t="s">
        <v>8</v>
      </c>
      <c r="G1118" s="5" t="s">
        <v>9</v>
      </c>
    </row>
    <row r="1119" spans="1:7" ht="20.100000000000001" customHeight="1">
      <c r="A1119" s="6" t="s">
        <v>672</v>
      </c>
      <c r="B1119" s="7" t="s">
        <v>673</v>
      </c>
      <c r="C1119" s="6" t="s">
        <v>12</v>
      </c>
      <c r="D1119" s="6" t="s">
        <v>19</v>
      </c>
      <c r="E1119" s="8">
        <v>1</v>
      </c>
      <c r="F1119" s="9">
        <v>0.05</v>
      </c>
      <c r="G1119" s="9">
        <v>0.05</v>
      </c>
    </row>
    <row r="1120" spans="1:7" ht="15" customHeight="1">
      <c r="A1120" s="1"/>
      <c r="B1120" s="1"/>
      <c r="C1120" s="1"/>
      <c r="D1120" s="1"/>
      <c r="E1120" s="102" t="s">
        <v>22</v>
      </c>
      <c r="F1120" s="103"/>
      <c r="G1120" s="10">
        <v>0.05</v>
      </c>
    </row>
    <row r="1121" spans="1:7" ht="15" customHeight="1">
      <c r="A1121" s="1"/>
      <c r="B1121" s="1"/>
      <c r="C1121" s="1"/>
      <c r="D1121" s="1"/>
      <c r="E1121" s="96" t="s">
        <v>23</v>
      </c>
      <c r="F1121" s="97"/>
      <c r="G1121" s="3">
        <v>6.73</v>
      </c>
    </row>
    <row r="1122" spans="1:7" ht="15" customHeight="1">
      <c r="A1122" s="1"/>
      <c r="B1122" s="1"/>
      <c r="C1122" s="1"/>
      <c r="D1122" s="1"/>
      <c r="E1122" s="96" t="s">
        <v>24</v>
      </c>
      <c r="F1122" s="97"/>
      <c r="G1122" s="3">
        <v>5.1100000000000003</v>
      </c>
    </row>
    <row r="1123" spans="1:7" ht="15" customHeight="1">
      <c r="A1123" s="1"/>
      <c r="B1123" s="1"/>
      <c r="C1123" s="1"/>
      <c r="D1123" s="1"/>
      <c r="E1123" s="96" t="s">
        <v>25</v>
      </c>
      <c r="F1123" s="97"/>
      <c r="G1123" s="3">
        <v>11.84</v>
      </c>
    </row>
    <row r="1124" spans="1:7" ht="15" customHeight="1">
      <c r="A1124" s="1"/>
      <c r="B1124" s="1"/>
      <c r="C1124" s="1"/>
      <c r="D1124" s="1"/>
      <c r="E1124" s="96" t="s">
        <v>26</v>
      </c>
      <c r="F1124" s="97"/>
      <c r="G1124" s="3">
        <v>2.3786999999999998</v>
      </c>
    </row>
    <row r="1125" spans="1:7" ht="15" customHeight="1">
      <c r="A1125" s="1"/>
      <c r="B1125" s="1"/>
      <c r="C1125" s="1"/>
      <c r="D1125" s="1"/>
      <c r="E1125" s="96" t="s">
        <v>27</v>
      </c>
      <c r="F1125" s="97"/>
      <c r="G1125" s="3">
        <v>14.22</v>
      </c>
    </row>
    <row r="1126" spans="1:7" ht="9.9499999999999993" customHeight="1">
      <c r="A1126" s="1"/>
      <c r="B1126" s="1"/>
      <c r="C1126" s="104" t="s">
        <v>2</v>
      </c>
      <c r="D1126" s="105"/>
      <c r="E1126" s="1"/>
      <c r="F1126" s="1"/>
      <c r="G1126" s="1"/>
    </row>
    <row r="1127" spans="1:7" ht="20.100000000000001" customHeight="1">
      <c r="A1127" s="98" t="s">
        <v>674</v>
      </c>
      <c r="B1127" s="99"/>
      <c r="C1127" s="99"/>
      <c r="D1127" s="99"/>
      <c r="E1127" s="99"/>
      <c r="F1127" s="99"/>
      <c r="G1127" s="99"/>
    </row>
    <row r="1128" spans="1:7" ht="15" customHeight="1">
      <c r="A1128" s="100" t="s">
        <v>427</v>
      </c>
      <c r="B1128" s="101"/>
      <c r="C1128" s="5" t="s">
        <v>5</v>
      </c>
      <c r="D1128" s="5" t="s">
        <v>6</v>
      </c>
      <c r="E1128" s="5" t="s">
        <v>7</v>
      </c>
      <c r="F1128" s="5" t="s">
        <v>8</v>
      </c>
      <c r="G1128" s="5" t="s">
        <v>9</v>
      </c>
    </row>
    <row r="1129" spans="1:7" ht="15" customHeight="1">
      <c r="A1129" s="6" t="s">
        <v>670</v>
      </c>
      <c r="B1129" s="7" t="s">
        <v>671</v>
      </c>
      <c r="C1129" s="6" t="s">
        <v>12</v>
      </c>
      <c r="D1129" s="6" t="s">
        <v>19</v>
      </c>
      <c r="E1129" s="8">
        <v>1.054855E-2</v>
      </c>
      <c r="F1129" s="9">
        <v>4.5968999999999998</v>
      </c>
      <c r="G1129" s="9">
        <v>0.05</v>
      </c>
    </row>
    <row r="1130" spans="1:7" ht="15" customHeight="1">
      <c r="A1130" s="1"/>
      <c r="B1130" s="1"/>
      <c r="C1130" s="1"/>
      <c r="D1130" s="1"/>
      <c r="E1130" s="102" t="s">
        <v>430</v>
      </c>
      <c r="F1130" s="103"/>
      <c r="G1130" s="10">
        <v>0.05</v>
      </c>
    </row>
    <row r="1131" spans="1:7" ht="15" customHeight="1">
      <c r="A1131" s="1"/>
      <c r="B1131" s="1"/>
      <c r="C1131" s="1"/>
      <c r="D1131" s="1"/>
      <c r="E1131" s="96" t="s">
        <v>23</v>
      </c>
      <c r="F1131" s="97"/>
      <c r="G1131" s="3">
        <v>0.05</v>
      </c>
    </row>
    <row r="1132" spans="1:7" ht="15" customHeight="1">
      <c r="A1132" s="1"/>
      <c r="B1132" s="1"/>
      <c r="C1132" s="1"/>
      <c r="D1132" s="1"/>
      <c r="E1132" s="96" t="s">
        <v>24</v>
      </c>
      <c r="F1132" s="97"/>
      <c r="G1132" s="3">
        <v>0.06</v>
      </c>
    </row>
    <row r="1133" spans="1:7" ht="15" customHeight="1">
      <c r="A1133" s="1"/>
      <c r="B1133" s="1"/>
      <c r="C1133" s="1"/>
      <c r="D1133" s="1"/>
      <c r="E1133" s="96" t="s">
        <v>25</v>
      </c>
      <c r="F1133" s="97"/>
      <c r="G1133" s="3">
        <v>0.11</v>
      </c>
    </row>
    <row r="1134" spans="1:7" ht="15" customHeight="1">
      <c r="A1134" s="1"/>
      <c r="B1134" s="1"/>
      <c r="C1134" s="1"/>
      <c r="D1134" s="1"/>
      <c r="E1134" s="96" t="s">
        <v>26</v>
      </c>
      <c r="F1134" s="97"/>
      <c r="G1134" s="3">
        <v>2.2100000000000002E-2</v>
      </c>
    </row>
    <row r="1135" spans="1:7" ht="15" customHeight="1">
      <c r="A1135" s="1"/>
      <c r="B1135" s="1"/>
      <c r="C1135" s="1"/>
      <c r="D1135" s="1"/>
      <c r="E1135" s="96" t="s">
        <v>27</v>
      </c>
      <c r="F1135" s="97"/>
      <c r="G1135" s="3">
        <v>0.13</v>
      </c>
    </row>
    <row r="1136" spans="1:7" ht="9.9499999999999993" customHeight="1">
      <c r="A1136" s="1"/>
      <c r="B1136" s="1"/>
      <c r="C1136" s="104" t="s">
        <v>2</v>
      </c>
      <c r="D1136" s="105"/>
      <c r="E1136" s="1"/>
      <c r="F1136" s="1"/>
      <c r="G1136" s="1"/>
    </row>
    <row r="1137" spans="1:7" ht="20.100000000000001" customHeight="1">
      <c r="A1137" s="98" t="s">
        <v>675</v>
      </c>
      <c r="B1137" s="99"/>
      <c r="C1137" s="99"/>
      <c r="D1137" s="99"/>
      <c r="E1137" s="99"/>
      <c r="F1137" s="99"/>
      <c r="G1137" s="99"/>
    </row>
    <row r="1138" spans="1:7" ht="15" customHeight="1">
      <c r="A1138" s="100" t="s">
        <v>412</v>
      </c>
      <c r="B1138" s="101"/>
      <c r="C1138" s="5" t="s">
        <v>5</v>
      </c>
      <c r="D1138" s="5" t="s">
        <v>6</v>
      </c>
      <c r="E1138" s="5" t="s">
        <v>7</v>
      </c>
      <c r="F1138" s="5" t="s">
        <v>8</v>
      </c>
      <c r="G1138" s="5" t="s">
        <v>9</v>
      </c>
    </row>
    <row r="1139" spans="1:7" ht="20.100000000000001" customHeight="1">
      <c r="A1139" s="6" t="s">
        <v>676</v>
      </c>
      <c r="B1139" s="7" t="s">
        <v>677</v>
      </c>
      <c r="C1139" s="6" t="s">
        <v>12</v>
      </c>
      <c r="D1139" s="6" t="s">
        <v>98</v>
      </c>
      <c r="E1139" s="8">
        <v>6.3999999999999997E-5</v>
      </c>
      <c r="F1139" s="9">
        <v>4374.55</v>
      </c>
      <c r="G1139" s="9">
        <v>0.28000000000000003</v>
      </c>
    </row>
    <row r="1140" spans="1:7" ht="15" customHeight="1">
      <c r="A1140" s="1"/>
      <c r="B1140" s="1"/>
      <c r="C1140" s="1"/>
      <c r="D1140" s="1"/>
      <c r="E1140" s="102" t="s">
        <v>415</v>
      </c>
      <c r="F1140" s="103"/>
      <c r="G1140" s="10">
        <v>0.28000000000000003</v>
      </c>
    </row>
    <row r="1141" spans="1:7" ht="15" customHeight="1">
      <c r="A1141" s="1"/>
      <c r="B1141" s="1"/>
      <c r="C1141" s="1"/>
      <c r="D1141" s="1"/>
      <c r="E1141" s="96" t="s">
        <v>23</v>
      </c>
      <c r="F1141" s="97"/>
      <c r="G1141" s="3">
        <v>0.27</v>
      </c>
    </row>
    <row r="1142" spans="1:7" ht="15" customHeight="1">
      <c r="A1142" s="1"/>
      <c r="B1142" s="1"/>
      <c r="C1142" s="1"/>
      <c r="D1142" s="1"/>
      <c r="E1142" s="96" t="s">
        <v>316</v>
      </c>
      <c r="F1142" s="97"/>
      <c r="G1142" s="3">
        <v>0</v>
      </c>
    </row>
    <row r="1143" spans="1:7" ht="15" customHeight="1">
      <c r="A1143" s="1"/>
      <c r="B1143" s="1"/>
      <c r="C1143" s="1"/>
      <c r="D1143" s="1"/>
      <c r="E1143" s="96" t="s">
        <v>25</v>
      </c>
      <c r="F1143" s="97"/>
      <c r="G1143" s="3">
        <v>0.27</v>
      </c>
    </row>
    <row r="1144" spans="1:7" ht="15" customHeight="1">
      <c r="A1144" s="1"/>
      <c r="B1144" s="1"/>
      <c r="C1144" s="1"/>
      <c r="D1144" s="1"/>
      <c r="E1144" s="96" t="s">
        <v>26</v>
      </c>
      <c r="F1144" s="97"/>
      <c r="G1144" s="3">
        <v>5.4199999999999998E-2</v>
      </c>
    </row>
    <row r="1145" spans="1:7" ht="15" customHeight="1">
      <c r="A1145" s="1"/>
      <c r="B1145" s="1"/>
      <c r="C1145" s="1"/>
      <c r="D1145" s="1"/>
      <c r="E1145" s="96" t="s">
        <v>27</v>
      </c>
      <c r="F1145" s="97"/>
      <c r="G1145" s="3">
        <v>0.32</v>
      </c>
    </row>
    <row r="1146" spans="1:7" ht="9.9499999999999993" customHeight="1">
      <c r="A1146" s="1"/>
      <c r="B1146" s="1"/>
      <c r="C1146" s="104" t="s">
        <v>2</v>
      </c>
      <c r="D1146" s="105"/>
      <c r="E1146" s="1"/>
      <c r="F1146" s="1"/>
      <c r="G1146" s="1"/>
    </row>
    <row r="1147" spans="1:7" ht="20.100000000000001" customHeight="1">
      <c r="A1147" s="98" t="s">
        <v>678</v>
      </c>
      <c r="B1147" s="99"/>
      <c r="C1147" s="99"/>
      <c r="D1147" s="99"/>
      <c r="E1147" s="99"/>
      <c r="F1147" s="99"/>
      <c r="G1147" s="99"/>
    </row>
    <row r="1148" spans="1:7" ht="15" customHeight="1">
      <c r="A1148" s="100" t="s">
        <v>412</v>
      </c>
      <c r="B1148" s="101"/>
      <c r="C1148" s="5" t="s">
        <v>5</v>
      </c>
      <c r="D1148" s="5" t="s">
        <v>6</v>
      </c>
      <c r="E1148" s="5" t="s">
        <v>7</v>
      </c>
      <c r="F1148" s="5" t="s">
        <v>8</v>
      </c>
      <c r="G1148" s="5" t="s">
        <v>9</v>
      </c>
    </row>
    <row r="1149" spans="1:7" ht="20.100000000000001" customHeight="1">
      <c r="A1149" s="6" t="s">
        <v>676</v>
      </c>
      <c r="B1149" s="7" t="s">
        <v>677</v>
      </c>
      <c r="C1149" s="6" t="s">
        <v>12</v>
      </c>
      <c r="D1149" s="6" t="s">
        <v>98</v>
      </c>
      <c r="E1149" s="8">
        <v>1.4399999999999999E-5</v>
      </c>
      <c r="F1149" s="9">
        <v>4374.55</v>
      </c>
      <c r="G1149" s="9">
        <v>0.06</v>
      </c>
    </row>
    <row r="1150" spans="1:7" ht="15" customHeight="1">
      <c r="A1150" s="1"/>
      <c r="B1150" s="1"/>
      <c r="C1150" s="1"/>
      <c r="D1150" s="1"/>
      <c r="E1150" s="102" t="s">
        <v>415</v>
      </c>
      <c r="F1150" s="103"/>
      <c r="G1150" s="10">
        <v>0.06</v>
      </c>
    </row>
    <row r="1151" spans="1:7" ht="15" customHeight="1">
      <c r="A1151" s="1"/>
      <c r="B1151" s="1"/>
      <c r="C1151" s="1"/>
      <c r="D1151" s="1"/>
      <c r="E1151" s="96" t="s">
        <v>23</v>
      </c>
      <c r="F1151" s="97"/>
      <c r="G1151" s="3">
        <v>0.06</v>
      </c>
    </row>
    <row r="1152" spans="1:7" ht="15" customHeight="1">
      <c r="A1152" s="1"/>
      <c r="B1152" s="1"/>
      <c r="C1152" s="1"/>
      <c r="D1152" s="1"/>
      <c r="E1152" s="96" t="s">
        <v>316</v>
      </c>
      <c r="F1152" s="97"/>
      <c r="G1152" s="3">
        <v>0</v>
      </c>
    </row>
    <row r="1153" spans="1:7" ht="15" customHeight="1">
      <c r="A1153" s="1"/>
      <c r="B1153" s="1"/>
      <c r="C1153" s="1"/>
      <c r="D1153" s="1"/>
      <c r="E1153" s="96" t="s">
        <v>25</v>
      </c>
      <c r="F1153" s="97"/>
      <c r="G1153" s="3">
        <v>0.06</v>
      </c>
    </row>
    <row r="1154" spans="1:7" ht="15" customHeight="1">
      <c r="A1154" s="1"/>
      <c r="B1154" s="1"/>
      <c r="C1154" s="1"/>
      <c r="D1154" s="1"/>
      <c r="E1154" s="96" t="s">
        <v>26</v>
      </c>
      <c r="F1154" s="97"/>
      <c r="G1154" s="3">
        <v>1.21E-2</v>
      </c>
    </row>
    <row r="1155" spans="1:7" ht="15" customHeight="1">
      <c r="A1155" s="1"/>
      <c r="B1155" s="1"/>
      <c r="C1155" s="1"/>
      <c r="D1155" s="1"/>
      <c r="E1155" s="96" t="s">
        <v>27</v>
      </c>
      <c r="F1155" s="97"/>
      <c r="G1155" s="3">
        <v>7.0000000000000007E-2</v>
      </c>
    </row>
    <row r="1156" spans="1:7" ht="9.9499999999999993" customHeight="1">
      <c r="A1156" s="1"/>
      <c r="B1156" s="1"/>
      <c r="C1156" s="104" t="s">
        <v>2</v>
      </c>
      <c r="D1156" s="105"/>
      <c r="E1156" s="1"/>
      <c r="F1156" s="1"/>
      <c r="G1156" s="1"/>
    </row>
    <row r="1157" spans="1:7" ht="20.100000000000001" customHeight="1">
      <c r="A1157" s="98" t="s">
        <v>679</v>
      </c>
      <c r="B1157" s="99"/>
      <c r="C1157" s="99"/>
      <c r="D1157" s="99"/>
      <c r="E1157" s="99"/>
      <c r="F1157" s="99"/>
      <c r="G1157" s="99"/>
    </row>
    <row r="1158" spans="1:7" ht="15" customHeight="1">
      <c r="A1158" s="100" t="s">
        <v>412</v>
      </c>
      <c r="B1158" s="101"/>
      <c r="C1158" s="5" t="s">
        <v>5</v>
      </c>
      <c r="D1158" s="5" t="s">
        <v>6</v>
      </c>
      <c r="E1158" s="5" t="s">
        <v>7</v>
      </c>
      <c r="F1158" s="5" t="s">
        <v>8</v>
      </c>
      <c r="G1158" s="5" t="s">
        <v>9</v>
      </c>
    </row>
    <row r="1159" spans="1:7" ht="20.100000000000001" customHeight="1">
      <c r="A1159" s="6" t="s">
        <v>676</v>
      </c>
      <c r="B1159" s="7" t="s">
        <v>677</v>
      </c>
      <c r="C1159" s="6" t="s">
        <v>12</v>
      </c>
      <c r="D1159" s="6" t="s">
        <v>98</v>
      </c>
      <c r="E1159" s="8">
        <v>6.0000000000000002E-5</v>
      </c>
      <c r="F1159" s="9">
        <v>4374.55</v>
      </c>
      <c r="G1159" s="9">
        <v>0.26</v>
      </c>
    </row>
    <row r="1160" spans="1:7" ht="15" customHeight="1">
      <c r="A1160" s="1"/>
      <c r="B1160" s="1"/>
      <c r="C1160" s="1"/>
      <c r="D1160" s="1"/>
      <c r="E1160" s="102" t="s">
        <v>415</v>
      </c>
      <c r="F1160" s="103"/>
      <c r="G1160" s="10">
        <v>0.26</v>
      </c>
    </row>
    <row r="1161" spans="1:7" ht="15" customHeight="1">
      <c r="A1161" s="1"/>
      <c r="B1161" s="1"/>
      <c r="C1161" s="1"/>
      <c r="D1161" s="1"/>
      <c r="E1161" s="96" t="s">
        <v>23</v>
      </c>
      <c r="F1161" s="97"/>
      <c r="G1161" s="3">
        <v>0.26</v>
      </c>
    </row>
    <row r="1162" spans="1:7" ht="15" customHeight="1">
      <c r="A1162" s="1"/>
      <c r="B1162" s="1"/>
      <c r="C1162" s="1"/>
      <c r="D1162" s="1"/>
      <c r="E1162" s="96" t="s">
        <v>316</v>
      </c>
      <c r="F1162" s="97"/>
      <c r="G1162" s="3">
        <v>0</v>
      </c>
    </row>
    <row r="1163" spans="1:7" ht="15" customHeight="1">
      <c r="A1163" s="1"/>
      <c r="B1163" s="1"/>
      <c r="C1163" s="1"/>
      <c r="D1163" s="1"/>
      <c r="E1163" s="96" t="s">
        <v>25</v>
      </c>
      <c r="F1163" s="97"/>
      <c r="G1163" s="3">
        <v>0.26</v>
      </c>
    </row>
    <row r="1164" spans="1:7" ht="15" customHeight="1">
      <c r="A1164" s="1"/>
      <c r="B1164" s="1"/>
      <c r="C1164" s="1"/>
      <c r="D1164" s="1"/>
      <c r="E1164" s="96" t="s">
        <v>26</v>
      </c>
      <c r="F1164" s="97"/>
      <c r="G1164" s="3">
        <v>5.2200000000000003E-2</v>
      </c>
    </row>
    <row r="1165" spans="1:7" ht="15" customHeight="1">
      <c r="A1165" s="1"/>
      <c r="B1165" s="1"/>
      <c r="C1165" s="1"/>
      <c r="D1165" s="1"/>
      <c r="E1165" s="96" t="s">
        <v>27</v>
      </c>
      <c r="F1165" s="97"/>
      <c r="G1165" s="3">
        <v>0.31</v>
      </c>
    </row>
    <row r="1166" spans="1:7" ht="9.9499999999999993" customHeight="1">
      <c r="A1166" s="1"/>
      <c r="B1166" s="1"/>
      <c r="C1166" s="104" t="s">
        <v>2</v>
      </c>
      <c r="D1166" s="105"/>
      <c r="E1166" s="1"/>
      <c r="F1166" s="1"/>
      <c r="G1166" s="1"/>
    </row>
    <row r="1167" spans="1:7" ht="20.100000000000001" customHeight="1">
      <c r="A1167" s="98" t="s">
        <v>680</v>
      </c>
      <c r="B1167" s="99"/>
      <c r="C1167" s="99"/>
      <c r="D1167" s="99"/>
      <c r="E1167" s="99"/>
      <c r="F1167" s="99"/>
      <c r="G1167" s="99"/>
    </row>
    <row r="1168" spans="1:7" ht="15" customHeight="1">
      <c r="A1168" s="100" t="s">
        <v>35</v>
      </c>
      <c r="B1168" s="101"/>
      <c r="C1168" s="5" t="s">
        <v>5</v>
      </c>
      <c r="D1168" s="5" t="s">
        <v>6</v>
      </c>
      <c r="E1168" s="5" t="s">
        <v>7</v>
      </c>
      <c r="F1168" s="5" t="s">
        <v>8</v>
      </c>
      <c r="G1168" s="5" t="s">
        <v>9</v>
      </c>
    </row>
    <row r="1169" spans="1:7" ht="15" customHeight="1">
      <c r="A1169" s="6" t="s">
        <v>517</v>
      </c>
      <c r="B1169" s="7" t="s">
        <v>518</v>
      </c>
      <c r="C1169" s="6" t="s">
        <v>12</v>
      </c>
      <c r="D1169" s="6" t="s">
        <v>519</v>
      </c>
      <c r="E1169" s="8">
        <v>0.78</v>
      </c>
      <c r="F1169" s="9">
        <v>0.68</v>
      </c>
      <c r="G1169" s="9">
        <v>0.53</v>
      </c>
    </row>
    <row r="1170" spans="1:7" ht="15" customHeight="1">
      <c r="A1170" s="1"/>
      <c r="B1170" s="1"/>
      <c r="C1170" s="1"/>
      <c r="D1170" s="1"/>
      <c r="E1170" s="102" t="s">
        <v>47</v>
      </c>
      <c r="F1170" s="103"/>
      <c r="G1170" s="10">
        <v>0.53</v>
      </c>
    </row>
    <row r="1171" spans="1:7" ht="15" customHeight="1">
      <c r="A1171" s="1"/>
      <c r="B1171" s="1"/>
      <c r="C1171" s="1"/>
      <c r="D1171" s="1"/>
      <c r="E1171" s="96" t="s">
        <v>23</v>
      </c>
      <c r="F1171" s="97"/>
      <c r="G1171" s="3">
        <v>0.53</v>
      </c>
    </row>
    <row r="1172" spans="1:7" ht="15" customHeight="1">
      <c r="A1172" s="1"/>
      <c r="B1172" s="1"/>
      <c r="C1172" s="1"/>
      <c r="D1172" s="1"/>
      <c r="E1172" s="96" t="s">
        <v>316</v>
      </c>
      <c r="F1172" s="97"/>
      <c r="G1172" s="3">
        <v>0</v>
      </c>
    </row>
    <row r="1173" spans="1:7" ht="15" customHeight="1">
      <c r="A1173" s="1"/>
      <c r="B1173" s="1"/>
      <c r="C1173" s="1"/>
      <c r="D1173" s="1"/>
      <c r="E1173" s="96" t="s">
        <v>25</v>
      </c>
      <c r="F1173" s="97"/>
      <c r="G1173" s="3">
        <v>0.53</v>
      </c>
    </row>
    <row r="1174" spans="1:7" ht="15" customHeight="1">
      <c r="A1174" s="1"/>
      <c r="B1174" s="1"/>
      <c r="C1174" s="1"/>
      <c r="D1174" s="1"/>
      <c r="E1174" s="96" t="s">
        <v>26</v>
      </c>
      <c r="F1174" s="97"/>
      <c r="G1174" s="3">
        <v>0.1065</v>
      </c>
    </row>
    <row r="1175" spans="1:7" ht="15" customHeight="1">
      <c r="A1175" s="1"/>
      <c r="B1175" s="1"/>
      <c r="C1175" s="1"/>
      <c r="D1175" s="1"/>
      <c r="E1175" s="96" t="s">
        <v>27</v>
      </c>
      <c r="F1175" s="97"/>
      <c r="G1175" s="3">
        <v>0.64</v>
      </c>
    </row>
    <row r="1176" spans="1:7" ht="9.9499999999999993" customHeight="1">
      <c r="A1176" s="1"/>
      <c r="B1176" s="1"/>
      <c r="C1176" s="104" t="s">
        <v>2</v>
      </c>
      <c r="D1176" s="105"/>
      <c r="E1176" s="1"/>
      <c r="F1176" s="1"/>
      <c r="G1176" s="1"/>
    </row>
    <row r="1177" spans="1:7" ht="20.100000000000001" customHeight="1">
      <c r="A1177" s="98" t="s">
        <v>681</v>
      </c>
      <c r="B1177" s="99"/>
      <c r="C1177" s="99"/>
      <c r="D1177" s="99"/>
      <c r="E1177" s="99"/>
      <c r="F1177" s="99"/>
      <c r="G1177" s="99"/>
    </row>
    <row r="1178" spans="1:7" ht="15" customHeight="1">
      <c r="A1178" s="100" t="s">
        <v>4</v>
      </c>
      <c r="B1178" s="101"/>
      <c r="C1178" s="5" t="s">
        <v>5</v>
      </c>
      <c r="D1178" s="5" t="s">
        <v>6</v>
      </c>
      <c r="E1178" s="5" t="s">
        <v>7</v>
      </c>
      <c r="F1178" s="5" t="s">
        <v>8</v>
      </c>
      <c r="G1178" s="5" t="s">
        <v>9</v>
      </c>
    </row>
    <row r="1179" spans="1:7" ht="15" customHeight="1">
      <c r="A1179" s="6" t="s">
        <v>659</v>
      </c>
      <c r="B1179" s="7" t="s">
        <v>660</v>
      </c>
      <c r="C1179" s="6" t="s">
        <v>12</v>
      </c>
      <c r="D1179" s="6" t="s">
        <v>19</v>
      </c>
      <c r="E1179" s="8">
        <v>1</v>
      </c>
      <c r="F1179" s="9">
        <v>6.73</v>
      </c>
      <c r="G1179" s="9">
        <v>6.73</v>
      </c>
    </row>
    <row r="1180" spans="1:7" ht="27.95" customHeight="1">
      <c r="A1180" s="6" t="s">
        <v>661</v>
      </c>
      <c r="B1180" s="7" t="s">
        <v>662</v>
      </c>
      <c r="C1180" s="6" t="s">
        <v>12</v>
      </c>
      <c r="D1180" s="6" t="s">
        <v>19</v>
      </c>
      <c r="E1180" s="8">
        <v>1</v>
      </c>
      <c r="F1180" s="9">
        <v>0.27</v>
      </c>
      <c r="G1180" s="9">
        <v>0.27</v>
      </c>
    </row>
    <row r="1181" spans="1:7" ht="20.100000000000001" customHeight="1">
      <c r="A1181" s="6" t="s">
        <v>663</v>
      </c>
      <c r="B1181" s="7" t="s">
        <v>664</v>
      </c>
      <c r="C1181" s="6" t="s">
        <v>12</v>
      </c>
      <c r="D1181" s="6" t="s">
        <v>19</v>
      </c>
      <c r="E1181" s="8">
        <v>1</v>
      </c>
      <c r="F1181" s="9">
        <v>0.06</v>
      </c>
      <c r="G1181" s="9">
        <v>0.06</v>
      </c>
    </row>
    <row r="1182" spans="1:7" ht="15" customHeight="1">
      <c r="A1182" s="1"/>
      <c r="B1182" s="1"/>
      <c r="C1182" s="1"/>
      <c r="D1182" s="1"/>
      <c r="E1182" s="102" t="s">
        <v>22</v>
      </c>
      <c r="F1182" s="103"/>
      <c r="G1182" s="10">
        <v>7.06</v>
      </c>
    </row>
    <row r="1183" spans="1:7" ht="15" customHeight="1">
      <c r="A1183" s="1"/>
      <c r="B1183" s="1"/>
      <c r="C1183" s="1"/>
      <c r="D1183" s="1"/>
      <c r="E1183" s="96" t="s">
        <v>23</v>
      </c>
      <c r="F1183" s="97"/>
      <c r="G1183" s="3">
        <v>7.06</v>
      </c>
    </row>
    <row r="1184" spans="1:7" ht="15" customHeight="1">
      <c r="A1184" s="1"/>
      <c r="B1184" s="1"/>
      <c r="C1184" s="1"/>
      <c r="D1184" s="1"/>
      <c r="E1184" s="96" t="s">
        <v>24</v>
      </c>
      <c r="F1184" s="97"/>
      <c r="G1184" s="3">
        <v>5.1100000000000003</v>
      </c>
    </row>
    <row r="1185" spans="1:7" ht="15" customHeight="1">
      <c r="A1185" s="1"/>
      <c r="B1185" s="1"/>
      <c r="C1185" s="1"/>
      <c r="D1185" s="1"/>
      <c r="E1185" s="96" t="s">
        <v>25</v>
      </c>
      <c r="F1185" s="97"/>
      <c r="G1185" s="3">
        <v>12.17</v>
      </c>
    </row>
    <row r="1186" spans="1:7" ht="15" customHeight="1">
      <c r="A1186" s="1"/>
      <c r="B1186" s="1"/>
      <c r="C1186" s="1"/>
      <c r="D1186" s="1"/>
      <c r="E1186" s="96" t="s">
        <v>26</v>
      </c>
      <c r="F1186" s="97"/>
      <c r="G1186" s="3">
        <v>2.4449999999999998</v>
      </c>
    </row>
    <row r="1187" spans="1:7" ht="15" customHeight="1">
      <c r="A1187" s="1"/>
      <c r="B1187" s="1"/>
      <c r="C1187" s="1"/>
      <c r="D1187" s="1"/>
      <c r="E1187" s="96" t="s">
        <v>27</v>
      </c>
      <c r="F1187" s="97"/>
      <c r="G1187" s="3">
        <v>14.62</v>
      </c>
    </row>
    <row r="1188" spans="1:7" ht="9.9499999999999993" customHeight="1">
      <c r="A1188" s="1"/>
      <c r="B1188" s="1"/>
      <c r="C1188" s="104" t="s">
        <v>2</v>
      </c>
      <c r="D1188" s="105"/>
      <c r="E1188" s="1"/>
      <c r="F1188" s="1"/>
      <c r="G1188" s="1"/>
    </row>
    <row r="1189" spans="1:7" ht="20.100000000000001" customHeight="1">
      <c r="A1189" s="98" t="s">
        <v>682</v>
      </c>
      <c r="B1189" s="99"/>
      <c r="C1189" s="99"/>
      <c r="D1189" s="99"/>
      <c r="E1189" s="99"/>
      <c r="F1189" s="99"/>
      <c r="G1189" s="99"/>
    </row>
    <row r="1190" spans="1:7" ht="15" customHeight="1">
      <c r="A1190" s="100" t="s">
        <v>417</v>
      </c>
      <c r="B1190" s="101"/>
      <c r="C1190" s="5" t="s">
        <v>5</v>
      </c>
      <c r="D1190" s="5" t="s">
        <v>6</v>
      </c>
      <c r="E1190" s="5" t="s">
        <v>7</v>
      </c>
      <c r="F1190" s="5" t="s">
        <v>8</v>
      </c>
      <c r="G1190" s="5" t="s">
        <v>9</v>
      </c>
    </row>
    <row r="1191" spans="1:7" ht="15" customHeight="1">
      <c r="A1191" s="6" t="s">
        <v>418</v>
      </c>
      <c r="B1191" s="7" t="s">
        <v>419</v>
      </c>
      <c r="C1191" s="6" t="s">
        <v>12</v>
      </c>
      <c r="D1191" s="6" t="s">
        <v>19</v>
      </c>
      <c r="E1191" s="8">
        <v>1</v>
      </c>
      <c r="F1191" s="9">
        <v>0.7</v>
      </c>
      <c r="G1191" s="9">
        <v>0.7</v>
      </c>
    </row>
    <row r="1192" spans="1:7" ht="15" customHeight="1">
      <c r="A1192" s="6" t="s">
        <v>420</v>
      </c>
      <c r="B1192" s="7" t="s">
        <v>421</v>
      </c>
      <c r="C1192" s="6" t="s">
        <v>12</v>
      </c>
      <c r="D1192" s="6" t="s">
        <v>19</v>
      </c>
      <c r="E1192" s="8">
        <v>1</v>
      </c>
      <c r="F1192" s="9">
        <v>0.7</v>
      </c>
      <c r="G1192" s="9">
        <v>0.7</v>
      </c>
    </row>
    <row r="1193" spans="1:7" ht="15" customHeight="1">
      <c r="A1193" s="6" t="s">
        <v>422</v>
      </c>
      <c r="B1193" s="7" t="s">
        <v>423</v>
      </c>
      <c r="C1193" s="6" t="s">
        <v>12</v>
      </c>
      <c r="D1193" s="6" t="s">
        <v>19</v>
      </c>
      <c r="E1193" s="8">
        <v>1</v>
      </c>
      <c r="F1193" s="9">
        <v>0.35</v>
      </c>
      <c r="G1193" s="9">
        <v>0.35</v>
      </c>
    </row>
    <row r="1194" spans="1:7" ht="15" customHeight="1">
      <c r="A1194" s="6" t="s">
        <v>424</v>
      </c>
      <c r="B1194" s="7" t="s">
        <v>425</v>
      </c>
      <c r="C1194" s="6" t="s">
        <v>12</v>
      </c>
      <c r="D1194" s="6" t="s">
        <v>19</v>
      </c>
      <c r="E1194" s="8">
        <v>1</v>
      </c>
      <c r="F1194" s="9">
        <v>0.01</v>
      </c>
      <c r="G1194" s="9">
        <v>0.01</v>
      </c>
    </row>
    <row r="1195" spans="1:7" ht="15" customHeight="1">
      <c r="A1195" s="1"/>
      <c r="B1195" s="1"/>
      <c r="C1195" s="1"/>
      <c r="D1195" s="1"/>
      <c r="E1195" s="102" t="s">
        <v>426</v>
      </c>
      <c r="F1195" s="103"/>
      <c r="G1195" s="10">
        <v>1.76</v>
      </c>
    </row>
    <row r="1196" spans="1:7" ht="15" customHeight="1">
      <c r="A1196" s="100" t="s">
        <v>427</v>
      </c>
      <c r="B1196" s="101"/>
      <c r="C1196" s="5" t="s">
        <v>5</v>
      </c>
      <c r="D1196" s="5" t="s">
        <v>6</v>
      </c>
      <c r="E1196" s="5" t="s">
        <v>7</v>
      </c>
      <c r="F1196" s="5" t="s">
        <v>8</v>
      </c>
      <c r="G1196" s="5" t="s">
        <v>9</v>
      </c>
    </row>
    <row r="1197" spans="1:7" ht="15" customHeight="1">
      <c r="A1197" s="6" t="s">
        <v>683</v>
      </c>
      <c r="B1197" s="7" t="s">
        <v>684</v>
      </c>
      <c r="C1197" s="6" t="s">
        <v>12</v>
      </c>
      <c r="D1197" s="6" t="s">
        <v>19</v>
      </c>
      <c r="E1197" s="8">
        <v>0.9335</v>
      </c>
      <c r="F1197" s="9">
        <v>4.9691999999999998</v>
      </c>
      <c r="G1197" s="9">
        <v>4.6399999999999997</v>
      </c>
    </row>
    <row r="1198" spans="1:7" ht="15" customHeight="1">
      <c r="A1198" s="1"/>
      <c r="B1198" s="1"/>
      <c r="C1198" s="1"/>
      <c r="D1198" s="1"/>
      <c r="E1198" s="102" t="s">
        <v>430</v>
      </c>
      <c r="F1198" s="103"/>
      <c r="G1198" s="10">
        <v>4.6399999999999997</v>
      </c>
    </row>
    <row r="1199" spans="1:7" ht="15" customHeight="1">
      <c r="A1199" s="100" t="s">
        <v>35</v>
      </c>
      <c r="B1199" s="101"/>
      <c r="C1199" s="5" t="s">
        <v>5</v>
      </c>
      <c r="D1199" s="5" t="s">
        <v>6</v>
      </c>
      <c r="E1199" s="5" t="s">
        <v>7</v>
      </c>
      <c r="F1199" s="5" t="s">
        <v>8</v>
      </c>
      <c r="G1199" s="5" t="s">
        <v>9</v>
      </c>
    </row>
    <row r="1200" spans="1:7" ht="20.100000000000001" customHeight="1">
      <c r="A1200" s="6" t="s">
        <v>480</v>
      </c>
      <c r="B1200" s="7" t="s">
        <v>481</v>
      </c>
      <c r="C1200" s="6" t="s">
        <v>12</v>
      </c>
      <c r="D1200" s="6" t="s">
        <v>19</v>
      </c>
      <c r="E1200" s="8">
        <v>1</v>
      </c>
      <c r="F1200" s="9">
        <v>0.32</v>
      </c>
      <c r="G1200" s="9">
        <v>0.32</v>
      </c>
    </row>
    <row r="1201" spans="1:7" ht="20.100000000000001" customHeight="1">
      <c r="A1201" s="6" t="s">
        <v>482</v>
      </c>
      <c r="B1201" s="7" t="s">
        <v>483</v>
      </c>
      <c r="C1201" s="6" t="s">
        <v>12</v>
      </c>
      <c r="D1201" s="6" t="s">
        <v>19</v>
      </c>
      <c r="E1201" s="8">
        <v>1</v>
      </c>
      <c r="F1201" s="9">
        <v>1.01</v>
      </c>
      <c r="G1201" s="9">
        <v>1.01</v>
      </c>
    </row>
    <row r="1202" spans="1:7" ht="15" customHeight="1">
      <c r="A1202" s="1"/>
      <c r="B1202" s="1"/>
      <c r="C1202" s="1"/>
      <c r="D1202" s="1"/>
      <c r="E1202" s="102" t="s">
        <v>47</v>
      </c>
      <c r="F1202" s="103"/>
      <c r="G1202" s="10">
        <v>1.33</v>
      </c>
    </row>
    <row r="1203" spans="1:7" ht="15" customHeight="1">
      <c r="A1203" s="100" t="s">
        <v>4</v>
      </c>
      <c r="B1203" s="101"/>
      <c r="C1203" s="5" t="s">
        <v>5</v>
      </c>
      <c r="D1203" s="5" t="s">
        <v>6</v>
      </c>
      <c r="E1203" s="5" t="s">
        <v>7</v>
      </c>
      <c r="F1203" s="5" t="s">
        <v>8</v>
      </c>
      <c r="G1203" s="5" t="s">
        <v>9</v>
      </c>
    </row>
    <row r="1204" spans="1:7" ht="20.100000000000001" customHeight="1">
      <c r="A1204" s="6" t="s">
        <v>685</v>
      </c>
      <c r="B1204" s="7" t="s">
        <v>686</v>
      </c>
      <c r="C1204" s="6" t="s">
        <v>12</v>
      </c>
      <c r="D1204" s="6" t="s">
        <v>19</v>
      </c>
      <c r="E1204" s="8">
        <v>1</v>
      </c>
      <c r="F1204" s="9">
        <v>0.05</v>
      </c>
      <c r="G1204" s="9">
        <v>0.05</v>
      </c>
    </row>
    <row r="1205" spans="1:7" ht="15" customHeight="1">
      <c r="A1205" s="1"/>
      <c r="B1205" s="1"/>
      <c r="C1205" s="1"/>
      <c r="D1205" s="1"/>
      <c r="E1205" s="102" t="s">
        <v>22</v>
      </c>
      <c r="F1205" s="103"/>
      <c r="G1205" s="10">
        <v>0.05</v>
      </c>
    </row>
    <row r="1206" spans="1:7" ht="15" customHeight="1">
      <c r="A1206" s="1"/>
      <c r="B1206" s="1"/>
      <c r="C1206" s="1"/>
      <c r="D1206" s="1"/>
      <c r="E1206" s="96" t="s">
        <v>23</v>
      </c>
      <c r="F1206" s="97"/>
      <c r="G1206" s="3">
        <v>7.78</v>
      </c>
    </row>
    <row r="1207" spans="1:7" ht="15" customHeight="1">
      <c r="A1207" s="1"/>
      <c r="B1207" s="1"/>
      <c r="C1207" s="1"/>
      <c r="D1207" s="1"/>
      <c r="E1207" s="96" t="s">
        <v>24</v>
      </c>
      <c r="F1207" s="97"/>
      <c r="G1207" s="3">
        <v>5.5</v>
      </c>
    </row>
    <row r="1208" spans="1:7" ht="15" customHeight="1">
      <c r="A1208" s="1"/>
      <c r="B1208" s="1"/>
      <c r="C1208" s="1"/>
      <c r="D1208" s="1"/>
      <c r="E1208" s="96" t="s">
        <v>25</v>
      </c>
      <c r="F1208" s="97"/>
      <c r="G1208" s="3">
        <v>13.28</v>
      </c>
    </row>
    <row r="1209" spans="1:7" ht="15" customHeight="1">
      <c r="A1209" s="1"/>
      <c r="B1209" s="1"/>
      <c r="C1209" s="1"/>
      <c r="D1209" s="1"/>
      <c r="E1209" s="96" t="s">
        <v>26</v>
      </c>
      <c r="F1209" s="97"/>
      <c r="G1209" s="3">
        <v>2.6680000000000001</v>
      </c>
    </row>
    <row r="1210" spans="1:7" ht="15" customHeight="1">
      <c r="A1210" s="1"/>
      <c r="B1210" s="1"/>
      <c r="C1210" s="1"/>
      <c r="D1210" s="1"/>
      <c r="E1210" s="96" t="s">
        <v>27</v>
      </c>
      <c r="F1210" s="97"/>
      <c r="G1210" s="3">
        <v>15.95</v>
      </c>
    </row>
    <row r="1211" spans="1:7" ht="9.9499999999999993" customHeight="1">
      <c r="A1211" s="1"/>
      <c r="B1211" s="1"/>
      <c r="C1211" s="104" t="s">
        <v>2</v>
      </c>
      <c r="D1211" s="105"/>
      <c r="E1211" s="1"/>
      <c r="F1211" s="1"/>
      <c r="G1211" s="1"/>
    </row>
    <row r="1212" spans="1:7" ht="20.100000000000001" customHeight="1">
      <c r="A1212" s="98" t="s">
        <v>687</v>
      </c>
      <c r="B1212" s="99"/>
      <c r="C1212" s="99"/>
      <c r="D1212" s="99"/>
      <c r="E1212" s="99"/>
      <c r="F1212" s="99"/>
      <c r="G1212" s="99"/>
    </row>
    <row r="1213" spans="1:7" ht="15" customHeight="1">
      <c r="A1213" s="100" t="s">
        <v>427</v>
      </c>
      <c r="B1213" s="101"/>
      <c r="C1213" s="5" t="s">
        <v>5</v>
      </c>
      <c r="D1213" s="5" t="s">
        <v>6</v>
      </c>
      <c r="E1213" s="5" t="s">
        <v>7</v>
      </c>
      <c r="F1213" s="5" t="s">
        <v>8</v>
      </c>
      <c r="G1213" s="5" t="s">
        <v>9</v>
      </c>
    </row>
    <row r="1214" spans="1:7" ht="15" customHeight="1">
      <c r="A1214" s="6" t="s">
        <v>683</v>
      </c>
      <c r="B1214" s="7" t="s">
        <v>684</v>
      </c>
      <c r="C1214" s="6" t="s">
        <v>12</v>
      </c>
      <c r="D1214" s="6" t="s">
        <v>19</v>
      </c>
      <c r="E1214" s="8">
        <v>9.5216999999999993E-3</v>
      </c>
      <c r="F1214" s="9">
        <v>4.9691999999999998</v>
      </c>
      <c r="G1214" s="9">
        <v>0.05</v>
      </c>
    </row>
    <row r="1215" spans="1:7" ht="15" customHeight="1">
      <c r="A1215" s="1"/>
      <c r="B1215" s="1"/>
      <c r="C1215" s="1"/>
      <c r="D1215" s="1"/>
      <c r="E1215" s="102" t="s">
        <v>430</v>
      </c>
      <c r="F1215" s="103"/>
      <c r="G1215" s="10">
        <v>0.05</v>
      </c>
    </row>
    <row r="1216" spans="1:7" ht="15" customHeight="1">
      <c r="A1216" s="1"/>
      <c r="B1216" s="1"/>
      <c r="C1216" s="1"/>
      <c r="D1216" s="1"/>
      <c r="E1216" s="96" t="s">
        <v>23</v>
      </c>
      <c r="F1216" s="97"/>
      <c r="G1216" s="3">
        <v>0.05</v>
      </c>
    </row>
    <row r="1217" spans="1:7" ht="15" customHeight="1">
      <c r="A1217" s="1"/>
      <c r="B1217" s="1"/>
      <c r="C1217" s="1"/>
      <c r="D1217" s="1"/>
      <c r="E1217" s="96" t="s">
        <v>24</v>
      </c>
      <c r="F1217" s="97"/>
      <c r="G1217" s="3">
        <v>0.05</v>
      </c>
    </row>
    <row r="1218" spans="1:7" ht="15" customHeight="1">
      <c r="A1218" s="1"/>
      <c r="B1218" s="1"/>
      <c r="C1218" s="1"/>
      <c r="D1218" s="1"/>
      <c r="E1218" s="96" t="s">
        <v>25</v>
      </c>
      <c r="F1218" s="97"/>
      <c r="G1218" s="3">
        <v>0.1</v>
      </c>
    </row>
    <row r="1219" spans="1:7" ht="15" customHeight="1">
      <c r="A1219" s="1"/>
      <c r="B1219" s="1"/>
      <c r="C1219" s="1"/>
      <c r="D1219" s="1"/>
      <c r="E1219" s="96" t="s">
        <v>26</v>
      </c>
      <c r="F1219" s="97"/>
      <c r="G1219" s="3">
        <v>2.01E-2</v>
      </c>
    </row>
    <row r="1220" spans="1:7" ht="15" customHeight="1">
      <c r="A1220" s="1"/>
      <c r="B1220" s="1"/>
      <c r="C1220" s="1"/>
      <c r="D1220" s="1"/>
      <c r="E1220" s="96" t="s">
        <v>27</v>
      </c>
      <c r="F1220" s="97"/>
      <c r="G1220" s="3">
        <v>0.12</v>
      </c>
    </row>
    <row r="1221" spans="1:7" ht="9.9499999999999993" customHeight="1">
      <c r="A1221" s="1"/>
      <c r="B1221" s="1"/>
      <c r="C1221" s="104" t="s">
        <v>2</v>
      </c>
      <c r="D1221" s="105"/>
      <c r="E1221" s="1"/>
      <c r="F1221" s="1"/>
      <c r="G1221" s="1"/>
    </row>
    <row r="1222" spans="1:7" ht="20.100000000000001" customHeight="1">
      <c r="A1222" s="98" t="s">
        <v>688</v>
      </c>
      <c r="B1222" s="99"/>
      <c r="C1222" s="99"/>
      <c r="D1222" s="99"/>
      <c r="E1222" s="99"/>
      <c r="F1222" s="99"/>
      <c r="G1222" s="99"/>
    </row>
    <row r="1223" spans="1:7" ht="15" customHeight="1">
      <c r="A1223" s="100" t="s">
        <v>35</v>
      </c>
      <c r="B1223" s="101"/>
      <c r="C1223" s="5" t="s">
        <v>5</v>
      </c>
      <c r="D1223" s="5" t="s">
        <v>6</v>
      </c>
      <c r="E1223" s="5" t="s">
        <v>7</v>
      </c>
      <c r="F1223" s="5" t="s">
        <v>8</v>
      </c>
      <c r="G1223" s="5" t="s">
        <v>9</v>
      </c>
    </row>
    <row r="1224" spans="1:7" ht="15" customHeight="1">
      <c r="A1224" s="6" t="s">
        <v>689</v>
      </c>
      <c r="B1224" s="7" t="s">
        <v>690</v>
      </c>
      <c r="C1224" s="6" t="s">
        <v>12</v>
      </c>
      <c r="D1224" s="6" t="s">
        <v>38</v>
      </c>
      <c r="E1224" s="8">
        <v>1.0609999999999999</v>
      </c>
      <c r="F1224" s="9">
        <v>2.41</v>
      </c>
      <c r="G1224" s="9">
        <v>2.56</v>
      </c>
    </row>
    <row r="1225" spans="1:7" ht="15" customHeight="1">
      <c r="A1225" s="6" t="s">
        <v>265</v>
      </c>
      <c r="B1225" s="7" t="s">
        <v>266</v>
      </c>
      <c r="C1225" s="6" t="s">
        <v>12</v>
      </c>
      <c r="D1225" s="6" t="s">
        <v>98</v>
      </c>
      <c r="E1225" s="8">
        <v>0.123</v>
      </c>
      <c r="F1225" s="9">
        <v>1.37</v>
      </c>
      <c r="G1225" s="9">
        <v>0.17</v>
      </c>
    </row>
    <row r="1226" spans="1:7" ht="15" customHeight="1">
      <c r="A1226" s="1"/>
      <c r="B1226" s="1"/>
      <c r="C1226" s="1"/>
      <c r="D1226" s="1"/>
      <c r="E1226" s="102" t="s">
        <v>47</v>
      </c>
      <c r="F1226" s="103"/>
      <c r="G1226" s="10">
        <v>2.73</v>
      </c>
    </row>
    <row r="1227" spans="1:7" ht="15" customHeight="1">
      <c r="A1227" s="100" t="s">
        <v>4</v>
      </c>
      <c r="B1227" s="101"/>
      <c r="C1227" s="5" t="s">
        <v>5</v>
      </c>
      <c r="D1227" s="5" t="s">
        <v>6</v>
      </c>
      <c r="E1227" s="5" t="s">
        <v>7</v>
      </c>
      <c r="F1227" s="5" t="s">
        <v>8</v>
      </c>
      <c r="G1227" s="5" t="s">
        <v>9</v>
      </c>
    </row>
    <row r="1228" spans="1:7" ht="20.100000000000001" customHeight="1">
      <c r="A1228" s="6" t="s">
        <v>166</v>
      </c>
      <c r="B1228" s="7" t="s">
        <v>167</v>
      </c>
      <c r="C1228" s="6" t="s">
        <v>12</v>
      </c>
      <c r="D1228" s="6" t="s">
        <v>19</v>
      </c>
      <c r="E1228" s="8">
        <v>0.36899999999999999</v>
      </c>
      <c r="F1228" s="9">
        <v>6.97</v>
      </c>
      <c r="G1228" s="9">
        <v>2.57</v>
      </c>
    </row>
    <row r="1229" spans="1:7" ht="20.100000000000001" customHeight="1">
      <c r="A1229" s="6" t="s">
        <v>32</v>
      </c>
      <c r="B1229" s="7" t="s">
        <v>33</v>
      </c>
      <c r="C1229" s="6" t="s">
        <v>12</v>
      </c>
      <c r="D1229" s="6" t="s">
        <v>19</v>
      </c>
      <c r="E1229" s="8">
        <v>0.36899999999999999</v>
      </c>
      <c r="F1229" s="9">
        <v>8.7100000000000009</v>
      </c>
      <c r="G1229" s="9">
        <v>3.21</v>
      </c>
    </row>
    <row r="1230" spans="1:7" ht="15" customHeight="1">
      <c r="A1230" s="1"/>
      <c r="B1230" s="1"/>
      <c r="C1230" s="1"/>
      <c r="D1230" s="1"/>
      <c r="E1230" s="102" t="s">
        <v>22</v>
      </c>
      <c r="F1230" s="103"/>
      <c r="G1230" s="10">
        <v>5.78</v>
      </c>
    </row>
    <row r="1231" spans="1:7" ht="15" customHeight="1">
      <c r="A1231" s="1"/>
      <c r="B1231" s="1"/>
      <c r="C1231" s="1"/>
      <c r="D1231" s="1"/>
      <c r="E1231" s="96" t="s">
        <v>23</v>
      </c>
      <c r="F1231" s="97"/>
      <c r="G1231" s="3">
        <v>8.51</v>
      </c>
    </row>
    <row r="1232" spans="1:7" ht="15" customHeight="1">
      <c r="A1232" s="1"/>
      <c r="B1232" s="1"/>
      <c r="C1232" s="1"/>
      <c r="D1232" s="1"/>
      <c r="E1232" s="96" t="s">
        <v>24</v>
      </c>
      <c r="F1232" s="97"/>
      <c r="G1232" s="3">
        <v>4.42</v>
      </c>
    </row>
    <row r="1233" spans="1:7" ht="15" customHeight="1">
      <c r="A1233" s="1"/>
      <c r="B1233" s="1"/>
      <c r="C1233" s="1"/>
      <c r="D1233" s="1"/>
      <c r="E1233" s="96" t="s">
        <v>25</v>
      </c>
      <c r="F1233" s="97"/>
      <c r="G1233" s="3">
        <v>12.93</v>
      </c>
    </row>
    <row r="1234" spans="1:7" ht="15" customHeight="1">
      <c r="A1234" s="1"/>
      <c r="B1234" s="1"/>
      <c r="C1234" s="1"/>
      <c r="D1234" s="1"/>
      <c r="E1234" s="96" t="s">
        <v>26</v>
      </c>
      <c r="F1234" s="97"/>
      <c r="G1234" s="3">
        <v>2.5975999999999999</v>
      </c>
    </row>
    <row r="1235" spans="1:7" ht="15" customHeight="1">
      <c r="A1235" s="1"/>
      <c r="B1235" s="1"/>
      <c r="C1235" s="1"/>
      <c r="D1235" s="1"/>
      <c r="E1235" s="96" t="s">
        <v>27</v>
      </c>
      <c r="F1235" s="97"/>
      <c r="G1235" s="3">
        <v>15.53</v>
      </c>
    </row>
    <row r="1236" spans="1:7" ht="9.9499999999999993" customHeight="1">
      <c r="A1236" s="1"/>
      <c r="B1236" s="1"/>
      <c r="C1236" s="104" t="s">
        <v>2</v>
      </c>
      <c r="D1236" s="105"/>
      <c r="E1236" s="1"/>
      <c r="F1236" s="1"/>
      <c r="G1236" s="1"/>
    </row>
    <row r="1237" spans="1:7" ht="20.100000000000001" customHeight="1">
      <c r="A1237" s="98" t="s">
        <v>691</v>
      </c>
      <c r="B1237" s="99"/>
      <c r="C1237" s="99"/>
      <c r="D1237" s="99"/>
      <c r="E1237" s="99"/>
      <c r="F1237" s="99"/>
      <c r="G1237" s="99"/>
    </row>
    <row r="1238" spans="1:7" ht="15" customHeight="1">
      <c r="A1238" s="100" t="s">
        <v>35</v>
      </c>
      <c r="B1238" s="101"/>
      <c r="C1238" s="5" t="s">
        <v>5</v>
      </c>
      <c r="D1238" s="5" t="s">
        <v>6</v>
      </c>
      <c r="E1238" s="5" t="s">
        <v>7</v>
      </c>
      <c r="F1238" s="5" t="s">
        <v>8</v>
      </c>
      <c r="G1238" s="5" t="s">
        <v>9</v>
      </c>
    </row>
    <row r="1239" spans="1:7" ht="15" customHeight="1">
      <c r="A1239" s="6" t="s">
        <v>270</v>
      </c>
      <c r="B1239" s="7" t="s">
        <v>271</v>
      </c>
      <c r="C1239" s="6" t="s">
        <v>12</v>
      </c>
      <c r="D1239" s="6" t="s">
        <v>98</v>
      </c>
      <c r="E1239" s="8">
        <v>7.0000000000000001E-3</v>
      </c>
      <c r="F1239" s="9">
        <v>33.729999999999997</v>
      </c>
      <c r="G1239" s="9">
        <v>0.24</v>
      </c>
    </row>
    <row r="1240" spans="1:7" ht="20.100000000000001" customHeight="1">
      <c r="A1240" s="6" t="s">
        <v>692</v>
      </c>
      <c r="B1240" s="7" t="s">
        <v>693</v>
      </c>
      <c r="C1240" s="6" t="s">
        <v>12</v>
      </c>
      <c r="D1240" s="6" t="s">
        <v>98</v>
      </c>
      <c r="E1240" s="8">
        <v>1</v>
      </c>
      <c r="F1240" s="9">
        <v>0.48</v>
      </c>
      <c r="G1240" s="9">
        <v>0.48</v>
      </c>
    </row>
    <row r="1241" spans="1:7" ht="15" customHeight="1">
      <c r="A1241" s="6" t="s">
        <v>263</v>
      </c>
      <c r="B1241" s="7" t="s">
        <v>264</v>
      </c>
      <c r="C1241" s="6" t="s">
        <v>12</v>
      </c>
      <c r="D1241" s="6" t="s">
        <v>98</v>
      </c>
      <c r="E1241" s="8">
        <v>8.0000000000000002E-3</v>
      </c>
      <c r="F1241" s="9">
        <v>29.28</v>
      </c>
      <c r="G1241" s="9">
        <v>0.23</v>
      </c>
    </row>
    <row r="1242" spans="1:7" ht="15" customHeight="1">
      <c r="A1242" s="6" t="s">
        <v>265</v>
      </c>
      <c r="B1242" s="7" t="s">
        <v>266</v>
      </c>
      <c r="C1242" s="6" t="s">
        <v>12</v>
      </c>
      <c r="D1242" s="6" t="s">
        <v>98</v>
      </c>
      <c r="E1242" s="8">
        <v>0.05</v>
      </c>
      <c r="F1242" s="9">
        <v>1.37</v>
      </c>
      <c r="G1242" s="9">
        <v>7.0000000000000007E-2</v>
      </c>
    </row>
    <row r="1243" spans="1:7" ht="15" customHeight="1">
      <c r="A1243" s="1"/>
      <c r="B1243" s="1"/>
      <c r="C1243" s="1"/>
      <c r="D1243" s="1"/>
      <c r="E1243" s="102" t="s">
        <v>47</v>
      </c>
      <c r="F1243" s="103"/>
      <c r="G1243" s="10">
        <v>1.02</v>
      </c>
    </row>
    <row r="1244" spans="1:7" ht="15" customHeight="1">
      <c r="A1244" s="100" t="s">
        <v>4</v>
      </c>
      <c r="B1244" s="101"/>
      <c r="C1244" s="5" t="s">
        <v>5</v>
      </c>
      <c r="D1244" s="5" t="s">
        <v>6</v>
      </c>
      <c r="E1244" s="5" t="s">
        <v>7</v>
      </c>
      <c r="F1244" s="5" t="s">
        <v>8</v>
      </c>
      <c r="G1244" s="5" t="s">
        <v>9</v>
      </c>
    </row>
    <row r="1245" spans="1:7" ht="20.100000000000001" customHeight="1">
      <c r="A1245" s="6" t="s">
        <v>166</v>
      </c>
      <c r="B1245" s="7" t="s">
        <v>167</v>
      </c>
      <c r="C1245" s="6" t="s">
        <v>12</v>
      </c>
      <c r="D1245" s="6" t="s">
        <v>19</v>
      </c>
      <c r="E1245" s="8">
        <v>0.15</v>
      </c>
      <c r="F1245" s="9">
        <v>6.97</v>
      </c>
      <c r="G1245" s="9">
        <v>1.05</v>
      </c>
    </row>
    <row r="1246" spans="1:7" ht="20.100000000000001" customHeight="1">
      <c r="A1246" s="6" t="s">
        <v>32</v>
      </c>
      <c r="B1246" s="7" t="s">
        <v>33</v>
      </c>
      <c r="C1246" s="6" t="s">
        <v>12</v>
      </c>
      <c r="D1246" s="6" t="s">
        <v>19</v>
      </c>
      <c r="E1246" s="8">
        <v>0.15</v>
      </c>
      <c r="F1246" s="9">
        <v>8.7100000000000009</v>
      </c>
      <c r="G1246" s="9">
        <v>1.31</v>
      </c>
    </row>
    <row r="1247" spans="1:7" ht="15" customHeight="1">
      <c r="A1247" s="1"/>
      <c r="B1247" s="1"/>
      <c r="C1247" s="1"/>
      <c r="D1247" s="1"/>
      <c r="E1247" s="102" t="s">
        <v>22</v>
      </c>
      <c r="F1247" s="103"/>
      <c r="G1247" s="10">
        <v>2.36</v>
      </c>
    </row>
    <row r="1248" spans="1:7" ht="15" customHeight="1">
      <c r="A1248" s="1"/>
      <c r="B1248" s="1"/>
      <c r="C1248" s="1"/>
      <c r="D1248" s="1"/>
      <c r="E1248" s="96" t="s">
        <v>23</v>
      </c>
      <c r="F1248" s="97"/>
      <c r="G1248" s="3">
        <v>3.38</v>
      </c>
    </row>
    <row r="1249" spans="1:7" ht="15" customHeight="1">
      <c r="A1249" s="1"/>
      <c r="B1249" s="1"/>
      <c r="C1249" s="1"/>
      <c r="D1249" s="1"/>
      <c r="E1249" s="96" t="s">
        <v>24</v>
      </c>
      <c r="F1249" s="97"/>
      <c r="G1249" s="3">
        <v>1.79</v>
      </c>
    </row>
    <row r="1250" spans="1:7" ht="15" customHeight="1">
      <c r="A1250" s="1"/>
      <c r="B1250" s="1"/>
      <c r="C1250" s="1"/>
      <c r="D1250" s="1"/>
      <c r="E1250" s="96" t="s">
        <v>25</v>
      </c>
      <c r="F1250" s="97"/>
      <c r="G1250" s="3">
        <v>5.17</v>
      </c>
    </row>
    <row r="1251" spans="1:7" ht="15" customHeight="1">
      <c r="A1251" s="1"/>
      <c r="B1251" s="1"/>
      <c r="C1251" s="1"/>
      <c r="D1251" s="1"/>
      <c r="E1251" s="96" t="s">
        <v>26</v>
      </c>
      <c r="F1251" s="97"/>
      <c r="G1251" s="3">
        <v>1.0387</v>
      </c>
    </row>
    <row r="1252" spans="1:7" ht="15" customHeight="1">
      <c r="A1252" s="1"/>
      <c r="B1252" s="1"/>
      <c r="C1252" s="1"/>
      <c r="D1252" s="1"/>
      <c r="E1252" s="96" t="s">
        <v>27</v>
      </c>
      <c r="F1252" s="97"/>
      <c r="G1252" s="3">
        <v>6.21</v>
      </c>
    </row>
    <row r="1253" spans="1:7" ht="9.9499999999999993" customHeight="1">
      <c r="A1253" s="1"/>
      <c r="B1253" s="1"/>
      <c r="C1253" s="104" t="s">
        <v>2</v>
      </c>
      <c r="D1253" s="105"/>
      <c r="E1253" s="1"/>
      <c r="F1253" s="1"/>
      <c r="G1253" s="1"/>
    </row>
    <row r="1254" spans="1:7" ht="20.100000000000001" customHeight="1">
      <c r="A1254" s="98" t="s">
        <v>694</v>
      </c>
      <c r="B1254" s="99"/>
      <c r="C1254" s="99"/>
      <c r="D1254" s="99"/>
      <c r="E1254" s="99"/>
      <c r="F1254" s="99"/>
      <c r="G1254" s="99"/>
    </row>
    <row r="1255" spans="1:7" ht="15" customHeight="1">
      <c r="A1255" s="100" t="s">
        <v>35</v>
      </c>
      <c r="B1255" s="101"/>
      <c r="C1255" s="5" t="s">
        <v>5</v>
      </c>
      <c r="D1255" s="5" t="s">
        <v>6</v>
      </c>
      <c r="E1255" s="5" t="s">
        <v>7</v>
      </c>
      <c r="F1255" s="5" t="s">
        <v>8</v>
      </c>
      <c r="G1255" s="5" t="s">
        <v>9</v>
      </c>
    </row>
    <row r="1256" spans="1:7" ht="15" customHeight="1">
      <c r="A1256" s="6" t="s">
        <v>270</v>
      </c>
      <c r="B1256" s="7" t="s">
        <v>271</v>
      </c>
      <c r="C1256" s="6" t="s">
        <v>12</v>
      </c>
      <c r="D1256" s="6" t="s">
        <v>98</v>
      </c>
      <c r="E1256" s="8">
        <v>7.0000000000000001E-3</v>
      </c>
      <c r="F1256" s="9">
        <v>33.729999999999997</v>
      </c>
      <c r="G1256" s="9">
        <v>0.24</v>
      </c>
    </row>
    <row r="1257" spans="1:7" ht="20.100000000000001" customHeight="1">
      <c r="A1257" s="6" t="s">
        <v>695</v>
      </c>
      <c r="B1257" s="7" t="s">
        <v>696</v>
      </c>
      <c r="C1257" s="6" t="s">
        <v>12</v>
      </c>
      <c r="D1257" s="6" t="s">
        <v>98</v>
      </c>
      <c r="E1257" s="8">
        <v>1</v>
      </c>
      <c r="F1257" s="9">
        <v>4.7</v>
      </c>
      <c r="G1257" s="9">
        <v>4.7</v>
      </c>
    </row>
    <row r="1258" spans="1:7" ht="15" customHeight="1">
      <c r="A1258" s="6" t="s">
        <v>263</v>
      </c>
      <c r="B1258" s="7" t="s">
        <v>264</v>
      </c>
      <c r="C1258" s="6" t="s">
        <v>12</v>
      </c>
      <c r="D1258" s="6" t="s">
        <v>98</v>
      </c>
      <c r="E1258" s="8">
        <v>8.0000000000000002E-3</v>
      </c>
      <c r="F1258" s="9">
        <v>29.28</v>
      </c>
      <c r="G1258" s="9">
        <v>0.23</v>
      </c>
    </row>
    <row r="1259" spans="1:7" ht="15" customHeight="1">
      <c r="A1259" s="6" t="s">
        <v>265</v>
      </c>
      <c r="B1259" s="7" t="s">
        <v>266</v>
      </c>
      <c r="C1259" s="6" t="s">
        <v>12</v>
      </c>
      <c r="D1259" s="6" t="s">
        <v>98</v>
      </c>
      <c r="E1259" s="8">
        <v>0.05</v>
      </c>
      <c r="F1259" s="9">
        <v>1.37</v>
      </c>
      <c r="G1259" s="9">
        <v>7.0000000000000007E-2</v>
      </c>
    </row>
    <row r="1260" spans="1:7" ht="15" customHeight="1">
      <c r="A1260" s="1"/>
      <c r="B1260" s="1"/>
      <c r="C1260" s="1"/>
      <c r="D1260" s="1"/>
      <c r="E1260" s="102" t="s">
        <v>47</v>
      </c>
      <c r="F1260" s="103"/>
      <c r="G1260" s="10">
        <v>5.24</v>
      </c>
    </row>
    <row r="1261" spans="1:7" ht="15" customHeight="1">
      <c r="A1261" s="100" t="s">
        <v>4</v>
      </c>
      <c r="B1261" s="101"/>
      <c r="C1261" s="5" t="s">
        <v>5</v>
      </c>
      <c r="D1261" s="5" t="s">
        <v>6</v>
      </c>
      <c r="E1261" s="5" t="s">
        <v>7</v>
      </c>
      <c r="F1261" s="5" t="s">
        <v>8</v>
      </c>
      <c r="G1261" s="5" t="s">
        <v>9</v>
      </c>
    </row>
    <row r="1262" spans="1:7" ht="20.100000000000001" customHeight="1">
      <c r="A1262" s="6" t="s">
        <v>166</v>
      </c>
      <c r="B1262" s="7" t="s">
        <v>167</v>
      </c>
      <c r="C1262" s="6" t="s">
        <v>12</v>
      </c>
      <c r="D1262" s="6" t="s">
        <v>19</v>
      </c>
      <c r="E1262" s="8">
        <v>0.15</v>
      </c>
      <c r="F1262" s="9">
        <v>6.97</v>
      </c>
      <c r="G1262" s="9">
        <v>1.05</v>
      </c>
    </row>
    <row r="1263" spans="1:7" ht="20.100000000000001" customHeight="1">
      <c r="A1263" s="6" t="s">
        <v>32</v>
      </c>
      <c r="B1263" s="7" t="s">
        <v>33</v>
      </c>
      <c r="C1263" s="6" t="s">
        <v>12</v>
      </c>
      <c r="D1263" s="6" t="s">
        <v>19</v>
      </c>
      <c r="E1263" s="8">
        <v>0.15</v>
      </c>
      <c r="F1263" s="9">
        <v>8.7100000000000009</v>
      </c>
      <c r="G1263" s="9">
        <v>1.31</v>
      </c>
    </row>
    <row r="1264" spans="1:7" ht="15" customHeight="1">
      <c r="A1264" s="1"/>
      <c r="B1264" s="1"/>
      <c r="C1264" s="1"/>
      <c r="D1264" s="1"/>
      <c r="E1264" s="102" t="s">
        <v>22</v>
      </c>
      <c r="F1264" s="103"/>
      <c r="G1264" s="10">
        <v>2.36</v>
      </c>
    </row>
    <row r="1265" spans="1:7" ht="15" customHeight="1">
      <c r="A1265" s="1"/>
      <c r="B1265" s="1"/>
      <c r="C1265" s="1"/>
      <c r="D1265" s="1"/>
      <c r="E1265" s="96" t="s">
        <v>23</v>
      </c>
      <c r="F1265" s="97"/>
      <c r="G1265" s="3">
        <v>7.6</v>
      </c>
    </row>
    <row r="1266" spans="1:7" ht="15" customHeight="1">
      <c r="A1266" s="1"/>
      <c r="B1266" s="1"/>
      <c r="C1266" s="1"/>
      <c r="D1266" s="1"/>
      <c r="E1266" s="96" t="s">
        <v>24</v>
      </c>
      <c r="F1266" s="97"/>
      <c r="G1266" s="3">
        <v>1.79</v>
      </c>
    </row>
    <row r="1267" spans="1:7" ht="15" customHeight="1">
      <c r="A1267" s="1"/>
      <c r="B1267" s="1"/>
      <c r="C1267" s="1"/>
      <c r="D1267" s="1"/>
      <c r="E1267" s="96" t="s">
        <v>25</v>
      </c>
      <c r="F1267" s="97"/>
      <c r="G1267" s="3">
        <v>9.39</v>
      </c>
    </row>
    <row r="1268" spans="1:7" ht="15" customHeight="1">
      <c r="A1268" s="1"/>
      <c r="B1268" s="1"/>
      <c r="C1268" s="1"/>
      <c r="D1268" s="1"/>
      <c r="E1268" s="96" t="s">
        <v>26</v>
      </c>
      <c r="F1268" s="97"/>
      <c r="G1268" s="3">
        <v>1.8865000000000001</v>
      </c>
    </row>
    <row r="1269" spans="1:7" ht="15" customHeight="1">
      <c r="A1269" s="1"/>
      <c r="B1269" s="1"/>
      <c r="C1269" s="1"/>
      <c r="D1269" s="1"/>
      <c r="E1269" s="96" t="s">
        <v>27</v>
      </c>
      <c r="F1269" s="97"/>
      <c r="G1269" s="3">
        <v>11.28</v>
      </c>
    </row>
    <row r="1270" spans="1:7" ht="9.9499999999999993" customHeight="1">
      <c r="A1270" s="1"/>
      <c r="B1270" s="1"/>
      <c r="C1270" s="104" t="s">
        <v>2</v>
      </c>
      <c r="D1270" s="105"/>
      <c r="E1270" s="1"/>
      <c r="F1270" s="1"/>
      <c r="G1270" s="1"/>
    </row>
    <row r="1271" spans="1:7" ht="20.100000000000001" customHeight="1">
      <c r="A1271" s="98" t="s">
        <v>697</v>
      </c>
      <c r="B1271" s="99"/>
      <c r="C1271" s="99"/>
      <c r="D1271" s="99"/>
      <c r="E1271" s="99"/>
      <c r="F1271" s="99"/>
      <c r="G1271" s="99"/>
    </row>
    <row r="1272" spans="1:7" ht="15" customHeight="1">
      <c r="A1272" s="100" t="s">
        <v>35</v>
      </c>
      <c r="B1272" s="101"/>
      <c r="C1272" s="5" t="s">
        <v>5</v>
      </c>
      <c r="D1272" s="5" t="s">
        <v>6</v>
      </c>
      <c r="E1272" s="5" t="s">
        <v>7</v>
      </c>
      <c r="F1272" s="5" t="s">
        <v>8</v>
      </c>
      <c r="G1272" s="5" t="s">
        <v>9</v>
      </c>
    </row>
    <row r="1273" spans="1:7" ht="15" customHeight="1">
      <c r="A1273" s="6" t="s">
        <v>270</v>
      </c>
      <c r="B1273" s="7" t="s">
        <v>271</v>
      </c>
      <c r="C1273" s="6" t="s">
        <v>12</v>
      </c>
      <c r="D1273" s="6" t="s">
        <v>98</v>
      </c>
      <c r="E1273" s="8">
        <v>1.0999999999999999E-2</v>
      </c>
      <c r="F1273" s="9">
        <v>33.729999999999997</v>
      </c>
      <c r="G1273" s="9">
        <v>0.37</v>
      </c>
    </row>
    <row r="1274" spans="1:7" ht="20.100000000000001" customHeight="1">
      <c r="A1274" s="6" t="s">
        <v>698</v>
      </c>
      <c r="B1274" s="7" t="s">
        <v>699</v>
      </c>
      <c r="C1274" s="6" t="s">
        <v>12</v>
      </c>
      <c r="D1274" s="6" t="s">
        <v>98</v>
      </c>
      <c r="E1274" s="8">
        <v>1</v>
      </c>
      <c r="F1274" s="9">
        <v>0.8</v>
      </c>
      <c r="G1274" s="9">
        <v>0.8</v>
      </c>
    </row>
    <row r="1275" spans="1:7" ht="15" customHeight="1">
      <c r="A1275" s="6" t="s">
        <v>263</v>
      </c>
      <c r="B1275" s="7" t="s">
        <v>264</v>
      </c>
      <c r="C1275" s="6" t="s">
        <v>12</v>
      </c>
      <c r="D1275" s="6" t="s">
        <v>98</v>
      </c>
      <c r="E1275" s="8">
        <v>1.2E-2</v>
      </c>
      <c r="F1275" s="9">
        <v>29.28</v>
      </c>
      <c r="G1275" s="9">
        <v>0.35</v>
      </c>
    </row>
    <row r="1276" spans="1:7" ht="15" customHeight="1">
      <c r="A1276" s="6" t="s">
        <v>265</v>
      </c>
      <c r="B1276" s="7" t="s">
        <v>266</v>
      </c>
      <c r="C1276" s="6" t="s">
        <v>12</v>
      </c>
      <c r="D1276" s="6" t="s">
        <v>98</v>
      </c>
      <c r="E1276" s="8">
        <v>7.4999999999999997E-2</v>
      </c>
      <c r="F1276" s="9">
        <v>1.37</v>
      </c>
      <c r="G1276" s="9">
        <v>0.1</v>
      </c>
    </row>
    <row r="1277" spans="1:7" ht="15" customHeight="1">
      <c r="A1277" s="1"/>
      <c r="B1277" s="1"/>
      <c r="C1277" s="1"/>
      <c r="D1277" s="1"/>
      <c r="E1277" s="102" t="s">
        <v>47</v>
      </c>
      <c r="F1277" s="103"/>
      <c r="G1277" s="10">
        <v>1.62</v>
      </c>
    </row>
    <row r="1278" spans="1:7" ht="15" customHeight="1">
      <c r="A1278" s="100" t="s">
        <v>4</v>
      </c>
      <c r="B1278" s="101"/>
      <c r="C1278" s="5" t="s">
        <v>5</v>
      </c>
      <c r="D1278" s="5" t="s">
        <v>6</v>
      </c>
      <c r="E1278" s="5" t="s">
        <v>7</v>
      </c>
      <c r="F1278" s="5" t="s">
        <v>8</v>
      </c>
      <c r="G1278" s="5" t="s">
        <v>9</v>
      </c>
    </row>
    <row r="1279" spans="1:7" ht="20.100000000000001" customHeight="1">
      <c r="A1279" s="6" t="s">
        <v>166</v>
      </c>
      <c r="B1279" s="7" t="s">
        <v>167</v>
      </c>
      <c r="C1279" s="6" t="s">
        <v>12</v>
      </c>
      <c r="D1279" s="6" t="s">
        <v>19</v>
      </c>
      <c r="E1279" s="8">
        <v>0.2</v>
      </c>
      <c r="F1279" s="9">
        <v>6.97</v>
      </c>
      <c r="G1279" s="9">
        <v>1.39</v>
      </c>
    </row>
    <row r="1280" spans="1:7" ht="20.100000000000001" customHeight="1">
      <c r="A1280" s="6" t="s">
        <v>32</v>
      </c>
      <c r="B1280" s="7" t="s">
        <v>33</v>
      </c>
      <c r="C1280" s="6" t="s">
        <v>12</v>
      </c>
      <c r="D1280" s="6" t="s">
        <v>19</v>
      </c>
      <c r="E1280" s="8">
        <v>0.2</v>
      </c>
      <c r="F1280" s="9">
        <v>8.7100000000000009</v>
      </c>
      <c r="G1280" s="9">
        <v>1.74</v>
      </c>
    </row>
    <row r="1281" spans="1:7" ht="15" customHeight="1">
      <c r="A1281" s="1"/>
      <c r="B1281" s="1"/>
      <c r="C1281" s="1"/>
      <c r="D1281" s="1"/>
      <c r="E1281" s="102" t="s">
        <v>22</v>
      </c>
      <c r="F1281" s="103"/>
      <c r="G1281" s="10">
        <v>3.13</v>
      </c>
    </row>
    <row r="1282" spans="1:7" ht="15" customHeight="1">
      <c r="A1282" s="1"/>
      <c r="B1282" s="1"/>
      <c r="C1282" s="1"/>
      <c r="D1282" s="1"/>
      <c r="E1282" s="96" t="s">
        <v>23</v>
      </c>
      <c r="F1282" s="97"/>
      <c r="G1282" s="3">
        <v>4.75</v>
      </c>
    </row>
    <row r="1283" spans="1:7" ht="15" customHeight="1">
      <c r="A1283" s="1"/>
      <c r="B1283" s="1"/>
      <c r="C1283" s="1"/>
      <c r="D1283" s="1"/>
      <c r="E1283" s="96" t="s">
        <v>24</v>
      </c>
      <c r="F1283" s="97"/>
      <c r="G1283" s="3">
        <v>2.4</v>
      </c>
    </row>
    <row r="1284" spans="1:7" ht="15" customHeight="1">
      <c r="A1284" s="1"/>
      <c r="B1284" s="1"/>
      <c r="C1284" s="1"/>
      <c r="D1284" s="1"/>
      <c r="E1284" s="96" t="s">
        <v>25</v>
      </c>
      <c r="F1284" s="97"/>
      <c r="G1284" s="3">
        <v>7.15</v>
      </c>
    </row>
    <row r="1285" spans="1:7" ht="15" customHeight="1">
      <c r="A1285" s="1"/>
      <c r="B1285" s="1"/>
      <c r="C1285" s="1"/>
      <c r="D1285" s="1"/>
      <c r="E1285" s="96" t="s">
        <v>26</v>
      </c>
      <c r="F1285" s="97"/>
      <c r="G1285" s="3">
        <v>1.4363999999999999</v>
      </c>
    </row>
    <row r="1286" spans="1:7" ht="15" customHeight="1">
      <c r="A1286" s="1"/>
      <c r="B1286" s="1"/>
      <c r="C1286" s="1"/>
      <c r="D1286" s="1"/>
      <c r="E1286" s="96" t="s">
        <v>27</v>
      </c>
      <c r="F1286" s="97"/>
      <c r="G1286" s="3">
        <v>8.59</v>
      </c>
    </row>
    <row r="1287" spans="1:7" ht="9.9499999999999993" customHeight="1">
      <c r="A1287" s="1"/>
      <c r="B1287" s="1"/>
      <c r="C1287" s="104" t="s">
        <v>2</v>
      </c>
      <c r="D1287" s="105"/>
      <c r="E1287" s="1"/>
      <c r="F1287" s="1"/>
      <c r="G1287" s="1"/>
    </row>
    <row r="1288" spans="1:7" ht="20.100000000000001" customHeight="1">
      <c r="A1288" s="98" t="s">
        <v>700</v>
      </c>
      <c r="B1288" s="99"/>
      <c r="C1288" s="99"/>
      <c r="D1288" s="99"/>
      <c r="E1288" s="99"/>
      <c r="F1288" s="99"/>
      <c r="G1288" s="99"/>
    </row>
    <row r="1289" spans="1:7" ht="15" customHeight="1">
      <c r="A1289" s="100" t="s">
        <v>4</v>
      </c>
      <c r="B1289" s="101"/>
      <c r="C1289" s="5" t="s">
        <v>5</v>
      </c>
      <c r="D1289" s="5" t="s">
        <v>6</v>
      </c>
      <c r="E1289" s="5" t="s">
        <v>7</v>
      </c>
      <c r="F1289" s="5" t="s">
        <v>8</v>
      </c>
      <c r="G1289" s="5" t="s">
        <v>9</v>
      </c>
    </row>
    <row r="1290" spans="1:7" ht="20.100000000000001" customHeight="1">
      <c r="A1290" s="6" t="s">
        <v>166</v>
      </c>
      <c r="B1290" s="7" t="s">
        <v>167</v>
      </c>
      <c r="C1290" s="6" t="s">
        <v>12</v>
      </c>
      <c r="D1290" s="6" t="s">
        <v>19</v>
      </c>
      <c r="E1290" s="8">
        <v>7.0000000000000007E-2</v>
      </c>
      <c r="F1290" s="9">
        <v>6.97</v>
      </c>
      <c r="G1290" s="9">
        <v>0.49</v>
      </c>
    </row>
    <row r="1291" spans="1:7" ht="20.100000000000001" customHeight="1">
      <c r="A1291" s="6" t="s">
        <v>32</v>
      </c>
      <c r="B1291" s="7" t="s">
        <v>33</v>
      </c>
      <c r="C1291" s="6" t="s">
        <v>12</v>
      </c>
      <c r="D1291" s="6" t="s">
        <v>19</v>
      </c>
      <c r="E1291" s="8">
        <v>0.44900000000000001</v>
      </c>
      <c r="F1291" s="9">
        <v>8.7100000000000009</v>
      </c>
      <c r="G1291" s="9">
        <v>3.91</v>
      </c>
    </row>
    <row r="1292" spans="1:7" ht="15" customHeight="1">
      <c r="A1292" s="1"/>
      <c r="B1292" s="1"/>
      <c r="C1292" s="1"/>
      <c r="D1292" s="1"/>
      <c r="E1292" s="102" t="s">
        <v>22</v>
      </c>
      <c r="F1292" s="103"/>
      <c r="G1292" s="10">
        <v>4.4000000000000004</v>
      </c>
    </row>
    <row r="1293" spans="1:7" ht="15" customHeight="1">
      <c r="A1293" s="1"/>
      <c r="B1293" s="1"/>
      <c r="C1293" s="1"/>
      <c r="D1293" s="1"/>
      <c r="E1293" s="96" t="s">
        <v>23</v>
      </c>
      <c r="F1293" s="97"/>
      <c r="G1293" s="3">
        <v>4.4000000000000004</v>
      </c>
    </row>
    <row r="1294" spans="1:7" ht="15" customHeight="1">
      <c r="A1294" s="1"/>
      <c r="B1294" s="1"/>
      <c r="C1294" s="1"/>
      <c r="D1294" s="1"/>
      <c r="E1294" s="96" t="s">
        <v>24</v>
      </c>
      <c r="F1294" s="97"/>
      <c r="G1294" s="3">
        <v>3.5</v>
      </c>
    </row>
    <row r="1295" spans="1:7" ht="15" customHeight="1">
      <c r="A1295" s="1"/>
      <c r="B1295" s="1"/>
      <c r="C1295" s="1"/>
      <c r="D1295" s="1"/>
      <c r="E1295" s="96" t="s">
        <v>25</v>
      </c>
      <c r="F1295" s="97"/>
      <c r="G1295" s="3">
        <v>7.9</v>
      </c>
    </row>
    <row r="1296" spans="1:7" ht="15" customHeight="1">
      <c r="A1296" s="1"/>
      <c r="B1296" s="1"/>
      <c r="C1296" s="1"/>
      <c r="D1296" s="1"/>
      <c r="E1296" s="96" t="s">
        <v>26</v>
      </c>
      <c r="F1296" s="97"/>
      <c r="G1296" s="3">
        <v>1.5871</v>
      </c>
    </row>
    <row r="1297" spans="1:7" ht="15" customHeight="1">
      <c r="A1297" s="1"/>
      <c r="B1297" s="1"/>
      <c r="C1297" s="1"/>
      <c r="D1297" s="1"/>
      <c r="E1297" s="96" t="s">
        <v>27</v>
      </c>
      <c r="F1297" s="97"/>
      <c r="G1297" s="3">
        <v>9.49</v>
      </c>
    </row>
    <row r="1298" spans="1:7" ht="9.9499999999999993" customHeight="1">
      <c r="A1298" s="1"/>
      <c r="B1298" s="1"/>
      <c r="C1298" s="104" t="s">
        <v>2</v>
      </c>
      <c r="D1298" s="105"/>
      <c r="E1298" s="1"/>
      <c r="F1298" s="1"/>
      <c r="G1298" s="1"/>
    </row>
    <row r="1299" spans="1:7" ht="20.100000000000001" customHeight="1">
      <c r="A1299" s="98" t="s">
        <v>701</v>
      </c>
      <c r="B1299" s="99"/>
      <c r="C1299" s="99"/>
      <c r="D1299" s="99"/>
      <c r="E1299" s="99"/>
      <c r="F1299" s="99"/>
      <c r="G1299" s="99"/>
    </row>
    <row r="1300" spans="1:7" ht="15" customHeight="1">
      <c r="A1300" s="100" t="s">
        <v>4</v>
      </c>
      <c r="B1300" s="101"/>
      <c r="C1300" s="5" t="s">
        <v>5</v>
      </c>
      <c r="D1300" s="5" t="s">
        <v>6</v>
      </c>
      <c r="E1300" s="5" t="s">
        <v>7</v>
      </c>
      <c r="F1300" s="5" t="s">
        <v>8</v>
      </c>
      <c r="G1300" s="5" t="s">
        <v>9</v>
      </c>
    </row>
    <row r="1301" spans="1:7" ht="20.100000000000001" customHeight="1">
      <c r="A1301" s="6" t="s">
        <v>166</v>
      </c>
      <c r="B1301" s="7" t="s">
        <v>167</v>
      </c>
      <c r="C1301" s="6" t="s">
        <v>12</v>
      </c>
      <c r="D1301" s="6" t="s">
        <v>19</v>
      </c>
      <c r="E1301" s="8">
        <v>5.5E-2</v>
      </c>
      <c r="F1301" s="9">
        <v>6.97</v>
      </c>
      <c r="G1301" s="9">
        <v>0.38</v>
      </c>
    </row>
    <row r="1302" spans="1:7" ht="20.100000000000001" customHeight="1">
      <c r="A1302" s="6" t="s">
        <v>32</v>
      </c>
      <c r="B1302" s="7" t="s">
        <v>33</v>
      </c>
      <c r="C1302" s="6" t="s">
        <v>12</v>
      </c>
      <c r="D1302" s="6" t="s">
        <v>19</v>
      </c>
      <c r="E1302" s="8">
        <v>0.39100000000000001</v>
      </c>
      <c r="F1302" s="9">
        <v>8.7100000000000009</v>
      </c>
      <c r="G1302" s="9">
        <v>3.41</v>
      </c>
    </row>
    <row r="1303" spans="1:7" ht="20.100000000000001" customHeight="1">
      <c r="A1303" s="6" t="s">
        <v>140</v>
      </c>
      <c r="B1303" s="7" t="s">
        <v>141</v>
      </c>
      <c r="C1303" s="6" t="s">
        <v>12</v>
      </c>
      <c r="D1303" s="6" t="s">
        <v>52</v>
      </c>
      <c r="E1303" s="8">
        <v>3.0000000000000001E-3</v>
      </c>
      <c r="F1303" s="9">
        <v>331.8</v>
      </c>
      <c r="G1303" s="9">
        <v>1</v>
      </c>
    </row>
    <row r="1304" spans="1:7" ht="15" customHeight="1">
      <c r="A1304" s="1"/>
      <c r="B1304" s="1"/>
      <c r="C1304" s="1"/>
      <c r="D1304" s="1"/>
      <c r="E1304" s="102" t="s">
        <v>22</v>
      </c>
      <c r="F1304" s="103"/>
      <c r="G1304" s="10">
        <v>4.79</v>
      </c>
    </row>
    <row r="1305" spans="1:7" ht="15" customHeight="1">
      <c r="A1305" s="1"/>
      <c r="B1305" s="1"/>
      <c r="C1305" s="1"/>
      <c r="D1305" s="1"/>
      <c r="E1305" s="96" t="s">
        <v>23</v>
      </c>
      <c r="F1305" s="97"/>
      <c r="G1305" s="3">
        <v>4.79</v>
      </c>
    </row>
    <row r="1306" spans="1:7" ht="15" customHeight="1">
      <c r="A1306" s="1"/>
      <c r="B1306" s="1"/>
      <c r="C1306" s="1"/>
      <c r="D1306" s="1"/>
      <c r="E1306" s="96" t="s">
        <v>24</v>
      </c>
      <c r="F1306" s="97"/>
      <c r="G1306" s="3">
        <v>3.15</v>
      </c>
    </row>
    <row r="1307" spans="1:7" ht="15" customHeight="1">
      <c r="A1307" s="1"/>
      <c r="B1307" s="1"/>
      <c r="C1307" s="1"/>
      <c r="D1307" s="1"/>
      <c r="E1307" s="96" t="s">
        <v>25</v>
      </c>
      <c r="F1307" s="97"/>
      <c r="G1307" s="3">
        <v>7.94</v>
      </c>
    </row>
    <row r="1308" spans="1:7" ht="15" customHeight="1">
      <c r="A1308" s="1"/>
      <c r="B1308" s="1"/>
      <c r="C1308" s="1"/>
      <c r="D1308" s="1"/>
      <c r="E1308" s="96" t="s">
        <v>26</v>
      </c>
      <c r="F1308" s="97"/>
      <c r="G1308" s="3">
        <v>1.5951</v>
      </c>
    </row>
    <row r="1309" spans="1:7" ht="15" customHeight="1">
      <c r="A1309" s="1"/>
      <c r="B1309" s="1"/>
      <c r="C1309" s="1"/>
      <c r="D1309" s="1"/>
      <c r="E1309" s="96" t="s">
        <v>27</v>
      </c>
      <c r="F1309" s="97"/>
      <c r="G1309" s="3">
        <v>9.5399999999999991</v>
      </c>
    </row>
    <row r="1310" spans="1:7" ht="9.9499999999999993" customHeight="1">
      <c r="A1310" s="1"/>
      <c r="B1310" s="1"/>
      <c r="C1310" s="104" t="s">
        <v>2</v>
      </c>
      <c r="D1310" s="105"/>
      <c r="E1310" s="1"/>
      <c r="F1310" s="1"/>
      <c r="G1310" s="1"/>
    </row>
    <row r="1311" spans="1:7" ht="20.100000000000001" customHeight="1">
      <c r="A1311" s="98" t="s">
        <v>702</v>
      </c>
      <c r="B1311" s="99"/>
      <c r="C1311" s="99"/>
      <c r="D1311" s="99"/>
      <c r="E1311" s="99"/>
      <c r="F1311" s="99"/>
      <c r="G1311" s="99"/>
    </row>
    <row r="1312" spans="1:7" ht="15" customHeight="1">
      <c r="A1312" s="100" t="s">
        <v>35</v>
      </c>
      <c r="B1312" s="101"/>
      <c r="C1312" s="5" t="s">
        <v>5</v>
      </c>
      <c r="D1312" s="5" t="s">
        <v>6</v>
      </c>
      <c r="E1312" s="5" t="s">
        <v>7</v>
      </c>
      <c r="F1312" s="5" t="s">
        <v>8</v>
      </c>
      <c r="G1312" s="5" t="s">
        <v>9</v>
      </c>
    </row>
    <row r="1313" spans="1:7" ht="20.100000000000001" customHeight="1">
      <c r="A1313" s="6" t="s">
        <v>286</v>
      </c>
      <c r="B1313" s="7" t="s">
        <v>287</v>
      </c>
      <c r="C1313" s="6" t="s">
        <v>12</v>
      </c>
      <c r="D1313" s="6" t="s">
        <v>98</v>
      </c>
      <c r="E1313" s="8">
        <v>2</v>
      </c>
      <c r="F1313" s="9">
        <v>1.87</v>
      </c>
      <c r="G1313" s="9">
        <v>3.74</v>
      </c>
    </row>
    <row r="1314" spans="1:7" ht="20.100000000000001" customHeight="1">
      <c r="A1314" s="6" t="s">
        <v>703</v>
      </c>
      <c r="B1314" s="7" t="s">
        <v>704</v>
      </c>
      <c r="C1314" s="6" t="s">
        <v>12</v>
      </c>
      <c r="D1314" s="6" t="s">
        <v>98</v>
      </c>
      <c r="E1314" s="8">
        <v>1</v>
      </c>
      <c r="F1314" s="9">
        <v>8.44</v>
      </c>
      <c r="G1314" s="9">
        <v>8.44</v>
      </c>
    </row>
    <row r="1315" spans="1:7" ht="27.95" customHeight="1">
      <c r="A1315" s="6" t="s">
        <v>283</v>
      </c>
      <c r="B1315" s="7" t="s">
        <v>284</v>
      </c>
      <c r="C1315" s="6" t="s">
        <v>12</v>
      </c>
      <c r="D1315" s="6" t="s">
        <v>98</v>
      </c>
      <c r="E1315" s="8">
        <v>9.1999999999999998E-2</v>
      </c>
      <c r="F1315" s="9">
        <v>12.35</v>
      </c>
      <c r="G1315" s="9">
        <v>1.1399999999999999</v>
      </c>
    </row>
    <row r="1316" spans="1:7" ht="15" customHeight="1">
      <c r="A1316" s="1"/>
      <c r="B1316" s="1"/>
      <c r="C1316" s="1"/>
      <c r="D1316" s="1"/>
      <c r="E1316" s="102" t="s">
        <v>47</v>
      </c>
      <c r="F1316" s="103"/>
      <c r="G1316" s="10">
        <v>13.32</v>
      </c>
    </row>
    <row r="1317" spans="1:7" ht="15" customHeight="1">
      <c r="A1317" s="100" t="s">
        <v>4</v>
      </c>
      <c r="B1317" s="101"/>
      <c r="C1317" s="5" t="s">
        <v>5</v>
      </c>
      <c r="D1317" s="5" t="s">
        <v>6</v>
      </c>
      <c r="E1317" s="5" t="s">
        <v>7</v>
      </c>
      <c r="F1317" s="5" t="s">
        <v>8</v>
      </c>
      <c r="G1317" s="5" t="s">
        <v>9</v>
      </c>
    </row>
    <row r="1318" spans="1:7" ht="20.100000000000001" customHeight="1">
      <c r="A1318" s="6" t="s">
        <v>166</v>
      </c>
      <c r="B1318" s="7" t="s">
        <v>167</v>
      </c>
      <c r="C1318" s="6" t="s">
        <v>12</v>
      </c>
      <c r="D1318" s="6" t="s">
        <v>19</v>
      </c>
      <c r="E1318" s="8">
        <v>0.16</v>
      </c>
      <c r="F1318" s="9">
        <v>6.97</v>
      </c>
      <c r="G1318" s="9">
        <v>1.1200000000000001</v>
      </c>
    </row>
    <row r="1319" spans="1:7" ht="20.100000000000001" customHeight="1">
      <c r="A1319" s="6" t="s">
        <v>32</v>
      </c>
      <c r="B1319" s="7" t="s">
        <v>33</v>
      </c>
      <c r="C1319" s="6" t="s">
        <v>12</v>
      </c>
      <c r="D1319" s="6" t="s">
        <v>19</v>
      </c>
      <c r="E1319" s="8">
        <v>0.16</v>
      </c>
      <c r="F1319" s="9">
        <v>8.7100000000000009</v>
      </c>
      <c r="G1319" s="9">
        <v>1.39</v>
      </c>
    </row>
    <row r="1320" spans="1:7" ht="15" customHeight="1">
      <c r="A1320" s="1"/>
      <c r="B1320" s="1"/>
      <c r="C1320" s="1"/>
      <c r="D1320" s="1"/>
      <c r="E1320" s="102" t="s">
        <v>22</v>
      </c>
      <c r="F1320" s="103"/>
      <c r="G1320" s="10">
        <v>2.5099999999999998</v>
      </c>
    </row>
    <row r="1321" spans="1:7" ht="15" customHeight="1">
      <c r="A1321" s="1"/>
      <c r="B1321" s="1"/>
      <c r="C1321" s="1"/>
      <c r="D1321" s="1"/>
      <c r="E1321" s="96" t="s">
        <v>23</v>
      </c>
      <c r="F1321" s="97"/>
      <c r="G1321" s="3">
        <v>15.83</v>
      </c>
    </row>
    <row r="1322" spans="1:7" ht="15" customHeight="1">
      <c r="A1322" s="1"/>
      <c r="B1322" s="1"/>
      <c r="C1322" s="1"/>
      <c r="D1322" s="1"/>
      <c r="E1322" s="96" t="s">
        <v>24</v>
      </c>
      <c r="F1322" s="97"/>
      <c r="G1322" s="3">
        <v>1.92</v>
      </c>
    </row>
    <row r="1323" spans="1:7" ht="15" customHeight="1">
      <c r="A1323" s="1"/>
      <c r="B1323" s="1"/>
      <c r="C1323" s="1"/>
      <c r="D1323" s="1"/>
      <c r="E1323" s="96" t="s">
        <v>25</v>
      </c>
      <c r="F1323" s="97"/>
      <c r="G1323" s="3">
        <v>17.75</v>
      </c>
    </row>
    <row r="1324" spans="1:7" ht="15" customHeight="1">
      <c r="A1324" s="1"/>
      <c r="B1324" s="1"/>
      <c r="C1324" s="1"/>
      <c r="D1324" s="1"/>
      <c r="E1324" s="96" t="s">
        <v>26</v>
      </c>
      <c r="F1324" s="97"/>
      <c r="G1324" s="3">
        <v>3.5659999999999998</v>
      </c>
    </row>
    <row r="1325" spans="1:7" ht="15" customHeight="1">
      <c r="A1325" s="1"/>
      <c r="B1325" s="1"/>
      <c r="C1325" s="1"/>
      <c r="D1325" s="1"/>
      <c r="E1325" s="96" t="s">
        <v>27</v>
      </c>
      <c r="F1325" s="97"/>
      <c r="G1325" s="3">
        <v>21.32</v>
      </c>
    </row>
    <row r="1326" spans="1:7" ht="9.9499999999999993" customHeight="1">
      <c r="A1326" s="1"/>
      <c r="B1326" s="1"/>
      <c r="C1326" s="104" t="s">
        <v>2</v>
      </c>
      <c r="D1326" s="105"/>
      <c r="E1326" s="1"/>
      <c r="F1326" s="1"/>
      <c r="G1326" s="1"/>
    </row>
    <row r="1327" spans="1:7" ht="20.100000000000001" customHeight="1">
      <c r="A1327" s="98" t="s">
        <v>705</v>
      </c>
      <c r="B1327" s="99"/>
      <c r="C1327" s="99"/>
      <c r="D1327" s="99"/>
      <c r="E1327" s="99"/>
      <c r="F1327" s="99"/>
      <c r="G1327" s="99"/>
    </row>
    <row r="1328" spans="1:7" ht="15" customHeight="1">
      <c r="A1328" s="100" t="s">
        <v>35</v>
      </c>
      <c r="B1328" s="101"/>
      <c r="C1328" s="5" t="s">
        <v>5</v>
      </c>
      <c r="D1328" s="5" t="s">
        <v>6</v>
      </c>
      <c r="E1328" s="5" t="s">
        <v>7</v>
      </c>
      <c r="F1328" s="5" t="s">
        <v>8</v>
      </c>
      <c r="G1328" s="5" t="s">
        <v>9</v>
      </c>
    </row>
    <row r="1329" spans="1:7" ht="20.100000000000001" customHeight="1">
      <c r="A1329" s="6" t="s">
        <v>333</v>
      </c>
      <c r="B1329" s="7" t="s">
        <v>334</v>
      </c>
      <c r="C1329" s="6" t="s">
        <v>12</v>
      </c>
      <c r="D1329" s="6" t="s">
        <v>52</v>
      </c>
      <c r="E1329" s="8">
        <v>1.1000000000000001</v>
      </c>
      <c r="F1329" s="9">
        <v>64.41</v>
      </c>
      <c r="G1329" s="9">
        <v>70.849999999999994</v>
      </c>
    </row>
    <row r="1330" spans="1:7" ht="15" customHeight="1">
      <c r="A1330" s="1"/>
      <c r="B1330" s="1"/>
      <c r="C1330" s="1"/>
      <c r="D1330" s="1"/>
      <c r="E1330" s="102" t="s">
        <v>47</v>
      </c>
      <c r="F1330" s="103"/>
      <c r="G1330" s="10">
        <v>70.849999999999994</v>
      </c>
    </row>
    <row r="1331" spans="1:7" ht="15" customHeight="1">
      <c r="A1331" s="100" t="s">
        <v>4</v>
      </c>
      <c r="B1331" s="101"/>
      <c r="C1331" s="5" t="s">
        <v>5</v>
      </c>
      <c r="D1331" s="5" t="s">
        <v>6</v>
      </c>
      <c r="E1331" s="5" t="s">
        <v>7</v>
      </c>
      <c r="F1331" s="5" t="s">
        <v>8</v>
      </c>
      <c r="G1331" s="5" t="s">
        <v>9</v>
      </c>
    </row>
    <row r="1332" spans="1:7" ht="15" customHeight="1">
      <c r="A1332" s="6" t="s">
        <v>29</v>
      </c>
      <c r="B1332" s="7" t="s">
        <v>30</v>
      </c>
      <c r="C1332" s="6" t="s">
        <v>12</v>
      </c>
      <c r="D1332" s="6" t="s">
        <v>19</v>
      </c>
      <c r="E1332" s="8">
        <v>2.0649999999999999</v>
      </c>
      <c r="F1332" s="9">
        <v>9.11</v>
      </c>
      <c r="G1332" s="9">
        <v>18.809999999999999</v>
      </c>
    </row>
    <row r="1333" spans="1:7" ht="15" customHeight="1">
      <c r="A1333" s="6" t="s">
        <v>20</v>
      </c>
      <c r="B1333" s="7" t="s">
        <v>21</v>
      </c>
      <c r="C1333" s="6" t="s">
        <v>12</v>
      </c>
      <c r="D1333" s="6" t="s">
        <v>19</v>
      </c>
      <c r="E1333" s="8">
        <v>3.097</v>
      </c>
      <c r="F1333" s="9">
        <v>7.57</v>
      </c>
      <c r="G1333" s="9">
        <v>23.44</v>
      </c>
    </row>
    <row r="1334" spans="1:7" ht="27.95" customHeight="1">
      <c r="A1334" s="6" t="s">
        <v>706</v>
      </c>
      <c r="B1334" s="7" t="s">
        <v>707</v>
      </c>
      <c r="C1334" s="6" t="s">
        <v>12</v>
      </c>
      <c r="D1334" s="6" t="s">
        <v>13</v>
      </c>
      <c r="E1334" s="8">
        <v>6.9000000000000006E-2</v>
      </c>
      <c r="F1334" s="9">
        <v>13.59</v>
      </c>
      <c r="G1334" s="9">
        <v>0.94</v>
      </c>
    </row>
    <row r="1335" spans="1:7" ht="27.95" customHeight="1">
      <c r="A1335" s="6" t="s">
        <v>708</v>
      </c>
      <c r="B1335" s="7" t="s">
        <v>709</v>
      </c>
      <c r="C1335" s="6" t="s">
        <v>12</v>
      </c>
      <c r="D1335" s="6" t="s">
        <v>16</v>
      </c>
      <c r="E1335" s="8">
        <v>6.4000000000000001E-2</v>
      </c>
      <c r="F1335" s="9">
        <v>8.6199999999999992</v>
      </c>
      <c r="G1335" s="9">
        <v>0.55000000000000004</v>
      </c>
    </row>
    <row r="1336" spans="1:7" ht="15" customHeight="1">
      <c r="A1336" s="1"/>
      <c r="B1336" s="1"/>
      <c r="C1336" s="1"/>
      <c r="D1336" s="1"/>
      <c r="E1336" s="102" t="s">
        <v>22</v>
      </c>
      <c r="F1336" s="103"/>
      <c r="G1336" s="10">
        <v>43.74</v>
      </c>
    </row>
    <row r="1337" spans="1:7" ht="15" customHeight="1">
      <c r="A1337" s="1"/>
      <c r="B1337" s="1"/>
      <c r="C1337" s="1"/>
      <c r="D1337" s="1"/>
      <c r="E1337" s="96" t="s">
        <v>23</v>
      </c>
      <c r="F1337" s="97"/>
      <c r="G1337" s="3">
        <v>114.59</v>
      </c>
    </row>
    <row r="1338" spans="1:7" ht="15" customHeight="1">
      <c r="A1338" s="1"/>
      <c r="B1338" s="1"/>
      <c r="C1338" s="1"/>
      <c r="D1338" s="1"/>
      <c r="E1338" s="96" t="s">
        <v>24</v>
      </c>
      <c r="F1338" s="97"/>
      <c r="G1338" s="3">
        <v>31.79</v>
      </c>
    </row>
    <row r="1339" spans="1:7" ht="15" customHeight="1">
      <c r="A1339" s="1"/>
      <c r="B1339" s="1"/>
      <c r="C1339" s="1"/>
      <c r="D1339" s="1"/>
      <c r="E1339" s="96" t="s">
        <v>25</v>
      </c>
      <c r="F1339" s="97"/>
      <c r="G1339" s="3">
        <v>146.38</v>
      </c>
    </row>
    <row r="1340" spans="1:7" ht="15" customHeight="1">
      <c r="A1340" s="1"/>
      <c r="B1340" s="1"/>
      <c r="C1340" s="1"/>
      <c r="D1340" s="1"/>
      <c r="E1340" s="96" t="s">
        <v>26</v>
      </c>
      <c r="F1340" s="97"/>
      <c r="G1340" s="3">
        <v>29.407699999999998</v>
      </c>
    </row>
    <row r="1341" spans="1:7" ht="15" customHeight="1">
      <c r="A1341" s="1"/>
      <c r="B1341" s="1"/>
      <c r="C1341" s="1"/>
      <c r="D1341" s="1"/>
      <c r="E1341" s="96" t="s">
        <v>27</v>
      </c>
      <c r="F1341" s="97"/>
      <c r="G1341" s="3">
        <v>175.79</v>
      </c>
    </row>
    <row r="1342" spans="1:7" ht="9.9499999999999993" customHeight="1">
      <c r="A1342" s="1"/>
      <c r="B1342" s="1"/>
      <c r="C1342" s="104" t="s">
        <v>2</v>
      </c>
      <c r="D1342" s="105"/>
      <c r="E1342" s="1"/>
      <c r="F1342" s="1"/>
      <c r="G1342" s="1"/>
    </row>
    <row r="1343" spans="1:7" ht="20.100000000000001" customHeight="1">
      <c r="A1343" s="98" t="s">
        <v>710</v>
      </c>
      <c r="B1343" s="99"/>
      <c r="C1343" s="99"/>
      <c r="D1343" s="99"/>
      <c r="E1343" s="99"/>
      <c r="F1343" s="99"/>
      <c r="G1343" s="99"/>
    </row>
    <row r="1344" spans="1:7" ht="15" customHeight="1">
      <c r="A1344" s="100" t="s">
        <v>4</v>
      </c>
      <c r="B1344" s="101"/>
      <c r="C1344" s="5" t="s">
        <v>5</v>
      </c>
      <c r="D1344" s="5" t="s">
        <v>6</v>
      </c>
      <c r="E1344" s="5" t="s">
        <v>7</v>
      </c>
      <c r="F1344" s="5" t="s">
        <v>8</v>
      </c>
      <c r="G1344" s="5" t="s">
        <v>9</v>
      </c>
    </row>
    <row r="1345" spans="1:7" ht="20.100000000000001" customHeight="1">
      <c r="A1345" s="6" t="s">
        <v>711</v>
      </c>
      <c r="B1345" s="7" t="s">
        <v>712</v>
      </c>
      <c r="C1345" s="6" t="s">
        <v>12</v>
      </c>
      <c r="D1345" s="6" t="s">
        <v>19</v>
      </c>
      <c r="E1345" s="8">
        <v>1</v>
      </c>
      <c r="F1345" s="9">
        <v>7.77</v>
      </c>
      <c r="G1345" s="9">
        <v>7.77</v>
      </c>
    </row>
    <row r="1346" spans="1:7" ht="27.95" customHeight="1">
      <c r="A1346" s="6" t="s">
        <v>713</v>
      </c>
      <c r="B1346" s="7" t="s">
        <v>714</v>
      </c>
      <c r="C1346" s="6" t="s">
        <v>12</v>
      </c>
      <c r="D1346" s="6" t="s">
        <v>19</v>
      </c>
      <c r="E1346" s="8">
        <v>1</v>
      </c>
      <c r="F1346" s="9">
        <v>0.68</v>
      </c>
      <c r="G1346" s="9">
        <v>0.68</v>
      </c>
    </row>
    <row r="1347" spans="1:7" ht="27.95" customHeight="1">
      <c r="A1347" s="6" t="s">
        <v>715</v>
      </c>
      <c r="B1347" s="7" t="s">
        <v>716</v>
      </c>
      <c r="C1347" s="6" t="s">
        <v>12</v>
      </c>
      <c r="D1347" s="6" t="s">
        <v>19</v>
      </c>
      <c r="E1347" s="8">
        <v>1</v>
      </c>
      <c r="F1347" s="9">
        <v>0.17</v>
      </c>
      <c r="G1347" s="9">
        <v>0.17</v>
      </c>
    </row>
    <row r="1348" spans="1:7" ht="27.95" customHeight="1">
      <c r="A1348" s="6" t="s">
        <v>717</v>
      </c>
      <c r="B1348" s="7" t="s">
        <v>718</v>
      </c>
      <c r="C1348" s="6" t="s">
        <v>12</v>
      </c>
      <c r="D1348" s="6" t="s">
        <v>19</v>
      </c>
      <c r="E1348" s="8">
        <v>1</v>
      </c>
      <c r="F1348" s="9">
        <v>0.85</v>
      </c>
      <c r="G1348" s="9">
        <v>0.85</v>
      </c>
    </row>
    <row r="1349" spans="1:7" ht="27.95" customHeight="1">
      <c r="A1349" s="6" t="s">
        <v>719</v>
      </c>
      <c r="B1349" s="7" t="s">
        <v>720</v>
      </c>
      <c r="C1349" s="6" t="s">
        <v>12</v>
      </c>
      <c r="D1349" s="6" t="s">
        <v>19</v>
      </c>
      <c r="E1349" s="8">
        <v>1</v>
      </c>
      <c r="F1349" s="9">
        <v>4.12</v>
      </c>
      <c r="G1349" s="9">
        <v>4.12</v>
      </c>
    </row>
    <row r="1350" spans="1:7" ht="15" customHeight="1">
      <c r="A1350" s="1"/>
      <c r="B1350" s="1"/>
      <c r="C1350" s="1"/>
      <c r="D1350" s="1"/>
      <c r="E1350" s="102" t="s">
        <v>22</v>
      </c>
      <c r="F1350" s="103"/>
      <c r="G1350" s="10">
        <v>13.59</v>
      </c>
    </row>
    <row r="1351" spans="1:7" ht="15" customHeight="1">
      <c r="A1351" s="1"/>
      <c r="B1351" s="1"/>
      <c r="C1351" s="1"/>
      <c r="D1351" s="1"/>
      <c r="E1351" s="96" t="s">
        <v>23</v>
      </c>
      <c r="F1351" s="97"/>
      <c r="G1351" s="3">
        <v>13.59</v>
      </c>
    </row>
    <row r="1352" spans="1:7" ht="15" customHeight="1">
      <c r="A1352" s="1"/>
      <c r="B1352" s="1"/>
      <c r="C1352" s="1"/>
      <c r="D1352" s="1"/>
      <c r="E1352" s="96" t="s">
        <v>24</v>
      </c>
      <c r="F1352" s="97"/>
      <c r="G1352" s="3">
        <v>6.32</v>
      </c>
    </row>
    <row r="1353" spans="1:7" ht="15" customHeight="1">
      <c r="A1353" s="1"/>
      <c r="B1353" s="1"/>
      <c r="C1353" s="1"/>
      <c r="D1353" s="1"/>
      <c r="E1353" s="96" t="s">
        <v>25</v>
      </c>
      <c r="F1353" s="97"/>
      <c r="G1353" s="3">
        <v>19.91</v>
      </c>
    </row>
    <row r="1354" spans="1:7" ht="15" customHeight="1">
      <c r="A1354" s="1"/>
      <c r="B1354" s="1"/>
      <c r="C1354" s="1"/>
      <c r="D1354" s="1"/>
      <c r="E1354" s="96" t="s">
        <v>26</v>
      </c>
      <c r="F1354" s="97"/>
      <c r="G1354" s="3">
        <v>3.9998999999999998</v>
      </c>
    </row>
    <row r="1355" spans="1:7" ht="15" customHeight="1">
      <c r="A1355" s="1"/>
      <c r="B1355" s="1"/>
      <c r="C1355" s="1"/>
      <c r="D1355" s="1"/>
      <c r="E1355" s="96" t="s">
        <v>27</v>
      </c>
      <c r="F1355" s="97"/>
      <c r="G1355" s="3">
        <v>23.91</v>
      </c>
    </row>
    <row r="1356" spans="1:7" ht="9.9499999999999993" customHeight="1">
      <c r="A1356" s="1"/>
      <c r="B1356" s="1"/>
      <c r="C1356" s="104" t="s">
        <v>2</v>
      </c>
      <c r="D1356" s="105"/>
      <c r="E1356" s="1"/>
      <c r="F1356" s="1"/>
      <c r="G1356" s="1"/>
    </row>
    <row r="1357" spans="1:7" ht="20.100000000000001" customHeight="1">
      <c r="A1357" s="98" t="s">
        <v>721</v>
      </c>
      <c r="B1357" s="99"/>
      <c r="C1357" s="99"/>
      <c r="D1357" s="99"/>
      <c r="E1357" s="99"/>
      <c r="F1357" s="99"/>
      <c r="G1357" s="99"/>
    </row>
    <row r="1358" spans="1:7" ht="15" customHeight="1">
      <c r="A1358" s="100" t="s">
        <v>417</v>
      </c>
      <c r="B1358" s="101"/>
      <c r="C1358" s="5" t="s">
        <v>5</v>
      </c>
      <c r="D1358" s="5" t="s">
        <v>6</v>
      </c>
      <c r="E1358" s="5" t="s">
        <v>7</v>
      </c>
      <c r="F1358" s="5" t="s">
        <v>8</v>
      </c>
      <c r="G1358" s="5" t="s">
        <v>9</v>
      </c>
    </row>
    <row r="1359" spans="1:7" ht="15" customHeight="1">
      <c r="A1359" s="6" t="s">
        <v>418</v>
      </c>
      <c r="B1359" s="7" t="s">
        <v>419</v>
      </c>
      <c r="C1359" s="6" t="s">
        <v>12</v>
      </c>
      <c r="D1359" s="6" t="s">
        <v>19</v>
      </c>
      <c r="E1359" s="8">
        <v>1</v>
      </c>
      <c r="F1359" s="9">
        <v>0.7</v>
      </c>
      <c r="G1359" s="9">
        <v>0.7</v>
      </c>
    </row>
    <row r="1360" spans="1:7" ht="15" customHeight="1">
      <c r="A1360" s="6" t="s">
        <v>420</v>
      </c>
      <c r="B1360" s="7" t="s">
        <v>421</v>
      </c>
      <c r="C1360" s="6" t="s">
        <v>12</v>
      </c>
      <c r="D1360" s="6" t="s">
        <v>19</v>
      </c>
      <c r="E1360" s="8">
        <v>1</v>
      </c>
      <c r="F1360" s="9">
        <v>0.7</v>
      </c>
      <c r="G1360" s="9">
        <v>0.7</v>
      </c>
    </row>
    <row r="1361" spans="1:7" ht="15" customHeight="1">
      <c r="A1361" s="6" t="s">
        <v>422</v>
      </c>
      <c r="B1361" s="7" t="s">
        <v>423</v>
      </c>
      <c r="C1361" s="6" t="s">
        <v>12</v>
      </c>
      <c r="D1361" s="6" t="s">
        <v>19</v>
      </c>
      <c r="E1361" s="8">
        <v>1</v>
      </c>
      <c r="F1361" s="9">
        <v>0.35</v>
      </c>
      <c r="G1361" s="9">
        <v>0.35</v>
      </c>
    </row>
    <row r="1362" spans="1:7" ht="15" customHeight="1">
      <c r="A1362" s="6" t="s">
        <v>424</v>
      </c>
      <c r="B1362" s="7" t="s">
        <v>425</v>
      </c>
      <c r="C1362" s="6" t="s">
        <v>12</v>
      </c>
      <c r="D1362" s="6" t="s">
        <v>19</v>
      </c>
      <c r="E1362" s="8">
        <v>1</v>
      </c>
      <c r="F1362" s="9">
        <v>0.01</v>
      </c>
      <c r="G1362" s="9">
        <v>0.01</v>
      </c>
    </row>
    <row r="1363" spans="1:7" ht="15" customHeight="1">
      <c r="A1363" s="1"/>
      <c r="B1363" s="1"/>
      <c r="C1363" s="1"/>
      <c r="D1363" s="1"/>
      <c r="E1363" s="102" t="s">
        <v>426</v>
      </c>
      <c r="F1363" s="103"/>
      <c r="G1363" s="10">
        <v>1.76</v>
      </c>
    </row>
    <row r="1364" spans="1:7" ht="15" customHeight="1">
      <c r="A1364" s="100" t="s">
        <v>427</v>
      </c>
      <c r="B1364" s="101"/>
      <c r="C1364" s="5" t="s">
        <v>5</v>
      </c>
      <c r="D1364" s="5" t="s">
        <v>6</v>
      </c>
      <c r="E1364" s="5" t="s">
        <v>7</v>
      </c>
      <c r="F1364" s="5" t="s">
        <v>8</v>
      </c>
      <c r="G1364" s="5" t="s">
        <v>9</v>
      </c>
    </row>
    <row r="1365" spans="1:7" ht="20.100000000000001" customHeight="1">
      <c r="A1365" s="6" t="s">
        <v>722</v>
      </c>
      <c r="B1365" s="7" t="s">
        <v>723</v>
      </c>
      <c r="C1365" s="6" t="s">
        <v>12</v>
      </c>
      <c r="D1365" s="6" t="s">
        <v>19</v>
      </c>
      <c r="E1365" s="8">
        <v>0.9335</v>
      </c>
      <c r="F1365" s="9">
        <v>5.7184999999999997</v>
      </c>
      <c r="G1365" s="9">
        <v>5.34</v>
      </c>
    </row>
    <row r="1366" spans="1:7" ht="15" customHeight="1">
      <c r="A1366" s="1"/>
      <c r="B1366" s="1"/>
      <c r="C1366" s="1"/>
      <c r="D1366" s="1"/>
      <c r="E1366" s="102" t="s">
        <v>430</v>
      </c>
      <c r="F1366" s="103"/>
      <c r="G1366" s="10">
        <v>5.34</v>
      </c>
    </row>
    <row r="1367" spans="1:7" ht="15" customHeight="1">
      <c r="A1367" s="100" t="s">
        <v>35</v>
      </c>
      <c r="B1367" s="101"/>
      <c r="C1367" s="5" t="s">
        <v>5</v>
      </c>
      <c r="D1367" s="5" t="s">
        <v>6</v>
      </c>
      <c r="E1367" s="5" t="s">
        <v>7</v>
      </c>
      <c r="F1367" s="5" t="s">
        <v>8</v>
      </c>
      <c r="G1367" s="5" t="s">
        <v>9</v>
      </c>
    </row>
    <row r="1368" spans="1:7" ht="20.100000000000001" customHeight="1">
      <c r="A1368" s="6" t="s">
        <v>431</v>
      </c>
      <c r="B1368" s="7" t="s">
        <v>432</v>
      </c>
      <c r="C1368" s="6" t="s">
        <v>12</v>
      </c>
      <c r="D1368" s="6" t="s">
        <v>19</v>
      </c>
      <c r="E1368" s="8">
        <v>1</v>
      </c>
      <c r="F1368" s="9">
        <v>0.01</v>
      </c>
      <c r="G1368" s="9">
        <v>0.01</v>
      </c>
    </row>
    <row r="1369" spans="1:7" ht="20.100000000000001" customHeight="1">
      <c r="A1369" s="6" t="s">
        <v>433</v>
      </c>
      <c r="B1369" s="7" t="s">
        <v>434</v>
      </c>
      <c r="C1369" s="6" t="s">
        <v>12</v>
      </c>
      <c r="D1369" s="6" t="s">
        <v>19</v>
      </c>
      <c r="E1369" s="8">
        <v>1</v>
      </c>
      <c r="F1369" s="9">
        <v>0.62</v>
      </c>
      <c r="G1369" s="9">
        <v>0.62</v>
      </c>
    </row>
    <row r="1370" spans="1:7" ht="15" customHeight="1">
      <c r="A1370" s="1"/>
      <c r="B1370" s="1"/>
      <c r="C1370" s="1"/>
      <c r="D1370" s="1"/>
      <c r="E1370" s="102" t="s">
        <v>47</v>
      </c>
      <c r="F1370" s="103"/>
      <c r="G1370" s="10">
        <v>0.63</v>
      </c>
    </row>
    <row r="1371" spans="1:7" ht="15" customHeight="1">
      <c r="A1371" s="100" t="s">
        <v>4</v>
      </c>
      <c r="B1371" s="101"/>
      <c r="C1371" s="5" t="s">
        <v>5</v>
      </c>
      <c r="D1371" s="5" t="s">
        <v>6</v>
      </c>
      <c r="E1371" s="5" t="s">
        <v>7</v>
      </c>
      <c r="F1371" s="5" t="s">
        <v>8</v>
      </c>
      <c r="G1371" s="5" t="s">
        <v>9</v>
      </c>
    </row>
    <row r="1372" spans="1:7" ht="20.100000000000001" customHeight="1">
      <c r="A1372" s="6" t="s">
        <v>724</v>
      </c>
      <c r="B1372" s="7" t="s">
        <v>725</v>
      </c>
      <c r="C1372" s="6" t="s">
        <v>12</v>
      </c>
      <c r="D1372" s="6" t="s">
        <v>19</v>
      </c>
      <c r="E1372" s="8">
        <v>1</v>
      </c>
      <c r="F1372" s="9">
        <v>0.04</v>
      </c>
      <c r="G1372" s="9">
        <v>0.04</v>
      </c>
    </row>
    <row r="1373" spans="1:7" ht="15" customHeight="1">
      <c r="A1373" s="1"/>
      <c r="B1373" s="1"/>
      <c r="C1373" s="1"/>
      <c r="D1373" s="1"/>
      <c r="E1373" s="102" t="s">
        <v>22</v>
      </c>
      <c r="F1373" s="103"/>
      <c r="G1373" s="10">
        <v>0.04</v>
      </c>
    </row>
    <row r="1374" spans="1:7" ht="15" customHeight="1">
      <c r="A1374" s="1"/>
      <c r="B1374" s="1"/>
      <c r="C1374" s="1"/>
      <c r="D1374" s="1"/>
      <c r="E1374" s="96" t="s">
        <v>23</v>
      </c>
      <c r="F1374" s="97"/>
      <c r="G1374" s="3">
        <v>7.77</v>
      </c>
    </row>
    <row r="1375" spans="1:7" ht="15" customHeight="1">
      <c r="A1375" s="1"/>
      <c r="B1375" s="1"/>
      <c r="C1375" s="1"/>
      <c r="D1375" s="1"/>
      <c r="E1375" s="96" t="s">
        <v>24</v>
      </c>
      <c r="F1375" s="97"/>
      <c r="G1375" s="3">
        <v>6.32</v>
      </c>
    </row>
    <row r="1376" spans="1:7" ht="15" customHeight="1">
      <c r="A1376" s="1"/>
      <c r="B1376" s="1"/>
      <c r="C1376" s="1"/>
      <c r="D1376" s="1"/>
      <c r="E1376" s="96" t="s">
        <v>25</v>
      </c>
      <c r="F1376" s="97"/>
      <c r="G1376" s="3">
        <v>14.09</v>
      </c>
    </row>
    <row r="1377" spans="1:7" ht="15" customHeight="1">
      <c r="A1377" s="1"/>
      <c r="B1377" s="1"/>
      <c r="C1377" s="1"/>
      <c r="D1377" s="1"/>
      <c r="E1377" s="96" t="s">
        <v>26</v>
      </c>
      <c r="F1377" s="97"/>
      <c r="G1377" s="3">
        <v>2.8307000000000002</v>
      </c>
    </row>
    <row r="1378" spans="1:7" ht="15" customHeight="1">
      <c r="A1378" s="1"/>
      <c r="B1378" s="1"/>
      <c r="C1378" s="1"/>
      <c r="D1378" s="1"/>
      <c r="E1378" s="96" t="s">
        <v>27</v>
      </c>
      <c r="F1378" s="97"/>
      <c r="G1378" s="3">
        <v>16.920000000000002</v>
      </c>
    </row>
    <row r="1379" spans="1:7" ht="9.9499999999999993" customHeight="1">
      <c r="A1379" s="1"/>
      <c r="B1379" s="1"/>
      <c r="C1379" s="104" t="s">
        <v>2</v>
      </c>
      <c r="D1379" s="105"/>
      <c r="E1379" s="1"/>
      <c r="F1379" s="1"/>
      <c r="G1379" s="1"/>
    </row>
    <row r="1380" spans="1:7" ht="20.100000000000001" customHeight="1">
      <c r="A1380" s="98" t="s">
        <v>726</v>
      </c>
      <c r="B1380" s="99"/>
      <c r="C1380" s="99"/>
      <c r="D1380" s="99"/>
      <c r="E1380" s="99"/>
      <c r="F1380" s="99"/>
      <c r="G1380" s="99"/>
    </row>
    <row r="1381" spans="1:7" ht="15" customHeight="1">
      <c r="A1381" s="100" t="s">
        <v>427</v>
      </c>
      <c r="B1381" s="101"/>
      <c r="C1381" s="5" t="s">
        <v>5</v>
      </c>
      <c r="D1381" s="5" t="s">
        <v>6</v>
      </c>
      <c r="E1381" s="5" t="s">
        <v>7</v>
      </c>
      <c r="F1381" s="5" t="s">
        <v>8</v>
      </c>
      <c r="G1381" s="5" t="s">
        <v>9</v>
      </c>
    </row>
    <row r="1382" spans="1:7" ht="20.100000000000001" customHeight="1">
      <c r="A1382" s="6" t="s">
        <v>722</v>
      </c>
      <c r="B1382" s="7" t="s">
        <v>723</v>
      </c>
      <c r="C1382" s="6" t="s">
        <v>12</v>
      </c>
      <c r="D1382" s="6" t="s">
        <v>19</v>
      </c>
      <c r="E1382" s="8">
        <v>7.37465E-3</v>
      </c>
      <c r="F1382" s="9">
        <v>5.7184999999999997</v>
      </c>
      <c r="G1382" s="9">
        <v>0.04</v>
      </c>
    </row>
    <row r="1383" spans="1:7" ht="15" customHeight="1">
      <c r="A1383" s="1"/>
      <c r="B1383" s="1"/>
      <c r="C1383" s="1"/>
      <c r="D1383" s="1"/>
      <c r="E1383" s="102" t="s">
        <v>430</v>
      </c>
      <c r="F1383" s="103"/>
      <c r="G1383" s="10">
        <v>0.04</v>
      </c>
    </row>
    <row r="1384" spans="1:7" ht="15" customHeight="1">
      <c r="A1384" s="1"/>
      <c r="B1384" s="1"/>
      <c r="C1384" s="1"/>
      <c r="D1384" s="1"/>
      <c r="E1384" s="96" t="s">
        <v>23</v>
      </c>
      <c r="F1384" s="97"/>
      <c r="G1384" s="3">
        <v>0.04</v>
      </c>
    </row>
    <row r="1385" spans="1:7" ht="15" customHeight="1">
      <c r="A1385" s="1"/>
      <c r="B1385" s="1"/>
      <c r="C1385" s="1"/>
      <c r="D1385" s="1"/>
      <c r="E1385" s="96" t="s">
        <v>24</v>
      </c>
      <c r="F1385" s="97"/>
      <c r="G1385" s="3">
        <v>0.05</v>
      </c>
    </row>
    <row r="1386" spans="1:7" ht="15" customHeight="1">
      <c r="A1386" s="1"/>
      <c r="B1386" s="1"/>
      <c r="C1386" s="1"/>
      <c r="D1386" s="1"/>
      <c r="E1386" s="96" t="s">
        <v>25</v>
      </c>
      <c r="F1386" s="97"/>
      <c r="G1386" s="3">
        <v>0.09</v>
      </c>
    </row>
    <row r="1387" spans="1:7" ht="15" customHeight="1">
      <c r="A1387" s="1"/>
      <c r="B1387" s="1"/>
      <c r="C1387" s="1"/>
      <c r="D1387" s="1"/>
      <c r="E1387" s="96" t="s">
        <v>26</v>
      </c>
      <c r="F1387" s="97"/>
      <c r="G1387" s="3">
        <v>1.8100000000000002E-2</v>
      </c>
    </row>
    <row r="1388" spans="1:7" ht="15" customHeight="1">
      <c r="A1388" s="1"/>
      <c r="B1388" s="1"/>
      <c r="C1388" s="1"/>
      <c r="D1388" s="1"/>
      <c r="E1388" s="96" t="s">
        <v>27</v>
      </c>
      <c r="F1388" s="97"/>
      <c r="G1388" s="3">
        <v>0.11</v>
      </c>
    </row>
    <row r="1389" spans="1:7" ht="9.9499999999999993" customHeight="1">
      <c r="A1389" s="1"/>
      <c r="B1389" s="1"/>
      <c r="C1389" s="104" t="s">
        <v>2</v>
      </c>
      <c r="D1389" s="105"/>
      <c r="E1389" s="1"/>
      <c r="F1389" s="1"/>
      <c r="G1389" s="1"/>
    </row>
    <row r="1390" spans="1:7" ht="20.100000000000001" customHeight="1">
      <c r="A1390" s="98" t="s">
        <v>727</v>
      </c>
      <c r="B1390" s="99"/>
      <c r="C1390" s="99"/>
      <c r="D1390" s="99"/>
      <c r="E1390" s="99"/>
      <c r="F1390" s="99"/>
      <c r="G1390" s="99"/>
    </row>
    <row r="1391" spans="1:7" ht="15" customHeight="1">
      <c r="A1391" s="100" t="s">
        <v>412</v>
      </c>
      <c r="B1391" s="101"/>
      <c r="C1391" s="5" t="s">
        <v>5</v>
      </c>
      <c r="D1391" s="5" t="s">
        <v>6</v>
      </c>
      <c r="E1391" s="5" t="s">
        <v>7</v>
      </c>
      <c r="F1391" s="5" t="s">
        <v>8</v>
      </c>
      <c r="G1391" s="5" t="s">
        <v>9</v>
      </c>
    </row>
    <row r="1392" spans="1:7" ht="20.100000000000001" customHeight="1">
      <c r="A1392" s="6" t="s">
        <v>728</v>
      </c>
      <c r="B1392" s="7" t="s">
        <v>729</v>
      </c>
      <c r="C1392" s="6" t="s">
        <v>12</v>
      </c>
      <c r="D1392" s="6" t="s">
        <v>98</v>
      </c>
      <c r="E1392" s="8">
        <v>5.3300000000000001E-5</v>
      </c>
      <c r="F1392" s="9">
        <v>12775.16</v>
      </c>
      <c r="G1392" s="9">
        <v>0.68</v>
      </c>
    </row>
    <row r="1393" spans="1:7" ht="15" customHeight="1">
      <c r="A1393" s="1"/>
      <c r="B1393" s="1"/>
      <c r="C1393" s="1"/>
      <c r="D1393" s="1"/>
      <c r="E1393" s="102" t="s">
        <v>415</v>
      </c>
      <c r="F1393" s="103"/>
      <c r="G1393" s="10">
        <v>0.68</v>
      </c>
    </row>
    <row r="1394" spans="1:7" ht="15" customHeight="1">
      <c r="A1394" s="1"/>
      <c r="B1394" s="1"/>
      <c r="C1394" s="1"/>
      <c r="D1394" s="1"/>
      <c r="E1394" s="96" t="s">
        <v>23</v>
      </c>
      <c r="F1394" s="97"/>
      <c r="G1394" s="3">
        <v>0.68</v>
      </c>
    </row>
    <row r="1395" spans="1:7" ht="15" customHeight="1">
      <c r="A1395" s="1"/>
      <c r="B1395" s="1"/>
      <c r="C1395" s="1"/>
      <c r="D1395" s="1"/>
      <c r="E1395" s="96" t="s">
        <v>316</v>
      </c>
      <c r="F1395" s="97"/>
      <c r="G1395" s="3">
        <v>0</v>
      </c>
    </row>
    <row r="1396" spans="1:7" ht="15" customHeight="1">
      <c r="A1396" s="1"/>
      <c r="B1396" s="1"/>
      <c r="C1396" s="1"/>
      <c r="D1396" s="1"/>
      <c r="E1396" s="96" t="s">
        <v>25</v>
      </c>
      <c r="F1396" s="97"/>
      <c r="G1396" s="3">
        <v>0.68</v>
      </c>
    </row>
    <row r="1397" spans="1:7" ht="15" customHeight="1">
      <c r="A1397" s="1"/>
      <c r="B1397" s="1"/>
      <c r="C1397" s="1"/>
      <c r="D1397" s="1"/>
      <c r="E1397" s="96" t="s">
        <v>26</v>
      </c>
      <c r="F1397" s="97"/>
      <c r="G1397" s="3">
        <v>0.1366</v>
      </c>
    </row>
    <row r="1398" spans="1:7" ht="15" customHeight="1">
      <c r="A1398" s="1"/>
      <c r="B1398" s="1"/>
      <c r="C1398" s="1"/>
      <c r="D1398" s="1"/>
      <c r="E1398" s="96" t="s">
        <v>27</v>
      </c>
      <c r="F1398" s="97"/>
      <c r="G1398" s="3">
        <v>0.82</v>
      </c>
    </row>
    <row r="1399" spans="1:7" ht="9.9499999999999993" customHeight="1">
      <c r="A1399" s="1"/>
      <c r="B1399" s="1"/>
      <c r="C1399" s="104" t="s">
        <v>2</v>
      </c>
      <c r="D1399" s="105"/>
      <c r="E1399" s="1"/>
      <c r="F1399" s="1"/>
      <c r="G1399" s="1"/>
    </row>
    <row r="1400" spans="1:7" ht="20.100000000000001" customHeight="1">
      <c r="A1400" s="98" t="s">
        <v>730</v>
      </c>
      <c r="B1400" s="99"/>
      <c r="C1400" s="99"/>
      <c r="D1400" s="99"/>
      <c r="E1400" s="99"/>
      <c r="F1400" s="99"/>
      <c r="G1400" s="99"/>
    </row>
    <row r="1401" spans="1:7" ht="15" customHeight="1">
      <c r="A1401" s="100" t="s">
        <v>412</v>
      </c>
      <c r="B1401" s="101"/>
      <c r="C1401" s="5" t="s">
        <v>5</v>
      </c>
      <c r="D1401" s="5" t="s">
        <v>6</v>
      </c>
      <c r="E1401" s="5" t="s">
        <v>7</v>
      </c>
      <c r="F1401" s="5" t="s">
        <v>8</v>
      </c>
      <c r="G1401" s="5" t="s">
        <v>9</v>
      </c>
    </row>
    <row r="1402" spans="1:7" ht="20.100000000000001" customHeight="1">
      <c r="A1402" s="6" t="s">
        <v>728</v>
      </c>
      <c r="B1402" s="7" t="s">
        <v>729</v>
      </c>
      <c r="C1402" s="6" t="s">
        <v>12</v>
      </c>
      <c r="D1402" s="6" t="s">
        <v>98</v>
      </c>
      <c r="E1402" s="8">
        <v>1.4E-5</v>
      </c>
      <c r="F1402" s="9">
        <v>12775.16</v>
      </c>
      <c r="G1402" s="9">
        <v>0.18</v>
      </c>
    </row>
    <row r="1403" spans="1:7" ht="15" customHeight="1">
      <c r="A1403" s="1"/>
      <c r="B1403" s="1"/>
      <c r="C1403" s="1"/>
      <c r="D1403" s="1"/>
      <c r="E1403" s="102" t="s">
        <v>415</v>
      </c>
      <c r="F1403" s="103"/>
      <c r="G1403" s="10">
        <v>0.18</v>
      </c>
    </row>
    <row r="1404" spans="1:7" ht="15" customHeight="1">
      <c r="A1404" s="1"/>
      <c r="B1404" s="1"/>
      <c r="C1404" s="1"/>
      <c r="D1404" s="1"/>
      <c r="E1404" s="96" t="s">
        <v>23</v>
      </c>
      <c r="F1404" s="97"/>
      <c r="G1404" s="3">
        <v>0.17</v>
      </c>
    </row>
    <row r="1405" spans="1:7" ht="15" customHeight="1">
      <c r="A1405" s="1"/>
      <c r="B1405" s="1"/>
      <c r="C1405" s="1"/>
      <c r="D1405" s="1"/>
      <c r="E1405" s="96" t="s">
        <v>316</v>
      </c>
      <c r="F1405" s="97"/>
      <c r="G1405" s="3">
        <v>0</v>
      </c>
    </row>
    <row r="1406" spans="1:7" ht="15" customHeight="1">
      <c r="A1406" s="1"/>
      <c r="B1406" s="1"/>
      <c r="C1406" s="1"/>
      <c r="D1406" s="1"/>
      <c r="E1406" s="96" t="s">
        <v>25</v>
      </c>
      <c r="F1406" s="97"/>
      <c r="G1406" s="3">
        <v>0.17</v>
      </c>
    </row>
    <row r="1407" spans="1:7" ht="15" customHeight="1">
      <c r="A1407" s="1"/>
      <c r="B1407" s="1"/>
      <c r="C1407" s="1"/>
      <c r="D1407" s="1"/>
      <c r="E1407" s="96" t="s">
        <v>26</v>
      </c>
      <c r="F1407" s="97"/>
      <c r="G1407" s="3">
        <v>3.4200000000000001E-2</v>
      </c>
    </row>
    <row r="1408" spans="1:7" ht="15" customHeight="1">
      <c r="A1408" s="1"/>
      <c r="B1408" s="1"/>
      <c r="C1408" s="1"/>
      <c r="D1408" s="1"/>
      <c r="E1408" s="96" t="s">
        <v>27</v>
      </c>
      <c r="F1408" s="97"/>
      <c r="G1408" s="3">
        <v>0.2</v>
      </c>
    </row>
    <row r="1409" spans="1:7" ht="9.9499999999999993" customHeight="1">
      <c r="A1409" s="1"/>
      <c r="B1409" s="1"/>
      <c r="C1409" s="104" t="s">
        <v>2</v>
      </c>
      <c r="D1409" s="105"/>
      <c r="E1409" s="1"/>
      <c r="F1409" s="1"/>
      <c r="G1409" s="1"/>
    </row>
    <row r="1410" spans="1:7" ht="20.100000000000001" customHeight="1">
      <c r="A1410" s="98" t="s">
        <v>731</v>
      </c>
      <c r="B1410" s="99"/>
      <c r="C1410" s="99"/>
      <c r="D1410" s="99"/>
      <c r="E1410" s="99"/>
      <c r="F1410" s="99"/>
      <c r="G1410" s="99"/>
    </row>
    <row r="1411" spans="1:7" ht="15" customHeight="1">
      <c r="A1411" s="100" t="s">
        <v>412</v>
      </c>
      <c r="B1411" s="101"/>
      <c r="C1411" s="5" t="s">
        <v>5</v>
      </c>
      <c r="D1411" s="5" t="s">
        <v>6</v>
      </c>
      <c r="E1411" s="5" t="s">
        <v>7</v>
      </c>
      <c r="F1411" s="5" t="s">
        <v>8</v>
      </c>
      <c r="G1411" s="5" t="s">
        <v>9</v>
      </c>
    </row>
    <row r="1412" spans="1:7" ht="20.100000000000001" customHeight="1">
      <c r="A1412" s="6" t="s">
        <v>728</v>
      </c>
      <c r="B1412" s="7" t="s">
        <v>729</v>
      </c>
      <c r="C1412" s="6" t="s">
        <v>12</v>
      </c>
      <c r="D1412" s="6" t="s">
        <v>98</v>
      </c>
      <c r="E1412" s="8">
        <v>6.6699999999999995E-5</v>
      </c>
      <c r="F1412" s="9">
        <v>12775.16</v>
      </c>
      <c r="G1412" s="9">
        <v>0.85</v>
      </c>
    </row>
    <row r="1413" spans="1:7" ht="15" customHeight="1">
      <c r="A1413" s="1"/>
      <c r="B1413" s="1"/>
      <c r="C1413" s="1"/>
      <c r="D1413" s="1"/>
      <c r="E1413" s="102" t="s">
        <v>415</v>
      </c>
      <c r="F1413" s="103"/>
      <c r="G1413" s="10">
        <v>0.85</v>
      </c>
    </row>
    <row r="1414" spans="1:7" ht="15" customHeight="1">
      <c r="A1414" s="1"/>
      <c r="B1414" s="1"/>
      <c r="C1414" s="1"/>
      <c r="D1414" s="1"/>
      <c r="E1414" s="96" t="s">
        <v>23</v>
      </c>
      <c r="F1414" s="97"/>
      <c r="G1414" s="3">
        <v>0.85</v>
      </c>
    </row>
    <row r="1415" spans="1:7" ht="15" customHeight="1">
      <c r="A1415" s="1"/>
      <c r="B1415" s="1"/>
      <c r="C1415" s="1"/>
      <c r="D1415" s="1"/>
      <c r="E1415" s="96" t="s">
        <v>316</v>
      </c>
      <c r="F1415" s="97"/>
      <c r="G1415" s="3">
        <v>0</v>
      </c>
    </row>
    <row r="1416" spans="1:7" ht="15" customHeight="1">
      <c r="A1416" s="1"/>
      <c r="B1416" s="1"/>
      <c r="C1416" s="1"/>
      <c r="D1416" s="1"/>
      <c r="E1416" s="96" t="s">
        <v>25</v>
      </c>
      <c r="F1416" s="97"/>
      <c r="G1416" s="3">
        <v>0.85</v>
      </c>
    </row>
    <row r="1417" spans="1:7" ht="15" customHeight="1">
      <c r="A1417" s="1"/>
      <c r="B1417" s="1"/>
      <c r="C1417" s="1"/>
      <c r="D1417" s="1"/>
      <c r="E1417" s="96" t="s">
        <v>26</v>
      </c>
      <c r="F1417" s="97"/>
      <c r="G1417" s="3">
        <v>0.17080000000000001</v>
      </c>
    </row>
    <row r="1418" spans="1:7" ht="15" customHeight="1">
      <c r="A1418" s="1"/>
      <c r="B1418" s="1"/>
      <c r="C1418" s="1"/>
      <c r="D1418" s="1"/>
      <c r="E1418" s="96" t="s">
        <v>27</v>
      </c>
      <c r="F1418" s="97"/>
      <c r="G1418" s="3">
        <v>1.02</v>
      </c>
    </row>
    <row r="1419" spans="1:7" ht="9.9499999999999993" customHeight="1">
      <c r="A1419" s="1"/>
      <c r="B1419" s="1"/>
      <c r="C1419" s="104" t="s">
        <v>2</v>
      </c>
      <c r="D1419" s="105"/>
      <c r="E1419" s="1"/>
      <c r="F1419" s="1"/>
      <c r="G1419" s="1"/>
    </row>
    <row r="1420" spans="1:7" ht="20.100000000000001" customHeight="1">
      <c r="A1420" s="98" t="s">
        <v>732</v>
      </c>
      <c r="B1420" s="99"/>
      <c r="C1420" s="99"/>
      <c r="D1420" s="99"/>
      <c r="E1420" s="99"/>
      <c r="F1420" s="99"/>
      <c r="G1420" s="99"/>
    </row>
    <row r="1421" spans="1:7" ht="15" customHeight="1">
      <c r="A1421" s="100" t="s">
        <v>35</v>
      </c>
      <c r="B1421" s="101"/>
      <c r="C1421" s="5" t="s">
        <v>5</v>
      </c>
      <c r="D1421" s="5" t="s">
        <v>6</v>
      </c>
      <c r="E1421" s="5" t="s">
        <v>7</v>
      </c>
      <c r="F1421" s="5" t="s">
        <v>8</v>
      </c>
      <c r="G1421" s="5" t="s">
        <v>9</v>
      </c>
    </row>
    <row r="1422" spans="1:7" ht="15" customHeight="1">
      <c r="A1422" s="6" t="s">
        <v>733</v>
      </c>
      <c r="B1422" s="7" t="s">
        <v>734</v>
      </c>
      <c r="C1422" s="6" t="s">
        <v>12</v>
      </c>
      <c r="D1422" s="6" t="s">
        <v>92</v>
      </c>
      <c r="E1422" s="8">
        <v>1.03</v>
      </c>
      <c r="F1422" s="9">
        <v>4</v>
      </c>
      <c r="G1422" s="9">
        <v>4.12</v>
      </c>
    </row>
    <row r="1423" spans="1:7" ht="15" customHeight="1">
      <c r="A1423" s="1"/>
      <c r="B1423" s="1"/>
      <c r="C1423" s="1"/>
      <c r="D1423" s="1"/>
      <c r="E1423" s="102" t="s">
        <v>47</v>
      </c>
      <c r="F1423" s="103"/>
      <c r="G1423" s="10">
        <v>4.12</v>
      </c>
    </row>
    <row r="1424" spans="1:7" ht="15" customHeight="1">
      <c r="A1424" s="1"/>
      <c r="B1424" s="1"/>
      <c r="C1424" s="1"/>
      <c r="D1424" s="1"/>
      <c r="E1424" s="96" t="s">
        <v>23</v>
      </c>
      <c r="F1424" s="97"/>
      <c r="G1424" s="3">
        <v>4.12</v>
      </c>
    </row>
    <row r="1425" spans="1:7" ht="15" customHeight="1">
      <c r="A1425" s="1"/>
      <c r="B1425" s="1"/>
      <c r="C1425" s="1"/>
      <c r="D1425" s="1"/>
      <c r="E1425" s="96" t="s">
        <v>316</v>
      </c>
      <c r="F1425" s="97"/>
      <c r="G1425" s="3">
        <v>0</v>
      </c>
    </row>
    <row r="1426" spans="1:7" ht="15" customHeight="1">
      <c r="A1426" s="1"/>
      <c r="B1426" s="1"/>
      <c r="C1426" s="1"/>
      <c r="D1426" s="1"/>
      <c r="E1426" s="96" t="s">
        <v>25</v>
      </c>
      <c r="F1426" s="97"/>
      <c r="G1426" s="3">
        <v>4.12</v>
      </c>
    </row>
    <row r="1427" spans="1:7" ht="15" customHeight="1">
      <c r="A1427" s="1"/>
      <c r="B1427" s="1"/>
      <c r="C1427" s="1"/>
      <c r="D1427" s="1"/>
      <c r="E1427" s="96" t="s">
        <v>26</v>
      </c>
      <c r="F1427" s="97"/>
      <c r="G1427" s="3">
        <v>0.82769999999999999</v>
      </c>
    </row>
    <row r="1428" spans="1:7" ht="15" customHeight="1">
      <c r="A1428" s="1"/>
      <c r="B1428" s="1"/>
      <c r="C1428" s="1"/>
      <c r="D1428" s="1"/>
      <c r="E1428" s="96" t="s">
        <v>27</v>
      </c>
      <c r="F1428" s="97"/>
      <c r="G1428" s="3">
        <v>4.95</v>
      </c>
    </row>
    <row r="1429" spans="1:7" ht="9.9499999999999993" customHeight="1">
      <c r="A1429" s="1"/>
      <c r="B1429" s="1"/>
      <c r="C1429" s="104" t="s">
        <v>2</v>
      </c>
      <c r="D1429" s="105"/>
      <c r="E1429" s="1"/>
      <c r="F1429" s="1"/>
      <c r="G1429" s="1"/>
    </row>
    <row r="1430" spans="1:7" ht="20.100000000000001" customHeight="1">
      <c r="A1430" s="98" t="s">
        <v>735</v>
      </c>
      <c r="B1430" s="99"/>
      <c r="C1430" s="99"/>
      <c r="D1430" s="99"/>
      <c r="E1430" s="99"/>
      <c r="F1430" s="99"/>
      <c r="G1430" s="99"/>
    </row>
    <row r="1431" spans="1:7" ht="15" customHeight="1">
      <c r="A1431" s="100" t="s">
        <v>4</v>
      </c>
      <c r="B1431" s="101"/>
      <c r="C1431" s="5" t="s">
        <v>5</v>
      </c>
      <c r="D1431" s="5" t="s">
        <v>6</v>
      </c>
      <c r="E1431" s="5" t="s">
        <v>7</v>
      </c>
      <c r="F1431" s="5" t="s">
        <v>8</v>
      </c>
      <c r="G1431" s="5" t="s">
        <v>9</v>
      </c>
    </row>
    <row r="1432" spans="1:7" ht="20.100000000000001" customHeight="1">
      <c r="A1432" s="6" t="s">
        <v>711</v>
      </c>
      <c r="B1432" s="7" t="s">
        <v>712</v>
      </c>
      <c r="C1432" s="6" t="s">
        <v>12</v>
      </c>
      <c r="D1432" s="6" t="s">
        <v>19</v>
      </c>
      <c r="E1432" s="8">
        <v>1</v>
      </c>
      <c r="F1432" s="9">
        <v>7.77</v>
      </c>
      <c r="G1432" s="9">
        <v>7.77</v>
      </c>
    </row>
    <row r="1433" spans="1:7" ht="27.95" customHeight="1">
      <c r="A1433" s="6" t="s">
        <v>713</v>
      </c>
      <c r="B1433" s="7" t="s">
        <v>714</v>
      </c>
      <c r="C1433" s="6" t="s">
        <v>12</v>
      </c>
      <c r="D1433" s="6" t="s">
        <v>19</v>
      </c>
      <c r="E1433" s="8">
        <v>1</v>
      </c>
      <c r="F1433" s="9">
        <v>0.68</v>
      </c>
      <c r="G1433" s="9">
        <v>0.68</v>
      </c>
    </row>
    <row r="1434" spans="1:7" ht="27.95" customHeight="1">
      <c r="A1434" s="6" t="s">
        <v>715</v>
      </c>
      <c r="B1434" s="7" t="s">
        <v>716</v>
      </c>
      <c r="C1434" s="6" t="s">
        <v>12</v>
      </c>
      <c r="D1434" s="6" t="s">
        <v>19</v>
      </c>
      <c r="E1434" s="8">
        <v>1</v>
      </c>
      <c r="F1434" s="9">
        <v>0.17</v>
      </c>
      <c r="G1434" s="9">
        <v>0.17</v>
      </c>
    </row>
    <row r="1435" spans="1:7" ht="15" customHeight="1">
      <c r="A1435" s="1"/>
      <c r="B1435" s="1"/>
      <c r="C1435" s="1"/>
      <c r="D1435" s="1"/>
      <c r="E1435" s="102" t="s">
        <v>22</v>
      </c>
      <c r="F1435" s="103"/>
      <c r="G1435" s="10">
        <v>8.6199999999999992</v>
      </c>
    </row>
    <row r="1436" spans="1:7" ht="15" customHeight="1">
      <c r="A1436" s="1"/>
      <c r="B1436" s="1"/>
      <c r="C1436" s="1"/>
      <c r="D1436" s="1"/>
      <c r="E1436" s="96" t="s">
        <v>23</v>
      </c>
      <c r="F1436" s="97"/>
      <c r="G1436" s="3">
        <v>8.6199999999999992</v>
      </c>
    </row>
    <row r="1437" spans="1:7" ht="15" customHeight="1">
      <c r="A1437" s="1"/>
      <c r="B1437" s="1"/>
      <c r="C1437" s="1"/>
      <c r="D1437" s="1"/>
      <c r="E1437" s="96" t="s">
        <v>24</v>
      </c>
      <c r="F1437" s="97"/>
      <c r="G1437" s="3">
        <v>6.32</v>
      </c>
    </row>
    <row r="1438" spans="1:7" ht="15" customHeight="1">
      <c r="A1438" s="1"/>
      <c r="B1438" s="1"/>
      <c r="C1438" s="1"/>
      <c r="D1438" s="1"/>
      <c r="E1438" s="96" t="s">
        <v>25</v>
      </c>
      <c r="F1438" s="97"/>
      <c r="G1438" s="3">
        <v>14.94</v>
      </c>
    </row>
    <row r="1439" spans="1:7" ht="15" customHeight="1">
      <c r="A1439" s="1"/>
      <c r="B1439" s="1"/>
      <c r="C1439" s="1"/>
      <c r="D1439" s="1"/>
      <c r="E1439" s="96" t="s">
        <v>26</v>
      </c>
      <c r="F1439" s="97"/>
      <c r="G1439" s="3">
        <v>3.0013999999999998</v>
      </c>
    </row>
    <row r="1440" spans="1:7" ht="15" customHeight="1">
      <c r="A1440" s="1"/>
      <c r="B1440" s="1"/>
      <c r="C1440" s="1"/>
      <c r="D1440" s="1"/>
      <c r="E1440" s="96" t="s">
        <v>27</v>
      </c>
      <c r="F1440" s="97"/>
      <c r="G1440" s="3">
        <v>17.940000000000001</v>
      </c>
    </row>
    <row r="1441" spans="1:7" ht="9.9499999999999993" customHeight="1">
      <c r="A1441" s="1"/>
      <c r="B1441" s="1"/>
      <c r="C1441" s="104" t="s">
        <v>2</v>
      </c>
      <c r="D1441" s="105"/>
      <c r="E1441" s="1"/>
      <c r="F1441" s="1"/>
      <c r="G1441" s="1"/>
    </row>
    <row r="1442" spans="1:7" ht="20.100000000000001" customHeight="1">
      <c r="A1442" s="98" t="s">
        <v>736</v>
      </c>
      <c r="B1442" s="99"/>
      <c r="C1442" s="99"/>
      <c r="D1442" s="99"/>
      <c r="E1442" s="99"/>
      <c r="F1442" s="99"/>
      <c r="G1442" s="99"/>
    </row>
    <row r="1443" spans="1:7" ht="15" customHeight="1">
      <c r="A1443" s="100" t="s">
        <v>417</v>
      </c>
      <c r="B1443" s="101"/>
      <c r="C1443" s="5" t="s">
        <v>5</v>
      </c>
      <c r="D1443" s="5" t="s">
        <v>6</v>
      </c>
      <c r="E1443" s="5" t="s">
        <v>7</v>
      </c>
      <c r="F1443" s="5" t="s">
        <v>8</v>
      </c>
      <c r="G1443" s="5" t="s">
        <v>9</v>
      </c>
    </row>
    <row r="1444" spans="1:7" ht="15" customHeight="1">
      <c r="A1444" s="6" t="s">
        <v>418</v>
      </c>
      <c r="B1444" s="7" t="s">
        <v>419</v>
      </c>
      <c r="C1444" s="6" t="s">
        <v>12</v>
      </c>
      <c r="D1444" s="6" t="s">
        <v>19</v>
      </c>
      <c r="E1444" s="8">
        <v>1</v>
      </c>
      <c r="F1444" s="9">
        <v>0.7</v>
      </c>
      <c r="G1444" s="9">
        <v>0.7</v>
      </c>
    </row>
    <row r="1445" spans="1:7" ht="15" customHeight="1">
      <c r="A1445" s="6" t="s">
        <v>420</v>
      </c>
      <c r="B1445" s="7" t="s">
        <v>421</v>
      </c>
      <c r="C1445" s="6" t="s">
        <v>12</v>
      </c>
      <c r="D1445" s="6" t="s">
        <v>19</v>
      </c>
      <c r="E1445" s="8">
        <v>1</v>
      </c>
      <c r="F1445" s="9">
        <v>0.7</v>
      </c>
      <c r="G1445" s="9">
        <v>0.7</v>
      </c>
    </row>
    <row r="1446" spans="1:7" ht="15" customHeight="1">
      <c r="A1446" s="6" t="s">
        <v>422</v>
      </c>
      <c r="B1446" s="7" t="s">
        <v>423</v>
      </c>
      <c r="C1446" s="6" t="s">
        <v>12</v>
      </c>
      <c r="D1446" s="6" t="s">
        <v>19</v>
      </c>
      <c r="E1446" s="8">
        <v>1</v>
      </c>
      <c r="F1446" s="9">
        <v>0.35</v>
      </c>
      <c r="G1446" s="9">
        <v>0.35</v>
      </c>
    </row>
    <row r="1447" spans="1:7" ht="15" customHeight="1">
      <c r="A1447" s="6" t="s">
        <v>424</v>
      </c>
      <c r="B1447" s="7" t="s">
        <v>425</v>
      </c>
      <c r="C1447" s="6" t="s">
        <v>12</v>
      </c>
      <c r="D1447" s="6" t="s">
        <v>19</v>
      </c>
      <c r="E1447" s="8">
        <v>1</v>
      </c>
      <c r="F1447" s="9">
        <v>0.01</v>
      </c>
      <c r="G1447" s="9">
        <v>0.01</v>
      </c>
    </row>
    <row r="1448" spans="1:7" ht="15" customHeight="1">
      <c r="A1448" s="1"/>
      <c r="B1448" s="1"/>
      <c r="C1448" s="1"/>
      <c r="D1448" s="1"/>
      <c r="E1448" s="102" t="s">
        <v>426</v>
      </c>
      <c r="F1448" s="103"/>
      <c r="G1448" s="10">
        <v>1.76</v>
      </c>
    </row>
    <row r="1449" spans="1:7" ht="15" customHeight="1">
      <c r="A1449" s="100" t="s">
        <v>427</v>
      </c>
      <c r="B1449" s="101"/>
      <c r="C1449" s="5" t="s">
        <v>5</v>
      </c>
      <c r="D1449" s="5" t="s">
        <v>6</v>
      </c>
      <c r="E1449" s="5" t="s">
        <v>7</v>
      </c>
      <c r="F1449" s="5" t="s">
        <v>8</v>
      </c>
      <c r="G1449" s="5" t="s">
        <v>9</v>
      </c>
    </row>
    <row r="1450" spans="1:7" ht="15" customHeight="1">
      <c r="A1450" s="6" t="s">
        <v>737</v>
      </c>
      <c r="B1450" s="7" t="s">
        <v>738</v>
      </c>
      <c r="C1450" s="6" t="s">
        <v>12</v>
      </c>
      <c r="D1450" s="6" t="s">
        <v>19</v>
      </c>
      <c r="E1450" s="8">
        <v>0.9335</v>
      </c>
      <c r="F1450" s="9">
        <v>4.4865000000000004</v>
      </c>
      <c r="G1450" s="9">
        <v>4.1900000000000004</v>
      </c>
    </row>
    <row r="1451" spans="1:7" ht="15" customHeight="1">
      <c r="A1451" s="1"/>
      <c r="B1451" s="1"/>
      <c r="C1451" s="1"/>
      <c r="D1451" s="1"/>
      <c r="E1451" s="102" t="s">
        <v>430</v>
      </c>
      <c r="F1451" s="103"/>
      <c r="G1451" s="10">
        <v>4.1900000000000004</v>
      </c>
    </row>
    <row r="1452" spans="1:7" ht="15" customHeight="1">
      <c r="A1452" s="100" t="s">
        <v>35</v>
      </c>
      <c r="B1452" s="101"/>
      <c r="C1452" s="5" t="s">
        <v>5</v>
      </c>
      <c r="D1452" s="5" t="s">
        <v>6</v>
      </c>
      <c r="E1452" s="5" t="s">
        <v>7</v>
      </c>
      <c r="F1452" s="5" t="s">
        <v>8</v>
      </c>
      <c r="G1452" s="5" t="s">
        <v>9</v>
      </c>
    </row>
    <row r="1453" spans="1:7" ht="20.100000000000001" customHeight="1">
      <c r="A1453" s="6" t="s">
        <v>739</v>
      </c>
      <c r="B1453" s="7" t="s">
        <v>740</v>
      </c>
      <c r="C1453" s="6" t="s">
        <v>12</v>
      </c>
      <c r="D1453" s="6" t="s">
        <v>19</v>
      </c>
      <c r="E1453" s="8">
        <v>1</v>
      </c>
      <c r="F1453" s="9">
        <v>0.51</v>
      </c>
      <c r="G1453" s="9">
        <v>0.51</v>
      </c>
    </row>
    <row r="1454" spans="1:7" ht="20.100000000000001" customHeight="1">
      <c r="A1454" s="6" t="s">
        <v>741</v>
      </c>
      <c r="B1454" s="7" t="s">
        <v>742</v>
      </c>
      <c r="C1454" s="6" t="s">
        <v>12</v>
      </c>
      <c r="D1454" s="6" t="s">
        <v>19</v>
      </c>
      <c r="E1454" s="8">
        <v>1</v>
      </c>
      <c r="F1454" s="9">
        <v>0.87</v>
      </c>
      <c r="G1454" s="9">
        <v>0.87</v>
      </c>
    </row>
    <row r="1455" spans="1:7" ht="15" customHeight="1">
      <c r="A1455" s="1"/>
      <c r="B1455" s="1"/>
      <c r="C1455" s="1"/>
      <c r="D1455" s="1"/>
      <c r="E1455" s="102" t="s">
        <v>47</v>
      </c>
      <c r="F1455" s="103"/>
      <c r="G1455" s="10">
        <v>1.38</v>
      </c>
    </row>
    <row r="1456" spans="1:7" ht="15" customHeight="1">
      <c r="A1456" s="100" t="s">
        <v>4</v>
      </c>
      <c r="B1456" s="101"/>
      <c r="C1456" s="5" t="s">
        <v>5</v>
      </c>
      <c r="D1456" s="5" t="s">
        <v>6</v>
      </c>
      <c r="E1456" s="5" t="s">
        <v>7</v>
      </c>
      <c r="F1456" s="5" t="s">
        <v>8</v>
      </c>
      <c r="G1456" s="5" t="s">
        <v>9</v>
      </c>
    </row>
    <row r="1457" spans="1:7" ht="20.100000000000001" customHeight="1">
      <c r="A1457" s="6" t="s">
        <v>743</v>
      </c>
      <c r="B1457" s="7" t="s">
        <v>744</v>
      </c>
      <c r="C1457" s="6" t="s">
        <v>12</v>
      </c>
      <c r="D1457" s="6" t="s">
        <v>19</v>
      </c>
      <c r="E1457" s="8">
        <v>1</v>
      </c>
      <c r="F1457" s="9">
        <v>0.11</v>
      </c>
      <c r="G1457" s="9">
        <v>0.11</v>
      </c>
    </row>
    <row r="1458" spans="1:7" ht="15" customHeight="1">
      <c r="A1458" s="1"/>
      <c r="B1458" s="1"/>
      <c r="C1458" s="1"/>
      <c r="D1458" s="1"/>
      <c r="E1458" s="102" t="s">
        <v>22</v>
      </c>
      <c r="F1458" s="103"/>
      <c r="G1458" s="10">
        <v>0.11</v>
      </c>
    </row>
    <row r="1459" spans="1:7" ht="15" customHeight="1">
      <c r="A1459" s="1"/>
      <c r="B1459" s="1"/>
      <c r="C1459" s="1"/>
      <c r="D1459" s="1"/>
      <c r="E1459" s="96" t="s">
        <v>23</v>
      </c>
      <c r="F1459" s="97"/>
      <c r="G1459" s="3">
        <v>7.44</v>
      </c>
    </row>
    <row r="1460" spans="1:7" ht="15" customHeight="1">
      <c r="A1460" s="1"/>
      <c r="B1460" s="1"/>
      <c r="C1460" s="1"/>
      <c r="D1460" s="1"/>
      <c r="E1460" s="96" t="s">
        <v>24</v>
      </c>
      <c r="F1460" s="97"/>
      <c r="G1460" s="3">
        <v>5.04</v>
      </c>
    </row>
    <row r="1461" spans="1:7" ht="15" customHeight="1">
      <c r="A1461" s="1"/>
      <c r="B1461" s="1"/>
      <c r="C1461" s="1"/>
      <c r="D1461" s="1"/>
      <c r="E1461" s="96" t="s">
        <v>25</v>
      </c>
      <c r="F1461" s="97"/>
      <c r="G1461" s="3">
        <v>12.48</v>
      </c>
    </row>
    <row r="1462" spans="1:7" ht="15" customHeight="1">
      <c r="A1462" s="1"/>
      <c r="B1462" s="1"/>
      <c r="C1462" s="1"/>
      <c r="D1462" s="1"/>
      <c r="E1462" s="96" t="s">
        <v>26</v>
      </c>
      <c r="F1462" s="97"/>
      <c r="G1462" s="3">
        <v>2.5072000000000001</v>
      </c>
    </row>
    <row r="1463" spans="1:7" ht="15" customHeight="1">
      <c r="A1463" s="1"/>
      <c r="B1463" s="1"/>
      <c r="C1463" s="1"/>
      <c r="D1463" s="1"/>
      <c r="E1463" s="96" t="s">
        <v>27</v>
      </c>
      <c r="F1463" s="97"/>
      <c r="G1463" s="3">
        <v>14.99</v>
      </c>
    </row>
    <row r="1464" spans="1:7" ht="9.9499999999999993" customHeight="1">
      <c r="A1464" s="1"/>
      <c r="B1464" s="1"/>
      <c r="C1464" s="104" t="s">
        <v>2</v>
      </c>
      <c r="D1464" s="105"/>
      <c r="E1464" s="1"/>
      <c r="F1464" s="1"/>
      <c r="G1464" s="1"/>
    </row>
    <row r="1465" spans="1:7" ht="20.100000000000001" customHeight="1">
      <c r="A1465" s="98" t="s">
        <v>745</v>
      </c>
      <c r="B1465" s="99"/>
      <c r="C1465" s="99"/>
      <c r="D1465" s="99"/>
      <c r="E1465" s="99"/>
      <c r="F1465" s="99"/>
      <c r="G1465" s="99"/>
    </row>
    <row r="1466" spans="1:7" ht="15" customHeight="1">
      <c r="A1466" s="100" t="s">
        <v>427</v>
      </c>
      <c r="B1466" s="101"/>
      <c r="C1466" s="5" t="s">
        <v>5</v>
      </c>
      <c r="D1466" s="5" t="s">
        <v>6</v>
      </c>
      <c r="E1466" s="5" t="s">
        <v>7</v>
      </c>
      <c r="F1466" s="5" t="s">
        <v>8</v>
      </c>
      <c r="G1466" s="5" t="s">
        <v>9</v>
      </c>
    </row>
    <row r="1467" spans="1:7" ht="15" customHeight="1">
      <c r="A1467" s="6" t="s">
        <v>737</v>
      </c>
      <c r="B1467" s="7" t="s">
        <v>738</v>
      </c>
      <c r="C1467" s="6" t="s">
        <v>12</v>
      </c>
      <c r="D1467" s="6" t="s">
        <v>19</v>
      </c>
      <c r="E1467" s="8">
        <v>2.399095E-2</v>
      </c>
      <c r="F1467" s="9">
        <v>4.4865000000000004</v>
      </c>
      <c r="G1467" s="9">
        <v>0.11</v>
      </c>
    </row>
    <row r="1468" spans="1:7" ht="15" customHeight="1">
      <c r="A1468" s="1"/>
      <c r="B1468" s="1"/>
      <c r="C1468" s="1"/>
      <c r="D1468" s="1"/>
      <c r="E1468" s="102" t="s">
        <v>430</v>
      </c>
      <c r="F1468" s="103"/>
      <c r="G1468" s="10">
        <v>0.11</v>
      </c>
    </row>
    <row r="1469" spans="1:7" ht="15" customHeight="1">
      <c r="A1469" s="1"/>
      <c r="B1469" s="1"/>
      <c r="C1469" s="1"/>
      <c r="D1469" s="1"/>
      <c r="E1469" s="96" t="s">
        <v>23</v>
      </c>
      <c r="F1469" s="97"/>
      <c r="G1469" s="3">
        <v>0.11</v>
      </c>
    </row>
    <row r="1470" spans="1:7" ht="15" customHeight="1">
      <c r="A1470" s="1"/>
      <c r="B1470" s="1"/>
      <c r="C1470" s="1"/>
      <c r="D1470" s="1"/>
      <c r="E1470" s="96" t="s">
        <v>24</v>
      </c>
      <c r="F1470" s="97"/>
      <c r="G1470" s="3">
        <v>0.12</v>
      </c>
    </row>
    <row r="1471" spans="1:7" ht="15" customHeight="1">
      <c r="A1471" s="1"/>
      <c r="B1471" s="1"/>
      <c r="C1471" s="1"/>
      <c r="D1471" s="1"/>
      <c r="E1471" s="96" t="s">
        <v>25</v>
      </c>
      <c r="F1471" s="97"/>
      <c r="G1471" s="3">
        <v>0.23</v>
      </c>
    </row>
    <row r="1472" spans="1:7" ht="15" customHeight="1">
      <c r="A1472" s="1"/>
      <c r="B1472" s="1"/>
      <c r="C1472" s="1"/>
      <c r="D1472" s="1"/>
      <c r="E1472" s="96" t="s">
        <v>26</v>
      </c>
      <c r="F1472" s="97"/>
      <c r="G1472" s="3">
        <v>4.6199999999999998E-2</v>
      </c>
    </row>
    <row r="1473" spans="1:7" ht="15" customHeight="1">
      <c r="A1473" s="1"/>
      <c r="B1473" s="1"/>
      <c r="C1473" s="1"/>
      <c r="D1473" s="1"/>
      <c r="E1473" s="96" t="s">
        <v>27</v>
      </c>
      <c r="F1473" s="97"/>
      <c r="G1473" s="3">
        <v>0.28000000000000003</v>
      </c>
    </row>
    <row r="1474" spans="1:7" ht="9.9499999999999993" customHeight="1">
      <c r="A1474" s="1"/>
      <c r="B1474" s="1"/>
      <c r="C1474" s="104" t="s">
        <v>2</v>
      </c>
      <c r="D1474" s="105"/>
      <c r="E1474" s="1"/>
      <c r="F1474" s="1"/>
      <c r="G1474" s="1"/>
    </row>
    <row r="1475" spans="1:7" ht="20.100000000000001" customHeight="1">
      <c r="A1475" s="98" t="s">
        <v>746</v>
      </c>
      <c r="B1475" s="99"/>
      <c r="C1475" s="99"/>
      <c r="D1475" s="99"/>
      <c r="E1475" s="99"/>
      <c r="F1475" s="99"/>
      <c r="G1475" s="99"/>
    </row>
    <row r="1476" spans="1:7" ht="15" customHeight="1">
      <c r="A1476" s="100" t="s">
        <v>417</v>
      </c>
      <c r="B1476" s="101"/>
      <c r="C1476" s="5" t="s">
        <v>5</v>
      </c>
      <c r="D1476" s="5" t="s">
        <v>6</v>
      </c>
      <c r="E1476" s="5" t="s">
        <v>7</v>
      </c>
      <c r="F1476" s="5" t="s">
        <v>8</v>
      </c>
      <c r="G1476" s="5" t="s">
        <v>9</v>
      </c>
    </row>
    <row r="1477" spans="1:7" ht="15" customHeight="1">
      <c r="A1477" s="6" t="s">
        <v>418</v>
      </c>
      <c r="B1477" s="7" t="s">
        <v>419</v>
      </c>
      <c r="C1477" s="6" t="s">
        <v>12</v>
      </c>
      <c r="D1477" s="6" t="s">
        <v>19</v>
      </c>
      <c r="E1477" s="8">
        <v>1</v>
      </c>
      <c r="F1477" s="9">
        <v>0.7</v>
      </c>
      <c r="G1477" s="9">
        <v>0.7</v>
      </c>
    </row>
    <row r="1478" spans="1:7" ht="15" customHeight="1">
      <c r="A1478" s="6" t="s">
        <v>420</v>
      </c>
      <c r="B1478" s="7" t="s">
        <v>421</v>
      </c>
      <c r="C1478" s="6" t="s">
        <v>12</v>
      </c>
      <c r="D1478" s="6" t="s">
        <v>19</v>
      </c>
      <c r="E1478" s="8">
        <v>1</v>
      </c>
      <c r="F1478" s="9">
        <v>0.7</v>
      </c>
      <c r="G1478" s="9">
        <v>0.7</v>
      </c>
    </row>
    <row r="1479" spans="1:7" ht="15" customHeight="1">
      <c r="A1479" s="6" t="s">
        <v>422</v>
      </c>
      <c r="B1479" s="7" t="s">
        <v>423</v>
      </c>
      <c r="C1479" s="6" t="s">
        <v>12</v>
      </c>
      <c r="D1479" s="6" t="s">
        <v>19</v>
      </c>
      <c r="E1479" s="8">
        <v>1</v>
      </c>
      <c r="F1479" s="9">
        <v>0.35</v>
      </c>
      <c r="G1479" s="9">
        <v>0.35</v>
      </c>
    </row>
    <row r="1480" spans="1:7" ht="15" customHeight="1">
      <c r="A1480" s="6" t="s">
        <v>424</v>
      </c>
      <c r="B1480" s="7" t="s">
        <v>425</v>
      </c>
      <c r="C1480" s="6" t="s">
        <v>12</v>
      </c>
      <c r="D1480" s="6" t="s">
        <v>19</v>
      </c>
      <c r="E1480" s="8">
        <v>1</v>
      </c>
      <c r="F1480" s="9">
        <v>0.01</v>
      </c>
      <c r="G1480" s="9">
        <v>0.01</v>
      </c>
    </row>
    <row r="1481" spans="1:7" ht="15" customHeight="1">
      <c r="A1481" s="1"/>
      <c r="B1481" s="1"/>
      <c r="C1481" s="1"/>
      <c r="D1481" s="1"/>
      <c r="E1481" s="102" t="s">
        <v>426</v>
      </c>
      <c r="F1481" s="103"/>
      <c r="G1481" s="10">
        <v>1.76</v>
      </c>
    </row>
    <row r="1482" spans="1:7" ht="15" customHeight="1">
      <c r="A1482" s="100" t="s">
        <v>427</v>
      </c>
      <c r="B1482" s="101"/>
      <c r="C1482" s="5" t="s">
        <v>5</v>
      </c>
      <c r="D1482" s="5" t="s">
        <v>6</v>
      </c>
      <c r="E1482" s="5" t="s">
        <v>7</v>
      </c>
      <c r="F1482" s="5" t="s">
        <v>8</v>
      </c>
      <c r="G1482" s="5" t="s">
        <v>9</v>
      </c>
    </row>
    <row r="1483" spans="1:7" ht="15" customHeight="1">
      <c r="A1483" s="6" t="s">
        <v>747</v>
      </c>
      <c r="B1483" s="7" t="s">
        <v>748</v>
      </c>
      <c r="C1483" s="6" t="s">
        <v>12</v>
      </c>
      <c r="D1483" s="6" t="s">
        <v>19</v>
      </c>
      <c r="E1483" s="8">
        <v>0.9335</v>
      </c>
      <c r="F1483" s="9">
        <v>6.3895999999999997</v>
      </c>
      <c r="G1483" s="9">
        <v>5.96</v>
      </c>
    </row>
    <row r="1484" spans="1:7" ht="15" customHeight="1">
      <c r="A1484" s="1"/>
      <c r="B1484" s="1"/>
      <c r="C1484" s="1"/>
      <c r="D1484" s="1"/>
      <c r="E1484" s="102" t="s">
        <v>430</v>
      </c>
      <c r="F1484" s="103"/>
      <c r="G1484" s="10">
        <v>5.96</v>
      </c>
    </row>
    <row r="1485" spans="1:7" ht="15" customHeight="1">
      <c r="A1485" s="100" t="s">
        <v>35</v>
      </c>
      <c r="B1485" s="101"/>
      <c r="C1485" s="5" t="s">
        <v>5</v>
      </c>
      <c r="D1485" s="5" t="s">
        <v>6</v>
      </c>
      <c r="E1485" s="5" t="s">
        <v>7</v>
      </c>
      <c r="F1485" s="5" t="s">
        <v>8</v>
      </c>
      <c r="G1485" s="5" t="s">
        <v>9</v>
      </c>
    </row>
    <row r="1486" spans="1:7" ht="20.100000000000001" customHeight="1">
      <c r="A1486" s="6" t="s">
        <v>739</v>
      </c>
      <c r="B1486" s="7" t="s">
        <v>740</v>
      </c>
      <c r="C1486" s="6" t="s">
        <v>12</v>
      </c>
      <c r="D1486" s="6" t="s">
        <v>19</v>
      </c>
      <c r="E1486" s="8">
        <v>1</v>
      </c>
      <c r="F1486" s="9">
        <v>0.51</v>
      </c>
      <c r="G1486" s="9">
        <v>0.51</v>
      </c>
    </row>
    <row r="1487" spans="1:7" ht="20.100000000000001" customHeight="1">
      <c r="A1487" s="6" t="s">
        <v>741</v>
      </c>
      <c r="B1487" s="7" t="s">
        <v>742</v>
      </c>
      <c r="C1487" s="6" t="s">
        <v>12</v>
      </c>
      <c r="D1487" s="6" t="s">
        <v>19</v>
      </c>
      <c r="E1487" s="8">
        <v>1</v>
      </c>
      <c r="F1487" s="9">
        <v>0.87</v>
      </c>
      <c r="G1487" s="9">
        <v>0.87</v>
      </c>
    </row>
    <row r="1488" spans="1:7" ht="15" customHeight="1">
      <c r="A1488" s="1"/>
      <c r="B1488" s="1"/>
      <c r="C1488" s="1"/>
      <c r="D1488" s="1"/>
      <c r="E1488" s="102" t="s">
        <v>47</v>
      </c>
      <c r="F1488" s="103"/>
      <c r="G1488" s="10">
        <v>1.38</v>
      </c>
    </row>
    <row r="1489" spans="1:7" ht="15" customHeight="1">
      <c r="A1489" s="100" t="s">
        <v>4</v>
      </c>
      <c r="B1489" s="101"/>
      <c r="C1489" s="5" t="s">
        <v>5</v>
      </c>
      <c r="D1489" s="5" t="s">
        <v>6</v>
      </c>
      <c r="E1489" s="5" t="s">
        <v>7</v>
      </c>
      <c r="F1489" s="5" t="s">
        <v>8</v>
      </c>
      <c r="G1489" s="5" t="s">
        <v>9</v>
      </c>
    </row>
    <row r="1490" spans="1:7" ht="20.100000000000001" customHeight="1">
      <c r="A1490" s="6" t="s">
        <v>749</v>
      </c>
      <c r="B1490" s="7" t="s">
        <v>750</v>
      </c>
      <c r="C1490" s="6" t="s">
        <v>12</v>
      </c>
      <c r="D1490" s="6" t="s">
        <v>19</v>
      </c>
      <c r="E1490" s="8">
        <v>1</v>
      </c>
      <c r="F1490" s="9">
        <v>0.15</v>
      </c>
      <c r="G1490" s="9">
        <v>0.15</v>
      </c>
    </row>
    <row r="1491" spans="1:7" ht="15" customHeight="1">
      <c r="A1491" s="1"/>
      <c r="B1491" s="1"/>
      <c r="C1491" s="1"/>
      <c r="D1491" s="1"/>
      <c r="E1491" s="102" t="s">
        <v>22</v>
      </c>
      <c r="F1491" s="103"/>
      <c r="G1491" s="10">
        <v>0.15</v>
      </c>
    </row>
    <row r="1492" spans="1:7" ht="15" customHeight="1">
      <c r="A1492" s="1"/>
      <c r="B1492" s="1"/>
      <c r="C1492" s="1"/>
      <c r="D1492" s="1"/>
      <c r="E1492" s="96" t="s">
        <v>23</v>
      </c>
      <c r="F1492" s="97"/>
      <c r="G1492" s="3">
        <v>9.25</v>
      </c>
    </row>
    <row r="1493" spans="1:7" ht="15" customHeight="1">
      <c r="A1493" s="1"/>
      <c r="B1493" s="1"/>
      <c r="C1493" s="1"/>
      <c r="D1493" s="1"/>
      <c r="E1493" s="96" t="s">
        <v>24</v>
      </c>
      <c r="F1493" s="97"/>
      <c r="G1493" s="3">
        <v>7.2</v>
      </c>
    </row>
    <row r="1494" spans="1:7" ht="15" customHeight="1">
      <c r="A1494" s="1"/>
      <c r="B1494" s="1"/>
      <c r="C1494" s="1"/>
      <c r="D1494" s="1"/>
      <c r="E1494" s="96" t="s">
        <v>25</v>
      </c>
      <c r="F1494" s="97"/>
      <c r="G1494" s="3">
        <v>16.45</v>
      </c>
    </row>
    <row r="1495" spans="1:7" ht="15" customHeight="1">
      <c r="A1495" s="1"/>
      <c r="B1495" s="1"/>
      <c r="C1495" s="1"/>
      <c r="D1495" s="1"/>
      <c r="E1495" s="96" t="s">
        <v>26</v>
      </c>
      <c r="F1495" s="97"/>
      <c r="G1495" s="3">
        <v>3.3048000000000002</v>
      </c>
    </row>
    <row r="1496" spans="1:7" ht="15" customHeight="1">
      <c r="A1496" s="1"/>
      <c r="B1496" s="1"/>
      <c r="C1496" s="1"/>
      <c r="D1496" s="1"/>
      <c r="E1496" s="96" t="s">
        <v>27</v>
      </c>
      <c r="F1496" s="97"/>
      <c r="G1496" s="3">
        <v>19.75</v>
      </c>
    </row>
    <row r="1497" spans="1:7" ht="9.9499999999999993" customHeight="1">
      <c r="A1497" s="1"/>
      <c r="B1497" s="1"/>
      <c r="C1497" s="104" t="s">
        <v>2</v>
      </c>
      <c r="D1497" s="105"/>
      <c r="E1497" s="1"/>
      <c r="F1497" s="1"/>
      <c r="G1497" s="1"/>
    </row>
    <row r="1498" spans="1:7" ht="20.100000000000001" customHeight="1">
      <c r="A1498" s="98" t="s">
        <v>751</v>
      </c>
      <c r="B1498" s="99"/>
      <c r="C1498" s="99"/>
      <c r="D1498" s="99"/>
      <c r="E1498" s="99"/>
      <c r="F1498" s="99"/>
      <c r="G1498" s="99"/>
    </row>
    <row r="1499" spans="1:7" ht="15" customHeight="1">
      <c r="A1499" s="100" t="s">
        <v>427</v>
      </c>
      <c r="B1499" s="101"/>
      <c r="C1499" s="5" t="s">
        <v>5</v>
      </c>
      <c r="D1499" s="5" t="s">
        <v>6</v>
      </c>
      <c r="E1499" s="5" t="s">
        <v>7</v>
      </c>
      <c r="F1499" s="5" t="s">
        <v>8</v>
      </c>
      <c r="G1499" s="5" t="s">
        <v>9</v>
      </c>
    </row>
    <row r="1500" spans="1:7" ht="15" customHeight="1">
      <c r="A1500" s="6" t="s">
        <v>747</v>
      </c>
      <c r="B1500" s="7" t="s">
        <v>748</v>
      </c>
      <c r="C1500" s="6" t="s">
        <v>12</v>
      </c>
      <c r="D1500" s="6" t="s">
        <v>19</v>
      </c>
      <c r="E1500" s="8">
        <v>2.399095E-2</v>
      </c>
      <c r="F1500" s="9">
        <v>6.3895999999999997</v>
      </c>
      <c r="G1500" s="9">
        <v>0.15</v>
      </c>
    </row>
    <row r="1501" spans="1:7" ht="15" customHeight="1">
      <c r="A1501" s="1"/>
      <c r="B1501" s="1"/>
      <c r="C1501" s="1"/>
      <c r="D1501" s="1"/>
      <c r="E1501" s="102" t="s">
        <v>430</v>
      </c>
      <c r="F1501" s="103"/>
      <c r="G1501" s="10">
        <v>0.15</v>
      </c>
    </row>
    <row r="1502" spans="1:7" ht="15" customHeight="1">
      <c r="A1502" s="1"/>
      <c r="B1502" s="1"/>
      <c r="C1502" s="1"/>
      <c r="D1502" s="1"/>
      <c r="E1502" s="96" t="s">
        <v>23</v>
      </c>
      <c r="F1502" s="97"/>
      <c r="G1502" s="3">
        <v>0.15</v>
      </c>
    </row>
    <row r="1503" spans="1:7" ht="15" customHeight="1">
      <c r="A1503" s="1"/>
      <c r="B1503" s="1"/>
      <c r="C1503" s="1"/>
      <c r="D1503" s="1"/>
      <c r="E1503" s="96" t="s">
        <v>24</v>
      </c>
      <c r="F1503" s="97"/>
      <c r="G1503" s="3">
        <v>0.18</v>
      </c>
    </row>
    <row r="1504" spans="1:7" ht="15" customHeight="1">
      <c r="A1504" s="1"/>
      <c r="B1504" s="1"/>
      <c r="C1504" s="1"/>
      <c r="D1504" s="1"/>
      <c r="E1504" s="96" t="s">
        <v>25</v>
      </c>
      <c r="F1504" s="97"/>
      <c r="G1504" s="3">
        <v>0.33</v>
      </c>
    </row>
    <row r="1505" spans="1:7" ht="15" customHeight="1">
      <c r="A1505" s="1"/>
      <c r="B1505" s="1"/>
      <c r="C1505" s="1"/>
      <c r="D1505" s="1"/>
      <c r="E1505" s="96" t="s">
        <v>26</v>
      </c>
      <c r="F1505" s="97"/>
      <c r="G1505" s="3">
        <v>6.6299999999999998E-2</v>
      </c>
    </row>
    <row r="1506" spans="1:7" ht="15" customHeight="1">
      <c r="A1506" s="1"/>
      <c r="B1506" s="1"/>
      <c r="C1506" s="1"/>
      <c r="D1506" s="1"/>
      <c r="E1506" s="96" t="s">
        <v>27</v>
      </c>
      <c r="F1506" s="97"/>
      <c r="G1506" s="3">
        <v>0.4</v>
      </c>
    </row>
    <row r="1507" spans="1:7" ht="9.9499999999999993" customHeight="1">
      <c r="A1507" s="1"/>
      <c r="B1507" s="1"/>
      <c r="C1507" s="104" t="s">
        <v>2</v>
      </c>
      <c r="D1507" s="105"/>
      <c r="E1507" s="1"/>
      <c r="F1507" s="1"/>
      <c r="G1507" s="1"/>
    </row>
    <row r="1508" spans="1:7" ht="20.100000000000001" customHeight="1">
      <c r="A1508" s="98" t="s">
        <v>752</v>
      </c>
      <c r="B1508" s="99"/>
      <c r="C1508" s="99"/>
      <c r="D1508" s="99"/>
      <c r="E1508" s="99"/>
      <c r="F1508" s="99"/>
      <c r="G1508" s="99"/>
    </row>
    <row r="1509" spans="1:7" ht="15" customHeight="1">
      <c r="A1509" s="100" t="s">
        <v>4</v>
      </c>
      <c r="B1509" s="101"/>
      <c r="C1509" s="5" t="s">
        <v>5</v>
      </c>
      <c r="D1509" s="5" t="s">
        <v>6</v>
      </c>
      <c r="E1509" s="5" t="s">
        <v>7</v>
      </c>
      <c r="F1509" s="5" t="s">
        <v>8</v>
      </c>
      <c r="G1509" s="5" t="s">
        <v>9</v>
      </c>
    </row>
    <row r="1510" spans="1:7" ht="15" customHeight="1">
      <c r="A1510" s="6" t="s">
        <v>342</v>
      </c>
      <c r="B1510" s="7" t="s">
        <v>343</v>
      </c>
      <c r="C1510" s="6" t="s">
        <v>12</v>
      </c>
      <c r="D1510" s="6" t="s">
        <v>19</v>
      </c>
      <c r="E1510" s="8">
        <v>3.4000000000000002E-2</v>
      </c>
      <c r="F1510" s="9">
        <v>7.44</v>
      </c>
      <c r="G1510" s="9">
        <v>0.25</v>
      </c>
    </row>
    <row r="1511" spans="1:7" ht="15" customHeight="1">
      <c r="A1511" s="6" t="s">
        <v>344</v>
      </c>
      <c r="B1511" s="7" t="s">
        <v>345</v>
      </c>
      <c r="C1511" s="6" t="s">
        <v>12</v>
      </c>
      <c r="D1511" s="6" t="s">
        <v>19</v>
      </c>
      <c r="E1511" s="8">
        <v>0.216</v>
      </c>
      <c r="F1511" s="9">
        <v>9.25</v>
      </c>
      <c r="G1511" s="9">
        <v>2</v>
      </c>
    </row>
    <row r="1512" spans="1:7" ht="15" customHeight="1">
      <c r="A1512" s="1"/>
      <c r="B1512" s="1"/>
      <c r="C1512" s="1"/>
      <c r="D1512" s="1"/>
      <c r="E1512" s="102" t="s">
        <v>22</v>
      </c>
      <c r="F1512" s="103"/>
      <c r="G1512" s="10">
        <v>2.25</v>
      </c>
    </row>
    <row r="1513" spans="1:7" ht="15" customHeight="1">
      <c r="A1513" s="1"/>
      <c r="B1513" s="1"/>
      <c r="C1513" s="1"/>
      <c r="D1513" s="1"/>
      <c r="E1513" s="96" t="s">
        <v>23</v>
      </c>
      <c r="F1513" s="97"/>
      <c r="G1513" s="3">
        <v>2.25</v>
      </c>
    </row>
    <row r="1514" spans="1:7" ht="15" customHeight="1">
      <c r="A1514" s="1"/>
      <c r="B1514" s="1"/>
      <c r="C1514" s="1"/>
      <c r="D1514" s="1"/>
      <c r="E1514" s="96" t="s">
        <v>24</v>
      </c>
      <c r="F1514" s="97"/>
      <c r="G1514" s="3">
        <v>1.72</v>
      </c>
    </row>
    <row r="1515" spans="1:7" ht="15" customHeight="1">
      <c r="A1515" s="1"/>
      <c r="B1515" s="1"/>
      <c r="C1515" s="1"/>
      <c r="D1515" s="1"/>
      <c r="E1515" s="96" t="s">
        <v>25</v>
      </c>
      <c r="F1515" s="97"/>
      <c r="G1515" s="3">
        <v>3.97</v>
      </c>
    </row>
    <row r="1516" spans="1:7" ht="15" customHeight="1">
      <c r="A1516" s="1"/>
      <c r="B1516" s="1"/>
      <c r="C1516" s="1"/>
      <c r="D1516" s="1"/>
      <c r="E1516" s="96" t="s">
        <v>26</v>
      </c>
      <c r="F1516" s="97"/>
      <c r="G1516" s="3">
        <v>0.79759999999999998</v>
      </c>
    </row>
    <row r="1517" spans="1:7" ht="15" customHeight="1">
      <c r="A1517" s="1"/>
      <c r="B1517" s="1"/>
      <c r="C1517" s="1"/>
      <c r="D1517" s="1"/>
      <c r="E1517" s="96" t="s">
        <v>27</v>
      </c>
      <c r="F1517" s="97"/>
      <c r="G1517" s="3">
        <v>4.7699999999999996</v>
      </c>
    </row>
    <row r="1518" spans="1:7" ht="9.9499999999999993" customHeight="1">
      <c r="A1518" s="1"/>
      <c r="B1518" s="1"/>
      <c r="C1518" s="104" t="s">
        <v>2</v>
      </c>
      <c r="D1518" s="105"/>
      <c r="E1518" s="1"/>
      <c r="F1518" s="1"/>
      <c r="G1518" s="1"/>
    </row>
    <row r="1519" spans="1:7" ht="20.100000000000001" customHeight="1">
      <c r="A1519" s="98" t="s">
        <v>753</v>
      </c>
      <c r="B1519" s="99"/>
      <c r="C1519" s="99"/>
      <c r="D1519" s="99"/>
      <c r="E1519" s="99"/>
      <c r="F1519" s="99"/>
      <c r="G1519" s="99"/>
    </row>
    <row r="1520" spans="1:7" ht="15" customHeight="1">
      <c r="A1520" s="100" t="s">
        <v>4</v>
      </c>
      <c r="B1520" s="101"/>
      <c r="C1520" s="5" t="s">
        <v>5</v>
      </c>
      <c r="D1520" s="5" t="s">
        <v>6</v>
      </c>
      <c r="E1520" s="5" t="s">
        <v>7</v>
      </c>
      <c r="F1520" s="5" t="s">
        <v>8</v>
      </c>
      <c r="G1520" s="5" t="s">
        <v>9</v>
      </c>
    </row>
    <row r="1521" spans="1:7" ht="20.100000000000001" customHeight="1">
      <c r="A1521" s="6" t="s">
        <v>166</v>
      </c>
      <c r="B1521" s="7" t="s">
        <v>167</v>
      </c>
      <c r="C1521" s="6" t="s">
        <v>12</v>
      </c>
      <c r="D1521" s="6" t="s">
        <v>19</v>
      </c>
      <c r="E1521" s="8">
        <v>2.3E-2</v>
      </c>
      <c r="F1521" s="9">
        <v>6.97</v>
      </c>
      <c r="G1521" s="9">
        <v>0.16</v>
      </c>
    </row>
    <row r="1522" spans="1:7" ht="20.100000000000001" customHeight="1">
      <c r="A1522" s="6" t="s">
        <v>32</v>
      </c>
      <c r="B1522" s="7" t="s">
        <v>33</v>
      </c>
      <c r="C1522" s="6" t="s">
        <v>12</v>
      </c>
      <c r="D1522" s="6" t="s">
        <v>19</v>
      </c>
      <c r="E1522" s="8">
        <v>0.14399999999999999</v>
      </c>
      <c r="F1522" s="9">
        <v>8.7100000000000009</v>
      </c>
      <c r="G1522" s="9">
        <v>1.25</v>
      </c>
    </row>
    <row r="1523" spans="1:7" ht="15" customHeight="1">
      <c r="A1523" s="1"/>
      <c r="B1523" s="1"/>
      <c r="C1523" s="1"/>
      <c r="D1523" s="1"/>
      <c r="E1523" s="102" t="s">
        <v>22</v>
      </c>
      <c r="F1523" s="103"/>
      <c r="G1523" s="10">
        <v>1.41</v>
      </c>
    </row>
    <row r="1524" spans="1:7" ht="15" customHeight="1">
      <c r="A1524" s="1"/>
      <c r="B1524" s="1"/>
      <c r="C1524" s="1"/>
      <c r="D1524" s="1"/>
      <c r="E1524" s="96" t="s">
        <v>23</v>
      </c>
      <c r="F1524" s="97"/>
      <c r="G1524" s="3">
        <v>1.41</v>
      </c>
    </row>
    <row r="1525" spans="1:7" ht="15" customHeight="1">
      <c r="A1525" s="1"/>
      <c r="B1525" s="1"/>
      <c r="C1525" s="1"/>
      <c r="D1525" s="1"/>
      <c r="E1525" s="96" t="s">
        <v>24</v>
      </c>
      <c r="F1525" s="97"/>
      <c r="G1525" s="3">
        <v>1.1200000000000001</v>
      </c>
    </row>
    <row r="1526" spans="1:7" ht="15" customHeight="1">
      <c r="A1526" s="1"/>
      <c r="B1526" s="1"/>
      <c r="C1526" s="1"/>
      <c r="D1526" s="1"/>
      <c r="E1526" s="96" t="s">
        <v>25</v>
      </c>
      <c r="F1526" s="97"/>
      <c r="G1526" s="3">
        <v>2.5299999999999998</v>
      </c>
    </row>
    <row r="1527" spans="1:7" ht="15" customHeight="1">
      <c r="A1527" s="1"/>
      <c r="B1527" s="1"/>
      <c r="C1527" s="1"/>
      <c r="D1527" s="1"/>
      <c r="E1527" s="96" t="s">
        <v>26</v>
      </c>
      <c r="F1527" s="97"/>
      <c r="G1527" s="3">
        <v>0.50829999999999997</v>
      </c>
    </row>
    <row r="1528" spans="1:7" ht="15" customHeight="1">
      <c r="A1528" s="1"/>
      <c r="B1528" s="1"/>
      <c r="C1528" s="1"/>
      <c r="D1528" s="1"/>
      <c r="E1528" s="96" t="s">
        <v>27</v>
      </c>
      <c r="F1528" s="97"/>
      <c r="G1528" s="3">
        <v>3.04</v>
      </c>
    </row>
    <row r="1529" spans="1:7" ht="9.9499999999999993" customHeight="1">
      <c r="A1529" s="1"/>
      <c r="B1529" s="1"/>
      <c r="C1529" s="104" t="s">
        <v>2</v>
      </c>
      <c r="D1529" s="105"/>
      <c r="E1529" s="1"/>
      <c r="F1529" s="1"/>
      <c r="G1529" s="1"/>
    </row>
    <row r="1530" spans="1:7" ht="20.100000000000001" customHeight="1">
      <c r="A1530" s="98" t="s">
        <v>754</v>
      </c>
      <c r="B1530" s="99"/>
      <c r="C1530" s="99"/>
      <c r="D1530" s="99"/>
      <c r="E1530" s="99"/>
      <c r="F1530" s="99"/>
      <c r="G1530" s="99"/>
    </row>
    <row r="1531" spans="1:7" ht="15" customHeight="1">
      <c r="A1531" s="100" t="s">
        <v>35</v>
      </c>
      <c r="B1531" s="101"/>
      <c r="C1531" s="5" t="s">
        <v>5</v>
      </c>
      <c r="D1531" s="5" t="s">
        <v>6</v>
      </c>
      <c r="E1531" s="5" t="s">
        <v>7</v>
      </c>
      <c r="F1531" s="5" t="s">
        <v>8</v>
      </c>
      <c r="G1531" s="5" t="s">
        <v>9</v>
      </c>
    </row>
    <row r="1532" spans="1:7" ht="20.100000000000001" customHeight="1">
      <c r="A1532" s="6" t="s">
        <v>755</v>
      </c>
      <c r="B1532" s="7" t="s">
        <v>756</v>
      </c>
      <c r="C1532" s="6" t="s">
        <v>12</v>
      </c>
      <c r="D1532" s="6" t="s">
        <v>38</v>
      </c>
      <c r="E1532" s="8">
        <v>1.1000000000000001</v>
      </c>
      <c r="F1532" s="9">
        <v>1.1299999999999999</v>
      </c>
      <c r="G1532" s="9">
        <v>1.24</v>
      </c>
    </row>
    <row r="1533" spans="1:7" ht="15" customHeight="1">
      <c r="A1533" s="6" t="s">
        <v>757</v>
      </c>
      <c r="B1533" s="7" t="s">
        <v>758</v>
      </c>
      <c r="C1533" s="6" t="s">
        <v>12</v>
      </c>
      <c r="D1533" s="6" t="s">
        <v>46</v>
      </c>
      <c r="E1533" s="8">
        <v>1.6000000000000001E-3</v>
      </c>
      <c r="F1533" s="9">
        <v>12.08</v>
      </c>
      <c r="G1533" s="9">
        <v>0.02</v>
      </c>
    </row>
    <row r="1534" spans="1:7" ht="15" customHeight="1">
      <c r="A1534" s="1"/>
      <c r="B1534" s="1"/>
      <c r="C1534" s="1"/>
      <c r="D1534" s="1"/>
      <c r="E1534" s="102" t="s">
        <v>47</v>
      </c>
      <c r="F1534" s="103"/>
      <c r="G1534" s="10">
        <v>1.26</v>
      </c>
    </row>
    <row r="1535" spans="1:7" ht="15" customHeight="1">
      <c r="A1535" s="100" t="s">
        <v>4</v>
      </c>
      <c r="B1535" s="101"/>
      <c r="C1535" s="5" t="s">
        <v>5</v>
      </c>
      <c r="D1535" s="5" t="s">
        <v>6</v>
      </c>
      <c r="E1535" s="5" t="s">
        <v>7</v>
      </c>
      <c r="F1535" s="5" t="s">
        <v>8</v>
      </c>
      <c r="G1535" s="5" t="s">
        <v>9</v>
      </c>
    </row>
    <row r="1536" spans="1:7" ht="15" customHeight="1">
      <c r="A1536" s="6" t="s">
        <v>342</v>
      </c>
      <c r="B1536" s="7" t="s">
        <v>343</v>
      </c>
      <c r="C1536" s="6" t="s">
        <v>12</v>
      </c>
      <c r="D1536" s="6" t="s">
        <v>19</v>
      </c>
      <c r="E1536" s="8">
        <v>7.1999999999999995E-2</v>
      </c>
      <c r="F1536" s="9">
        <v>7.44</v>
      </c>
      <c r="G1536" s="9">
        <v>0.54</v>
      </c>
    </row>
    <row r="1537" spans="1:7" ht="15" customHeight="1">
      <c r="A1537" s="6" t="s">
        <v>344</v>
      </c>
      <c r="B1537" s="7" t="s">
        <v>345</v>
      </c>
      <c r="C1537" s="6" t="s">
        <v>12</v>
      </c>
      <c r="D1537" s="6" t="s">
        <v>19</v>
      </c>
      <c r="E1537" s="8">
        <v>7.1999999999999995E-2</v>
      </c>
      <c r="F1537" s="9">
        <v>9.25</v>
      </c>
      <c r="G1537" s="9">
        <v>0.67</v>
      </c>
    </row>
    <row r="1538" spans="1:7" ht="15" customHeight="1">
      <c r="A1538" s="1"/>
      <c r="B1538" s="1"/>
      <c r="C1538" s="1"/>
      <c r="D1538" s="1"/>
      <c r="E1538" s="102" t="s">
        <v>22</v>
      </c>
      <c r="F1538" s="103"/>
      <c r="G1538" s="10">
        <v>1.21</v>
      </c>
    </row>
    <row r="1539" spans="1:7" ht="15" customHeight="1">
      <c r="A1539" s="1"/>
      <c r="B1539" s="1"/>
      <c r="C1539" s="1"/>
      <c r="D1539" s="1"/>
      <c r="E1539" s="96" t="s">
        <v>23</v>
      </c>
      <c r="F1539" s="97"/>
      <c r="G1539" s="3">
        <v>2.4700000000000002</v>
      </c>
    </row>
    <row r="1540" spans="1:7" ht="15" customHeight="1">
      <c r="A1540" s="1"/>
      <c r="B1540" s="1"/>
      <c r="C1540" s="1"/>
      <c r="D1540" s="1"/>
      <c r="E1540" s="96" t="s">
        <v>24</v>
      </c>
      <c r="F1540" s="97"/>
      <c r="G1540" s="3">
        <v>0.87</v>
      </c>
    </row>
    <row r="1541" spans="1:7" ht="15" customHeight="1">
      <c r="A1541" s="1"/>
      <c r="B1541" s="1"/>
      <c r="C1541" s="1"/>
      <c r="D1541" s="1"/>
      <c r="E1541" s="96" t="s">
        <v>25</v>
      </c>
      <c r="F1541" s="97"/>
      <c r="G1541" s="3">
        <v>3.34</v>
      </c>
    </row>
    <row r="1542" spans="1:7" ht="15" customHeight="1">
      <c r="A1542" s="1"/>
      <c r="B1542" s="1"/>
      <c r="C1542" s="1"/>
      <c r="D1542" s="1"/>
      <c r="E1542" s="96" t="s">
        <v>26</v>
      </c>
      <c r="F1542" s="97"/>
      <c r="G1542" s="3">
        <v>0.67100000000000004</v>
      </c>
    </row>
    <row r="1543" spans="1:7" ht="15" customHeight="1">
      <c r="A1543" s="1"/>
      <c r="B1543" s="1"/>
      <c r="C1543" s="1"/>
      <c r="D1543" s="1"/>
      <c r="E1543" s="96" t="s">
        <v>27</v>
      </c>
      <c r="F1543" s="97"/>
      <c r="G1543" s="3">
        <v>4.01</v>
      </c>
    </row>
    <row r="1544" spans="1:7" ht="9.9499999999999993" customHeight="1">
      <c r="A1544" s="1"/>
      <c r="B1544" s="1"/>
      <c r="C1544" s="104" t="s">
        <v>2</v>
      </c>
      <c r="D1544" s="105"/>
      <c r="E1544" s="1"/>
      <c r="F1544" s="1"/>
      <c r="G1544" s="1"/>
    </row>
    <row r="1545" spans="1:7" ht="20.100000000000001" customHeight="1">
      <c r="A1545" s="98" t="s">
        <v>759</v>
      </c>
      <c r="B1545" s="99"/>
      <c r="C1545" s="99"/>
      <c r="D1545" s="99"/>
      <c r="E1545" s="99"/>
      <c r="F1545" s="99"/>
      <c r="G1545" s="99"/>
    </row>
    <row r="1546" spans="1:7" ht="15" customHeight="1">
      <c r="A1546" s="100" t="s">
        <v>35</v>
      </c>
      <c r="B1546" s="101"/>
      <c r="C1546" s="5" t="s">
        <v>5</v>
      </c>
      <c r="D1546" s="5" t="s">
        <v>6</v>
      </c>
      <c r="E1546" s="5" t="s">
        <v>7</v>
      </c>
      <c r="F1546" s="5" t="s">
        <v>8</v>
      </c>
      <c r="G1546" s="5" t="s">
        <v>9</v>
      </c>
    </row>
    <row r="1547" spans="1:7" ht="20.100000000000001" customHeight="1">
      <c r="A1547" s="6" t="s">
        <v>755</v>
      </c>
      <c r="B1547" s="7" t="s">
        <v>756</v>
      </c>
      <c r="C1547" s="6" t="s">
        <v>12</v>
      </c>
      <c r="D1547" s="6" t="s">
        <v>38</v>
      </c>
      <c r="E1547" s="8">
        <v>1.0169999999999999</v>
      </c>
      <c r="F1547" s="9">
        <v>1.1299999999999999</v>
      </c>
      <c r="G1547" s="9">
        <v>1.1499999999999999</v>
      </c>
    </row>
    <row r="1548" spans="1:7" ht="15" customHeight="1">
      <c r="A1548" s="1"/>
      <c r="B1548" s="1"/>
      <c r="C1548" s="1"/>
      <c r="D1548" s="1"/>
      <c r="E1548" s="102" t="s">
        <v>47</v>
      </c>
      <c r="F1548" s="103"/>
      <c r="G1548" s="10">
        <v>1.1499999999999999</v>
      </c>
    </row>
    <row r="1549" spans="1:7" ht="15" customHeight="1">
      <c r="A1549" s="100" t="s">
        <v>4</v>
      </c>
      <c r="B1549" s="101"/>
      <c r="C1549" s="5" t="s">
        <v>5</v>
      </c>
      <c r="D1549" s="5" t="s">
        <v>6</v>
      </c>
      <c r="E1549" s="5" t="s">
        <v>7</v>
      </c>
      <c r="F1549" s="5" t="s">
        <v>8</v>
      </c>
      <c r="G1549" s="5" t="s">
        <v>9</v>
      </c>
    </row>
    <row r="1550" spans="1:7" ht="15" customHeight="1">
      <c r="A1550" s="6" t="s">
        <v>342</v>
      </c>
      <c r="B1550" s="7" t="s">
        <v>343</v>
      </c>
      <c r="C1550" s="6" t="s">
        <v>12</v>
      </c>
      <c r="D1550" s="6" t="s">
        <v>19</v>
      </c>
      <c r="E1550" s="8">
        <v>0.129</v>
      </c>
      <c r="F1550" s="9">
        <v>7.44</v>
      </c>
      <c r="G1550" s="9">
        <v>0.96</v>
      </c>
    </row>
    <row r="1551" spans="1:7" ht="15" customHeight="1">
      <c r="A1551" s="6" t="s">
        <v>344</v>
      </c>
      <c r="B1551" s="7" t="s">
        <v>345</v>
      </c>
      <c r="C1551" s="6" t="s">
        <v>12</v>
      </c>
      <c r="D1551" s="6" t="s">
        <v>19</v>
      </c>
      <c r="E1551" s="8">
        <v>0.129</v>
      </c>
      <c r="F1551" s="9">
        <v>9.25</v>
      </c>
      <c r="G1551" s="9">
        <v>1.19</v>
      </c>
    </row>
    <row r="1552" spans="1:7" ht="15" customHeight="1">
      <c r="A1552" s="1"/>
      <c r="B1552" s="1"/>
      <c r="C1552" s="1"/>
      <c r="D1552" s="1"/>
      <c r="E1552" s="102" t="s">
        <v>22</v>
      </c>
      <c r="F1552" s="103"/>
      <c r="G1552" s="10">
        <v>2.15</v>
      </c>
    </row>
    <row r="1553" spans="1:7" ht="15" customHeight="1">
      <c r="A1553" s="1"/>
      <c r="B1553" s="1"/>
      <c r="C1553" s="1"/>
      <c r="D1553" s="1"/>
      <c r="E1553" s="96" t="s">
        <v>23</v>
      </c>
      <c r="F1553" s="97"/>
      <c r="G1553" s="3">
        <v>3.3</v>
      </c>
    </row>
    <row r="1554" spans="1:7" ht="15" customHeight="1">
      <c r="A1554" s="1"/>
      <c r="B1554" s="1"/>
      <c r="C1554" s="1"/>
      <c r="D1554" s="1"/>
      <c r="E1554" s="96" t="s">
        <v>24</v>
      </c>
      <c r="F1554" s="97"/>
      <c r="G1554" s="3">
        <v>1.58</v>
      </c>
    </row>
    <row r="1555" spans="1:7" ht="15" customHeight="1">
      <c r="A1555" s="1"/>
      <c r="B1555" s="1"/>
      <c r="C1555" s="1"/>
      <c r="D1555" s="1"/>
      <c r="E1555" s="96" t="s">
        <v>25</v>
      </c>
      <c r="F1555" s="97"/>
      <c r="G1555" s="3">
        <v>4.88</v>
      </c>
    </row>
    <row r="1556" spans="1:7" ht="15" customHeight="1">
      <c r="A1556" s="1"/>
      <c r="B1556" s="1"/>
      <c r="C1556" s="1"/>
      <c r="D1556" s="1"/>
      <c r="E1556" s="96" t="s">
        <v>26</v>
      </c>
      <c r="F1556" s="97"/>
      <c r="G1556" s="3">
        <v>0.98040000000000005</v>
      </c>
    </row>
    <row r="1557" spans="1:7" ht="15" customHeight="1">
      <c r="A1557" s="1"/>
      <c r="B1557" s="1"/>
      <c r="C1557" s="1"/>
      <c r="D1557" s="1"/>
      <c r="E1557" s="96" t="s">
        <v>27</v>
      </c>
      <c r="F1557" s="97"/>
      <c r="G1557" s="3">
        <v>5.86</v>
      </c>
    </row>
    <row r="1558" spans="1:7" ht="9.9499999999999993" customHeight="1">
      <c r="A1558" s="1"/>
      <c r="B1558" s="1"/>
      <c r="C1558" s="104" t="s">
        <v>2</v>
      </c>
      <c r="D1558" s="105"/>
      <c r="E1558" s="1"/>
      <c r="F1558" s="1"/>
      <c r="G1558" s="1"/>
    </row>
    <row r="1559" spans="1:7" ht="20.100000000000001" customHeight="1">
      <c r="A1559" s="98" t="s">
        <v>760</v>
      </c>
      <c r="B1559" s="99"/>
      <c r="C1559" s="99"/>
      <c r="D1559" s="99"/>
      <c r="E1559" s="99"/>
      <c r="F1559" s="99"/>
      <c r="G1559" s="99"/>
    </row>
    <row r="1560" spans="1:7" ht="15" customHeight="1">
      <c r="A1560" s="100" t="s">
        <v>35</v>
      </c>
      <c r="B1560" s="101"/>
      <c r="C1560" s="5" t="s">
        <v>5</v>
      </c>
      <c r="D1560" s="5" t="s">
        <v>6</v>
      </c>
      <c r="E1560" s="5" t="s">
        <v>7</v>
      </c>
      <c r="F1560" s="5" t="s">
        <v>8</v>
      </c>
      <c r="G1560" s="5" t="s">
        <v>9</v>
      </c>
    </row>
    <row r="1561" spans="1:7" ht="27.95" customHeight="1">
      <c r="A1561" s="6" t="s">
        <v>761</v>
      </c>
      <c r="B1561" s="7" t="s">
        <v>762</v>
      </c>
      <c r="C1561" s="6" t="s">
        <v>12</v>
      </c>
      <c r="D1561" s="6" t="s">
        <v>38</v>
      </c>
      <c r="E1561" s="8">
        <v>1.19</v>
      </c>
      <c r="F1561" s="9">
        <v>0.76</v>
      </c>
      <c r="G1561" s="9">
        <v>0.9</v>
      </c>
    </row>
    <row r="1562" spans="1:7" ht="20.100000000000001" customHeight="1">
      <c r="A1562" s="6" t="s">
        <v>763</v>
      </c>
      <c r="B1562" s="7" t="s">
        <v>764</v>
      </c>
      <c r="C1562" s="6" t="s">
        <v>12</v>
      </c>
      <c r="D1562" s="6" t="s">
        <v>98</v>
      </c>
      <c r="E1562" s="8">
        <v>8.9999999999999993E-3</v>
      </c>
      <c r="F1562" s="9">
        <v>2.0299999999999998</v>
      </c>
      <c r="G1562" s="9">
        <v>0.02</v>
      </c>
    </row>
    <row r="1563" spans="1:7" ht="15" customHeight="1">
      <c r="A1563" s="1"/>
      <c r="B1563" s="1"/>
      <c r="C1563" s="1"/>
      <c r="D1563" s="1"/>
      <c r="E1563" s="102" t="s">
        <v>47</v>
      </c>
      <c r="F1563" s="103"/>
      <c r="G1563" s="10">
        <v>0.92</v>
      </c>
    </row>
    <row r="1564" spans="1:7" ht="15" customHeight="1">
      <c r="A1564" s="100" t="s">
        <v>4</v>
      </c>
      <c r="B1564" s="101"/>
      <c r="C1564" s="5" t="s">
        <v>5</v>
      </c>
      <c r="D1564" s="5" t="s">
        <v>6</v>
      </c>
      <c r="E1564" s="5" t="s">
        <v>7</v>
      </c>
      <c r="F1564" s="5" t="s">
        <v>8</v>
      </c>
      <c r="G1564" s="5" t="s">
        <v>9</v>
      </c>
    </row>
    <row r="1565" spans="1:7" ht="15" customHeight="1">
      <c r="A1565" s="6" t="s">
        <v>342</v>
      </c>
      <c r="B1565" s="7" t="s">
        <v>343</v>
      </c>
      <c r="C1565" s="6" t="s">
        <v>12</v>
      </c>
      <c r="D1565" s="6" t="s">
        <v>19</v>
      </c>
      <c r="E1565" s="8">
        <v>2.4E-2</v>
      </c>
      <c r="F1565" s="9">
        <v>7.44</v>
      </c>
      <c r="G1565" s="9">
        <v>0.18</v>
      </c>
    </row>
    <row r="1566" spans="1:7" ht="15" customHeight="1">
      <c r="A1566" s="6" t="s">
        <v>344</v>
      </c>
      <c r="B1566" s="7" t="s">
        <v>345</v>
      </c>
      <c r="C1566" s="6" t="s">
        <v>12</v>
      </c>
      <c r="D1566" s="6" t="s">
        <v>19</v>
      </c>
      <c r="E1566" s="8">
        <v>2.4E-2</v>
      </c>
      <c r="F1566" s="9">
        <v>9.25</v>
      </c>
      <c r="G1566" s="9">
        <v>0.22</v>
      </c>
    </row>
    <row r="1567" spans="1:7" ht="15" customHeight="1">
      <c r="A1567" s="1"/>
      <c r="B1567" s="1"/>
      <c r="C1567" s="1"/>
      <c r="D1567" s="1"/>
      <c r="E1567" s="102" t="s">
        <v>22</v>
      </c>
      <c r="F1567" s="103"/>
      <c r="G1567" s="10">
        <v>0.4</v>
      </c>
    </row>
    <row r="1568" spans="1:7" ht="15" customHeight="1">
      <c r="A1568" s="1"/>
      <c r="B1568" s="1"/>
      <c r="C1568" s="1"/>
      <c r="D1568" s="1"/>
      <c r="E1568" s="96" t="s">
        <v>23</v>
      </c>
      <c r="F1568" s="97"/>
      <c r="G1568" s="3">
        <v>1.32</v>
      </c>
    </row>
    <row r="1569" spans="1:7" ht="15" customHeight="1">
      <c r="A1569" s="1"/>
      <c r="B1569" s="1"/>
      <c r="C1569" s="1"/>
      <c r="D1569" s="1"/>
      <c r="E1569" s="96" t="s">
        <v>24</v>
      </c>
      <c r="F1569" s="97"/>
      <c r="G1569" s="3">
        <v>0.28999999999999998</v>
      </c>
    </row>
    <row r="1570" spans="1:7" ht="15" customHeight="1">
      <c r="A1570" s="1"/>
      <c r="B1570" s="1"/>
      <c r="C1570" s="1"/>
      <c r="D1570" s="1"/>
      <c r="E1570" s="96" t="s">
        <v>25</v>
      </c>
      <c r="F1570" s="97"/>
      <c r="G1570" s="3">
        <v>1.61</v>
      </c>
    </row>
    <row r="1571" spans="1:7" ht="15" customHeight="1">
      <c r="A1571" s="1"/>
      <c r="B1571" s="1"/>
      <c r="C1571" s="1"/>
      <c r="D1571" s="1"/>
      <c r="E1571" s="96" t="s">
        <v>26</v>
      </c>
      <c r="F1571" s="97"/>
      <c r="G1571" s="3">
        <v>0.32340000000000002</v>
      </c>
    </row>
    <row r="1572" spans="1:7" ht="15" customHeight="1">
      <c r="A1572" s="1"/>
      <c r="B1572" s="1"/>
      <c r="C1572" s="1"/>
      <c r="D1572" s="1"/>
      <c r="E1572" s="96" t="s">
        <v>27</v>
      </c>
      <c r="F1572" s="97"/>
      <c r="G1572" s="3">
        <v>1.93</v>
      </c>
    </row>
    <row r="1573" spans="1:7" ht="9.9499999999999993" customHeight="1">
      <c r="A1573" s="1"/>
      <c r="B1573" s="1"/>
      <c r="C1573" s="104" t="s">
        <v>2</v>
      </c>
      <c r="D1573" s="105"/>
      <c r="E1573" s="1"/>
      <c r="F1573" s="1"/>
      <c r="G1573" s="1"/>
    </row>
    <row r="1574" spans="1:7" ht="20.100000000000001" customHeight="1">
      <c r="A1574" s="98" t="s">
        <v>765</v>
      </c>
      <c r="B1574" s="99"/>
      <c r="C1574" s="99"/>
      <c r="D1574" s="99"/>
      <c r="E1574" s="99"/>
      <c r="F1574" s="99"/>
      <c r="G1574" s="99"/>
    </row>
    <row r="1575" spans="1:7" ht="15" customHeight="1">
      <c r="A1575" s="100" t="s">
        <v>35</v>
      </c>
      <c r="B1575" s="101"/>
      <c r="C1575" s="5" t="s">
        <v>5</v>
      </c>
      <c r="D1575" s="5" t="s">
        <v>6</v>
      </c>
      <c r="E1575" s="5" t="s">
        <v>7</v>
      </c>
      <c r="F1575" s="5" t="s">
        <v>8</v>
      </c>
      <c r="G1575" s="5" t="s">
        <v>9</v>
      </c>
    </row>
    <row r="1576" spans="1:7" ht="20.100000000000001" customHeight="1">
      <c r="A1576" s="6" t="s">
        <v>766</v>
      </c>
      <c r="B1576" s="7" t="s">
        <v>767</v>
      </c>
      <c r="C1576" s="6" t="s">
        <v>12</v>
      </c>
      <c r="D1576" s="6" t="s">
        <v>98</v>
      </c>
      <c r="E1576" s="8">
        <v>1</v>
      </c>
      <c r="F1576" s="9">
        <v>2.1800000000000002</v>
      </c>
      <c r="G1576" s="9">
        <v>2.1800000000000002</v>
      </c>
    </row>
    <row r="1577" spans="1:7" ht="15" customHeight="1">
      <c r="A1577" s="1"/>
      <c r="B1577" s="1"/>
      <c r="C1577" s="1"/>
      <c r="D1577" s="1"/>
      <c r="E1577" s="102" t="s">
        <v>47</v>
      </c>
      <c r="F1577" s="103"/>
      <c r="G1577" s="10">
        <v>2.1800000000000002</v>
      </c>
    </row>
    <row r="1578" spans="1:7" ht="15" customHeight="1">
      <c r="A1578" s="100" t="s">
        <v>4</v>
      </c>
      <c r="B1578" s="101"/>
      <c r="C1578" s="5" t="s">
        <v>5</v>
      </c>
      <c r="D1578" s="5" t="s">
        <v>6</v>
      </c>
      <c r="E1578" s="5" t="s">
        <v>7</v>
      </c>
      <c r="F1578" s="5" t="s">
        <v>8</v>
      </c>
      <c r="G1578" s="5" t="s">
        <v>9</v>
      </c>
    </row>
    <row r="1579" spans="1:7" ht="15" customHeight="1">
      <c r="A1579" s="6" t="s">
        <v>342</v>
      </c>
      <c r="B1579" s="7" t="s">
        <v>343</v>
      </c>
      <c r="C1579" s="6" t="s">
        <v>12</v>
      </c>
      <c r="D1579" s="6" t="s">
        <v>19</v>
      </c>
      <c r="E1579" s="8">
        <v>0.14299999999999999</v>
      </c>
      <c r="F1579" s="9">
        <v>7.44</v>
      </c>
      <c r="G1579" s="9">
        <v>1.06</v>
      </c>
    </row>
    <row r="1580" spans="1:7" ht="15" customHeight="1">
      <c r="A1580" s="6" t="s">
        <v>344</v>
      </c>
      <c r="B1580" s="7" t="s">
        <v>345</v>
      </c>
      <c r="C1580" s="6" t="s">
        <v>12</v>
      </c>
      <c r="D1580" s="6" t="s">
        <v>19</v>
      </c>
      <c r="E1580" s="8">
        <v>0.14299999999999999</v>
      </c>
      <c r="F1580" s="9">
        <v>9.25</v>
      </c>
      <c r="G1580" s="9">
        <v>1.32</v>
      </c>
    </row>
    <row r="1581" spans="1:7" ht="15" customHeight="1">
      <c r="A1581" s="1"/>
      <c r="B1581" s="1"/>
      <c r="C1581" s="1"/>
      <c r="D1581" s="1"/>
      <c r="E1581" s="102" t="s">
        <v>22</v>
      </c>
      <c r="F1581" s="103"/>
      <c r="G1581" s="10">
        <v>2.38</v>
      </c>
    </row>
    <row r="1582" spans="1:7" ht="15" customHeight="1">
      <c r="A1582" s="1"/>
      <c r="B1582" s="1"/>
      <c r="C1582" s="1"/>
      <c r="D1582" s="1"/>
      <c r="E1582" s="96" t="s">
        <v>23</v>
      </c>
      <c r="F1582" s="97"/>
      <c r="G1582" s="3">
        <v>4.5599999999999996</v>
      </c>
    </row>
    <row r="1583" spans="1:7" ht="15" customHeight="1">
      <c r="A1583" s="1"/>
      <c r="B1583" s="1"/>
      <c r="C1583" s="1"/>
      <c r="D1583" s="1"/>
      <c r="E1583" s="96" t="s">
        <v>24</v>
      </c>
      <c r="F1583" s="97"/>
      <c r="G1583" s="3">
        <v>1.75</v>
      </c>
    </row>
    <row r="1584" spans="1:7" ht="15" customHeight="1">
      <c r="A1584" s="1"/>
      <c r="B1584" s="1"/>
      <c r="C1584" s="1"/>
      <c r="D1584" s="1"/>
      <c r="E1584" s="96" t="s">
        <v>25</v>
      </c>
      <c r="F1584" s="97"/>
      <c r="G1584" s="3">
        <v>6.31</v>
      </c>
    </row>
    <row r="1585" spans="1:7" ht="15" customHeight="1">
      <c r="A1585" s="1"/>
      <c r="B1585" s="1"/>
      <c r="C1585" s="1"/>
      <c r="D1585" s="1"/>
      <c r="E1585" s="96" t="s">
        <v>26</v>
      </c>
      <c r="F1585" s="97"/>
      <c r="G1585" s="3">
        <v>1.2677</v>
      </c>
    </row>
    <row r="1586" spans="1:7" ht="15" customHeight="1">
      <c r="A1586" s="1"/>
      <c r="B1586" s="1"/>
      <c r="C1586" s="1"/>
      <c r="D1586" s="1"/>
      <c r="E1586" s="96" t="s">
        <v>27</v>
      </c>
      <c r="F1586" s="97"/>
      <c r="G1586" s="3">
        <v>7.58</v>
      </c>
    </row>
    <row r="1587" spans="1:7" ht="9.9499999999999993" customHeight="1">
      <c r="A1587" s="1"/>
      <c r="B1587" s="1"/>
      <c r="C1587" s="104" t="s">
        <v>2</v>
      </c>
      <c r="D1587" s="105"/>
      <c r="E1587" s="1"/>
      <c r="F1587" s="1"/>
      <c r="G1587" s="1"/>
    </row>
    <row r="1588" spans="1:7" ht="20.100000000000001" customHeight="1">
      <c r="A1588" s="98" t="s">
        <v>768</v>
      </c>
      <c r="B1588" s="99"/>
      <c r="C1588" s="99"/>
      <c r="D1588" s="99"/>
      <c r="E1588" s="99"/>
      <c r="F1588" s="99"/>
      <c r="G1588" s="99"/>
    </row>
    <row r="1589" spans="1:7" ht="15" customHeight="1">
      <c r="A1589" s="100" t="s">
        <v>35</v>
      </c>
      <c r="B1589" s="101"/>
      <c r="C1589" s="5" t="s">
        <v>5</v>
      </c>
      <c r="D1589" s="5" t="s">
        <v>6</v>
      </c>
      <c r="E1589" s="5" t="s">
        <v>7</v>
      </c>
      <c r="F1589" s="5" t="s">
        <v>8</v>
      </c>
      <c r="G1589" s="5" t="s">
        <v>9</v>
      </c>
    </row>
    <row r="1590" spans="1:7" ht="20.100000000000001" customHeight="1">
      <c r="A1590" s="6" t="s">
        <v>769</v>
      </c>
      <c r="B1590" s="7" t="s">
        <v>770</v>
      </c>
      <c r="C1590" s="6" t="s">
        <v>12</v>
      </c>
      <c r="D1590" s="6" t="s">
        <v>98</v>
      </c>
      <c r="E1590" s="8">
        <v>1</v>
      </c>
      <c r="F1590" s="9">
        <v>1.22</v>
      </c>
      <c r="G1590" s="9">
        <v>1.22</v>
      </c>
    </row>
    <row r="1591" spans="1:7" ht="15" customHeight="1">
      <c r="A1591" s="1"/>
      <c r="B1591" s="1"/>
      <c r="C1591" s="1"/>
      <c r="D1591" s="1"/>
      <c r="E1591" s="102" t="s">
        <v>47</v>
      </c>
      <c r="F1591" s="103"/>
      <c r="G1591" s="10">
        <v>1.22</v>
      </c>
    </row>
    <row r="1592" spans="1:7" ht="15" customHeight="1">
      <c r="A1592" s="100" t="s">
        <v>4</v>
      </c>
      <c r="B1592" s="101"/>
      <c r="C1592" s="5" t="s">
        <v>5</v>
      </c>
      <c r="D1592" s="5" t="s">
        <v>6</v>
      </c>
      <c r="E1592" s="5" t="s">
        <v>7</v>
      </c>
      <c r="F1592" s="5" t="s">
        <v>8</v>
      </c>
      <c r="G1592" s="5" t="s">
        <v>9</v>
      </c>
    </row>
    <row r="1593" spans="1:7" ht="15" customHeight="1">
      <c r="A1593" s="6" t="s">
        <v>342</v>
      </c>
      <c r="B1593" s="7" t="s">
        <v>343</v>
      </c>
      <c r="C1593" s="6" t="s">
        <v>12</v>
      </c>
      <c r="D1593" s="6" t="s">
        <v>19</v>
      </c>
      <c r="E1593" s="8">
        <v>0.247</v>
      </c>
      <c r="F1593" s="9">
        <v>7.44</v>
      </c>
      <c r="G1593" s="9">
        <v>1.84</v>
      </c>
    </row>
    <row r="1594" spans="1:7" ht="15" customHeight="1">
      <c r="A1594" s="6" t="s">
        <v>344</v>
      </c>
      <c r="B1594" s="7" t="s">
        <v>345</v>
      </c>
      <c r="C1594" s="6" t="s">
        <v>12</v>
      </c>
      <c r="D1594" s="6" t="s">
        <v>19</v>
      </c>
      <c r="E1594" s="8">
        <v>0.247</v>
      </c>
      <c r="F1594" s="9">
        <v>9.25</v>
      </c>
      <c r="G1594" s="9">
        <v>2.2799999999999998</v>
      </c>
    </row>
    <row r="1595" spans="1:7" ht="20.100000000000001" customHeight="1">
      <c r="A1595" s="6" t="s">
        <v>140</v>
      </c>
      <c r="B1595" s="7" t="s">
        <v>141</v>
      </c>
      <c r="C1595" s="6" t="s">
        <v>12</v>
      </c>
      <c r="D1595" s="6" t="s">
        <v>52</v>
      </c>
      <c r="E1595" s="8">
        <v>8.9999999999999998E-4</v>
      </c>
      <c r="F1595" s="9">
        <v>331.8</v>
      </c>
      <c r="G1595" s="9">
        <v>0.3</v>
      </c>
    </row>
    <row r="1596" spans="1:7" ht="15" customHeight="1">
      <c r="A1596" s="1"/>
      <c r="B1596" s="1"/>
      <c r="C1596" s="1"/>
      <c r="D1596" s="1"/>
      <c r="E1596" s="102" t="s">
        <v>22</v>
      </c>
      <c r="F1596" s="103"/>
      <c r="G1596" s="10">
        <v>4.42</v>
      </c>
    </row>
    <row r="1597" spans="1:7" ht="15" customHeight="1">
      <c r="A1597" s="1"/>
      <c r="B1597" s="1"/>
      <c r="C1597" s="1"/>
      <c r="D1597" s="1"/>
      <c r="E1597" s="96" t="s">
        <v>23</v>
      </c>
      <c r="F1597" s="97"/>
      <c r="G1597" s="3">
        <v>5.64</v>
      </c>
    </row>
    <row r="1598" spans="1:7" ht="15" customHeight="1">
      <c r="A1598" s="1"/>
      <c r="B1598" s="1"/>
      <c r="C1598" s="1"/>
      <c r="D1598" s="1"/>
      <c r="E1598" s="96" t="s">
        <v>24</v>
      </c>
      <c r="F1598" s="97"/>
      <c r="G1598" s="3">
        <v>3.06</v>
      </c>
    </row>
    <row r="1599" spans="1:7" ht="15" customHeight="1">
      <c r="A1599" s="1"/>
      <c r="B1599" s="1"/>
      <c r="C1599" s="1"/>
      <c r="D1599" s="1"/>
      <c r="E1599" s="96" t="s">
        <v>25</v>
      </c>
      <c r="F1599" s="97"/>
      <c r="G1599" s="3">
        <v>8.6999999999999993</v>
      </c>
    </row>
    <row r="1600" spans="1:7" ht="15" customHeight="1">
      <c r="A1600" s="1"/>
      <c r="B1600" s="1"/>
      <c r="C1600" s="1"/>
      <c r="D1600" s="1"/>
      <c r="E1600" s="96" t="s">
        <v>26</v>
      </c>
      <c r="F1600" s="97"/>
      <c r="G1600" s="3">
        <v>1.7478</v>
      </c>
    </row>
    <row r="1601" spans="1:7" ht="15" customHeight="1">
      <c r="A1601" s="1"/>
      <c r="B1601" s="1"/>
      <c r="C1601" s="1"/>
      <c r="D1601" s="1"/>
      <c r="E1601" s="96" t="s">
        <v>27</v>
      </c>
      <c r="F1601" s="97"/>
      <c r="G1601" s="3">
        <v>10.45</v>
      </c>
    </row>
    <row r="1602" spans="1:7" ht="9.9499999999999993" customHeight="1">
      <c r="A1602" s="1"/>
      <c r="B1602" s="1"/>
      <c r="C1602" s="104" t="s">
        <v>2</v>
      </c>
      <c r="D1602" s="105"/>
      <c r="E1602" s="1"/>
      <c r="F1602" s="1"/>
      <c r="G1602" s="1"/>
    </row>
    <row r="1603" spans="1:7" ht="20.100000000000001" customHeight="1">
      <c r="A1603" s="98" t="s">
        <v>771</v>
      </c>
      <c r="B1603" s="99"/>
      <c r="C1603" s="99"/>
      <c r="D1603" s="99"/>
      <c r="E1603" s="99"/>
      <c r="F1603" s="99"/>
      <c r="G1603" s="99"/>
    </row>
    <row r="1604" spans="1:7" ht="15" customHeight="1">
      <c r="A1604" s="100" t="s">
        <v>4</v>
      </c>
      <c r="B1604" s="101"/>
      <c r="C1604" s="5" t="s">
        <v>5</v>
      </c>
      <c r="D1604" s="5" t="s">
        <v>6</v>
      </c>
      <c r="E1604" s="5" t="s">
        <v>7</v>
      </c>
      <c r="F1604" s="5" t="s">
        <v>8</v>
      </c>
      <c r="G1604" s="5" t="s">
        <v>9</v>
      </c>
    </row>
    <row r="1605" spans="1:7" ht="27.95" customHeight="1">
      <c r="A1605" s="6" t="s">
        <v>772</v>
      </c>
      <c r="B1605" s="7" t="s">
        <v>773</v>
      </c>
      <c r="C1605" s="6" t="s">
        <v>12</v>
      </c>
      <c r="D1605" s="6" t="s">
        <v>98</v>
      </c>
      <c r="E1605" s="8">
        <v>1</v>
      </c>
      <c r="F1605" s="9">
        <v>3.77</v>
      </c>
      <c r="G1605" s="9">
        <v>3.77</v>
      </c>
    </row>
    <row r="1606" spans="1:7" ht="20.100000000000001" customHeight="1">
      <c r="A1606" s="6" t="s">
        <v>774</v>
      </c>
      <c r="B1606" s="7" t="s">
        <v>775</v>
      </c>
      <c r="C1606" s="6" t="s">
        <v>12</v>
      </c>
      <c r="D1606" s="6" t="s">
        <v>98</v>
      </c>
      <c r="E1606" s="8">
        <v>1</v>
      </c>
      <c r="F1606" s="9">
        <v>7.82</v>
      </c>
      <c r="G1606" s="9">
        <v>7.82</v>
      </c>
    </row>
    <row r="1607" spans="1:7" ht="15" customHeight="1">
      <c r="A1607" s="1"/>
      <c r="B1607" s="1"/>
      <c r="C1607" s="1"/>
      <c r="D1607" s="1"/>
      <c r="E1607" s="102" t="s">
        <v>22</v>
      </c>
      <c r="F1607" s="103"/>
      <c r="G1607" s="10">
        <v>11.59</v>
      </c>
    </row>
    <row r="1608" spans="1:7" ht="15" customHeight="1">
      <c r="A1608" s="1"/>
      <c r="B1608" s="1"/>
      <c r="C1608" s="1"/>
      <c r="D1608" s="1"/>
      <c r="E1608" s="96" t="s">
        <v>23</v>
      </c>
      <c r="F1608" s="97"/>
      <c r="G1608" s="3">
        <v>11.59</v>
      </c>
    </row>
    <row r="1609" spans="1:7" ht="15" customHeight="1">
      <c r="A1609" s="1"/>
      <c r="B1609" s="1"/>
      <c r="C1609" s="1"/>
      <c r="D1609" s="1"/>
      <c r="E1609" s="96" t="s">
        <v>24</v>
      </c>
      <c r="F1609" s="97"/>
      <c r="G1609" s="3">
        <v>3.65</v>
      </c>
    </row>
    <row r="1610" spans="1:7" ht="15" customHeight="1">
      <c r="A1610" s="1"/>
      <c r="B1610" s="1"/>
      <c r="C1610" s="1"/>
      <c r="D1610" s="1"/>
      <c r="E1610" s="96" t="s">
        <v>25</v>
      </c>
      <c r="F1610" s="97"/>
      <c r="G1610" s="3">
        <v>15.24</v>
      </c>
    </row>
    <row r="1611" spans="1:7" ht="15" customHeight="1">
      <c r="A1611" s="1"/>
      <c r="B1611" s="1"/>
      <c r="C1611" s="1"/>
      <c r="D1611" s="1"/>
      <c r="E1611" s="96" t="s">
        <v>26</v>
      </c>
      <c r="F1611" s="97"/>
      <c r="G1611" s="3">
        <v>3.0617000000000001</v>
      </c>
    </row>
    <row r="1612" spans="1:7" ht="15" customHeight="1">
      <c r="A1612" s="1"/>
      <c r="B1612" s="1"/>
      <c r="C1612" s="1"/>
      <c r="D1612" s="1"/>
      <c r="E1612" s="96" t="s">
        <v>27</v>
      </c>
      <c r="F1612" s="97"/>
      <c r="G1612" s="3">
        <v>18.3</v>
      </c>
    </row>
    <row r="1613" spans="1:7" ht="9.9499999999999993" customHeight="1">
      <c r="A1613" s="1"/>
      <c r="B1613" s="1"/>
      <c r="C1613" s="104" t="s">
        <v>2</v>
      </c>
      <c r="D1613" s="105"/>
      <c r="E1613" s="1"/>
      <c r="F1613" s="1"/>
      <c r="G1613" s="1"/>
    </row>
    <row r="1614" spans="1:7" ht="20.100000000000001" customHeight="1">
      <c r="A1614" s="98" t="s">
        <v>776</v>
      </c>
      <c r="B1614" s="99"/>
      <c r="C1614" s="99"/>
      <c r="D1614" s="99"/>
      <c r="E1614" s="99"/>
      <c r="F1614" s="99"/>
      <c r="G1614" s="99"/>
    </row>
    <row r="1615" spans="1:7" ht="15" customHeight="1">
      <c r="A1615" s="100" t="s">
        <v>35</v>
      </c>
      <c r="B1615" s="101"/>
      <c r="C1615" s="5" t="s">
        <v>5</v>
      </c>
      <c r="D1615" s="5" t="s">
        <v>6</v>
      </c>
      <c r="E1615" s="5" t="s">
        <v>7</v>
      </c>
      <c r="F1615" s="5" t="s">
        <v>8</v>
      </c>
      <c r="G1615" s="5" t="s">
        <v>9</v>
      </c>
    </row>
    <row r="1616" spans="1:7" ht="20.100000000000001" customHeight="1">
      <c r="A1616" s="6" t="s">
        <v>777</v>
      </c>
      <c r="B1616" s="7" t="s">
        <v>778</v>
      </c>
      <c r="C1616" s="6" t="s">
        <v>12</v>
      </c>
      <c r="D1616" s="6" t="s">
        <v>98</v>
      </c>
      <c r="E1616" s="8">
        <v>1</v>
      </c>
      <c r="F1616" s="9">
        <v>1.72</v>
      </c>
      <c r="G1616" s="9">
        <v>1.72</v>
      </c>
    </row>
    <row r="1617" spans="1:7" ht="27.95" customHeight="1">
      <c r="A1617" s="6" t="s">
        <v>779</v>
      </c>
      <c r="B1617" s="7" t="s">
        <v>780</v>
      </c>
      <c r="C1617" s="6" t="s">
        <v>12</v>
      </c>
      <c r="D1617" s="6" t="s">
        <v>98</v>
      </c>
      <c r="E1617" s="8">
        <v>1</v>
      </c>
      <c r="F1617" s="9">
        <v>0.9</v>
      </c>
      <c r="G1617" s="9">
        <v>0.9</v>
      </c>
    </row>
    <row r="1618" spans="1:7" ht="15" customHeight="1">
      <c r="A1618" s="1"/>
      <c r="B1618" s="1"/>
      <c r="C1618" s="1"/>
      <c r="D1618" s="1"/>
      <c r="E1618" s="102" t="s">
        <v>47</v>
      </c>
      <c r="F1618" s="103"/>
      <c r="G1618" s="10">
        <v>2.62</v>
      </c>
    </row>
    <row r="1619" spans="1:7" ht="15" customHeight="1">
      <c r="A1619" s="100" t="s">
        <v>4</v>
      </c>
      <c r="B1619" s="101"/>
      <c r="C1619" s="5" t="s">
        <v>5</v>
      </c>
      <c r="D1619" s="5" t="s">
        <v>6</v>
      </c>
      <c r="E1619" s="5" t="s">
        <v>7</v>
      </c>
      <c r="F1619" s="5" t="s">
        <v>8</v>
      </c>
      <c r="G1619" s="5" t="s">
        <v>9</v>
      </c>
    </row>
    <row r="1620" spans="1:7" ht="15" customHeight="1">
      <c r="A1620" s="6" t="s">
        <v>344</v>
      </c>
      <c r="B1620" s="7" t="s">
        <v>345</v>
      </c>
      <c r="C1620" s="6" t="s">
        <v>12</v>
      </c>
      <c r="D1620" s="6" t="s">
        <v>19</v>
      </c>
      <c r="E1620" s="8">
        <v>0.124</v>
      </c>
      <c r="F1620" s="9">
        <v>9.25</v>
      </c>
      <c r="G1620" s="9">
        <v>1.1499999999999999</v>
      </c>
    </row>
    <row r="1621" spans="1:7" ht="15" customHeight="1">
      <c r="A1621" s="1"/>
      <c r="B1621" s="1"/>
      <c r="C1621" s="1"/>
      <c r="D1621" s="1"/>
      <c r="E1621" s="102" t="s">
        <v>22</v>
      </c>
      <c r="F1621" s="103"/>
      <c r="G1621" s="10">
        <v>1.1499999999999999</v>
      </c>
    </row>
    <row r="1622" spans="1:7" ht="15" customHeight="1">
      <c r="A1622" s="1"/>
      <c r="B1622" s="1"/>
      <c r="C1622" s="1"/>
      <c r="D1622" s="1"/>
      <c r="E1622" s="96" t="s">
        <v>23</v>
      </c>
      <c r="F1622" s="97"/>
      <c r="G1622" s="3">
        <v>3.77</v>
      </c>
    </row>
    <row r="1623" spans="1:7" ht="15" customHeight="1">
      <c r="A1623" s="1"/>
      <c r="B1623" s="1"/>
      <c r="C1623" s="1"/>
      <c r="D1623" s="1"/>
      <c r="E1623" s="96" t="s">
        <v>24</v>
      </c>
      <c r="F1623" s="97"/>
      <c r="G1623" s="3">
        <v>0.89</v>
      </c>
    </row>
    <row r="1624" spans="1:7" ht="15" customHeight="1">
      <c r="A1624" s="1"/>
      <c r="B1624" s="1"/>
      <c r="C1624" s="1"/>
      <c r="D1624" s="1"/>
      <c r="E1624" s="96" t="s">
        <v>25</v>
      </c>
      <c r="F1624" s="97"/>
      <c r="G1624" s="3">
        <v>4.66</v>
      </c>
    </row>
    <row r="1625" spans="1:7" ht="15" customHeight="1">
      <c r="A1625" s="1"/>
      <c r="B1625" s="1"/>
      <c r="C1625" s="1"/>
      <c r="D1625" s="1"/>
      <c r="E1625" s="96" t="s">
        <v>26</v>
      </c>
      <c r="F1625" s="97"/>
      <c r="G1625" s="3">
        <v>0.93620000000000003</v>
      </c>
    </row>
    <row r="1626" spans="1:7" ht="15" customHeight="1">
      <c r="A1626" s="1"/>
      <c r="B1626" s="1"/>
      <c r="C1626" s="1"/>
      <c r="D1626" s="1"/>
      <c r="E1626" s="96" t="s">
        <v>27</v>
      </c>
      <c r="F1626" s="97"/>
      <c r="G1626" s="3">
        <v>5.6</v>
      </c>
    </row>
    <row r="1627" spans="1:7" ht="9.9499999999999993" customHeight="1">
      <c r="A1627" s="1"/>
      <c r="B1627" s="1"/>
      <c r="C1627" s="104" t="s">
        <v>2</v>
      </c>
      <c r="D1627" s="105"/>
      <c r="E1627" s="1"/>
      <c r="F1627" s="1"/>
      <c r="G1627" s="1"/>
    </row>
    <row r="1628" spans="1:7" ht="20.100000000000001" customHeight="1">
      <c r="A1628" s="98" t="s">
        <v>781</v>
      </c>
      <c r="B1628" s="99"/>
      <c r="C1628" s="99"/>
      <c r="D1628" s="99"/>
      <c r="E1628" s="99"/>
      <c r="F1628" s="99"/>
      <c r="G1628" s="99"/>
    </row>
    <row r="1629" spans="1:7" ht="15" customHeight="1">
      <c r="A1629" s="100" t="s">
        <v>35</v>
      </c>
      <c r="B1629" s="101"/>
      <c r="C1629" s="5" t="s">
        <v>5</v>
      </c>
      <c r="D1629" s="5" t="s">
        <v>6</v>
      </c>
      <c r="E1629" s="5" t="s">
        <v>7</v>
      </c>
      <c r="F1629" s="5" t="s">
        <v>8</v>
      </c>
      <c r="G1629" s="5" t="s">
        <v>9</v>
      </c>
    </row>
    <row r="1630" spans="1:7" ht="15" customHeight="1">
      <c r="A1630" s="6" t="s">
        <v>782</v>
      </c>
      <c r="B1630" s="7" t="s">
        <v>783</v>
      </c>
      <c r="C1630" s="6" t="s">
        <v>12</v>
      </c>
      <c r="D1630" s="6" t="s">
        <v>98</v>
      </c>
      <c r="E1630" s="8">
        <v>1</v>
      </c>
      <c r="F1630" s="9">
        <v>4.07</v>
      </c>
      <c r="G1630" s="9">
        <v>4.07</v>
      </c>
    </row>
    <row r="1631" spans="1:7" ht="15" customHeight="1">
      <c r="A1631" s="1"/>
      <c r="B1631" s="1"/>
      <c r="C1631" s="1"/>
      <c r="D1631" s="1"/>
      <c r="E1631" s="102" t="s">
        <v>47</v>
      </c>
      <c r="F1631" s="103"/>
      <c r="G1631" s="10">
        <v>4.07</v>
      </c>
    </row>
    <row r="1632" spans="1:7" ht="15" customHeight="1">
      <c r="A1632" s="100" t="s">
        <v>4</v>
      </c>
      <c r="B1632" s="101"/>
      <c r="C1632" s="5" t="s">
        <v>5</v>
      </c>
      <c r="D1632" s="5" t="s">
        <v>6</v>
      </c>
      <c r="E1632" s="5" t="s">
        <v>7</v>
      </c>
      <c r="F1632" s="5" t="s">
        <v>8</v>
      </c>
      <c r="G1632" s="5" t="s">
        <v>9</v>
      </c>
    </row>
    <row r="1633" spans="1:7" ht="15" customHeight="1">
      <c r="A1633" s="6" t="s">
        <v>342</v>
      </c>
      <c r="B1633" s="7" t="s">
        <v>343</v>
      </c>
      <c r="C1633" s="6" t="s">
        <v>12</v>
      </c>
      <c r="D1633" s="6" t="s">
        <v>19</v>
      </c>
      <c r="E1633" s="8">
        <v>0.22500000000000001</v>
      </c>
      <c r="F1633" s="9">
        <v>7.44</v>
      </c>
      <c r="G1633" s="9">
        <v>1.67</v>
      </c>
    </row>
    <row r="1634" spans="1:7" ht="15" customHeight="1">
      <c r="A1634" s="6" t="s">
        <v>344</v>
      </c>
      <c r="B1634" s="7" t="s">
        <v>345</v>
      </c>
      <c r="C1634" s="6" t="s">
        <v>12</v>
      </c>
      <c r="D1634" s="6" t="s">
        <v>19</v>
      </c>
      <c r="E1634" s="8">
        <v>0.22500000000000001</v>
      </c>
      <c r="F1634" s="9">
        <v>9.25</v>
      </c>
      <c r="G1634" s="9">
        <v>2.08</v>
      </c>
    </row>
    <row r="1635" spans="1:7" ht="15" customHeight="1">
      <c r="A1635" s="1"/>
      <c r="B1635" s="1"/>
      <c r="C1635" s="1"/>
      <c r="D1635" s="1"/>
      <c r="E1635" s="102" t="s">
        <v>22</v>
      </c>
      <c r="F1635" s="103"/>
      <c r="G1635" s="10">
        <v>3.75</v>
      </c>
    </row>
    <row r="1636" spans="1:7" ht="15" customHeight="1">
      <c r="A1636" s="1"/>
      <c r="B1636" s="1"/>
      <c r="C1636" s="1"/>
      <c r="D1636" s="1"/>
      <c r="E1636" s="96" t="s">
        <v>23</v>
      </c>
      <c r="F1636" s="97"/>
      <c r="G1636" s="3">
        <v>7.82</v>
      </c>
    </row>
    <row r="1637" spans="1:7" ht="15" customHeight="1">
      <c r="A1637" s="1"/>
      <c r="B1637" s="1"/>
      <c r="C1637" s="1"/>
      <c r="D1637" s="1"/>
      <c r="E1637" s="96" t="s">
        <v>24</v>
      </c>
      <c r="F1637" s="97"/>
      <c r="G1637" s="3">
        <v>2.76</v>
      </c>
    </row>
    <row r="1638" spans="1:7" ht="15" customHeight="1">
      <c r="A1638" s="1"/>
      <c r="B1638" s="1"/>
      <c r="C1638" s="1"/>
      <c r="D1638" s="1"/>
      <c r="E1638" s="96" t="s">
        <v>25</v>
      </c>
      <c r="F1638" s="97"/>
      <c r="G1638" s="3">
        <v>10.58</v>
      </c>
    </row>
    <row r="1639" spans="1:7" ht="15" customHeight="1">
      <c r="A1639" s="1"/>
      <c r="B1639" s="1"/>
      <c r="C1639" s="1"/>
      <c r="D1639" s="1"/>
      <c r="E1639" s="96" t="s">
        <v>26</v>
      </c>
      <c r="F1639" s="97"/>
      <c r="G1639" s="3">
        <v>2.1255000000000002</v>
      </c>
    </row>
    <row r="1640" spans="1:7" ht="15" customHeight="1">
      <c r="A1640" s="1"/>
      <c r="B1640" s="1"/>
      <c r="C1640" s="1"/>
      <c r="D1640" s="1"/>
      <c r="E1640" s="96" t="s">
        <v>27</v>
      </c>
      <c r="F1640" s="97"/>
      <c r="G1640" s="3">
        <v>12.71</v>
      </c>
    </row>
    <row r="1641" spans="1:7" ht="9.9499999999999993" customHeight="1">
      <c r="A1641" s="1"/>
      <c r="B1641" s="1"/>
      <c r="C1641" s="104" t="s">
        <v>2</v>
      </c>
      <c r="D1641" s="105"/>
      <c r="E1641" s="1"/>
      <c r="F1641" s="1"/>
      <c r="G1641" s="1"/>
    </row>
    <row r="1642" spans="1:7" ht="20.100000000000001" customHeight="1">
      <c r="A1642" s="98" t="s">
        <v>784</v>
      </c>
      <c r="B1642" s="99"/>
      <c r="C1642" s="99"/>
      <c r="D1642" s="99"/>
      <c r="E1642" s="99"/>
      <c r="F1642" s="99"/>
      <c r="G1642" s="99"/>
    </row>
    <row r="1643" spans="1:7" ht="15" customHeight="1">
      <c r="A1643" s="100" t="s">
        <v>4</v>
      </c>
      <c r="B1643" s="101"/>
      <c r="C1643" s="5" t="s">
        <v>5</v>
      </c>
      <c r="D1643" s="5" t="s">
        <v>6</v>
      </c>
      <c r="E1643" s="5" t="s">
        <v>7</v>
      </c>
      <c r="F1643" s="5" t="s">
        <v>8</v>
      </c>
      <c r="G1643" s="5" t="s">
        <v>9</v>
      </c>
    </row>
    <row r="1644" spans="1:7" ht="27.95" customHeight="1">
      <c r="A1644" s="6" t="s">
        <v>772</v>
      </c>
      <c r="B1644" s="7" t="s">
        <v>773</v>
      </c>
      <c r="C1644" s="6" t="s">
        <v>12</v>
      </c>
      <c r="D1644" s="6" t="s">
        <v>98</v>
      </c>
      <c r="E1644" s="8">
        <v>1</v>
      </c>
      <c r="F1644" s="9">
        <v>3.77</v>
      </c>
      <c r="G1644" s="9">
        <v>3.77</v>
      </c>
    </row>
    <row r="1645" spans="1:7" ht="20.100000000000001" customHeight="1">
      <c r="A1645" s="6" t="s">
        <v>785</v>
      </c>
      <c r="B1645" s="7" t="s">
        <v>786</v>
      </c>
      <c r="C1645" s="6" t="s">
        <v>12</v>
      </c>
      <c r="D1645" s="6" t="s">
        <v>98</v>
      </c>
      <c r="E1645" s="8">
        <v>1</v>
      </c>
      <c r="F1645" s="9">
        <v>14.65</v>
      </c>
      <c r="G1645" s="9">
        <v>14.65</v>
      </c>
    </row>
    <row r="1646" spans="1:7" ht="15" customHeight="1">
      <c r="A1646" s="1"/>
      <c r="B1646" s="1"/>
      <c r="C1646" s="1"/>
      <c r="D1646" s="1"/>
      <c r="E1646" s="102" t="s">
        <v>22</v>
      </c>
      <c r="F1646" s="103"/>
      <c r="G1646" s="10">
        <v>18.420000000000002</v>
      </c>
    </row>
    <row r="1647" spans="1:7" ht="15" customHeight="1">
      <c r="A1647" s="1"/>
      <c r="B1647" s="1"/>
      <c r="C1647" s="1"/>
      <c r="D1647" s="1"/>
      <c r="E1647" s="96" t="s">
        <v>23</v>
      </c>
      <c r="F1647" s="97"/>
      <c r="G1647" s="3">
        <v>18.420000000000002</v>
      </c>
    </row>
    <row r="1648" spans="1:7" ht="15" customHeight="1">
      <c r="A1648" s="1"/>
      <c r="B1648" s="1"/>
      <c r="C1648" s="1"/>
      <c r="D1648" s="1"/>
      <c r="E1648" s="96" t="s">
        <v>24</v>
      </c>
      <c r="F1648" s="97"/>
      <c r="G1648" s="3">
        <v>5.67</v>
      </c>
    </row>
    <row r="1649" spans="1:7" ht="15" customHeight="1">
      <c r="A1649" s="1"/>
      <c r="B1649" s="1"/>
      <c r="C1649" s="1"/>
      <c r="D1649" s="1"/>
      <c r="E1649" s="96" t="s">
        <v>25</v>
      </c>
      <c r="F1649" s="97"/>
      <c r="G1649" s="3">
        <v>24.09</v>
      </c>
    </row>
    <row r="1650" spans="1:7" ht="15" customHeight="1">
      <c r="A1650" s="1"/>
      <c r="B1650" s="1"/>
      <c r="C1650" s="1"/>
      <c r="D1650" s="1"/>
      <c r="E1650" s="96" t="s">
        <v>26</v>
      </c>
      <c r="F1650" s="97"/>
      <c r="G1650" s="3">
        <v>4.8396999999999997</v>
      </c>
    </row>
    <row r="1651" spans="1:7" ht="15" customHeight="1">
      <c r="A1651" s="1"/>
      <c r="B1651" s="1"/>
      <c r="C1651" s="1"/>
      <c r="D1651" s="1"/>
      <c r="E1651" s="96" t="s">
        <v>27</v>
      </c>
      <c r="F1651" s="97"/>
      <c r="G1651" s="3">
        <v>28.93</v>
      </c>
    </row>
    <row r="1652" spans="1:7" ht="9.9499999999999993" customHeight="1">
      <c r="A1652" s="1"/>
      <c r="B1652" s="1"/>
      <c r="C1652" s="104" t="s">
        <v>2</v>
      </c>
      <c r="D1652" s="105"/>
      <c r="E1652" s="1"/>
      <c r="F1652" s="1"/>
      <c r="G1652" s="1"/>
    </row>
    <row r="1653" spans="1:7" ht="20.100000000000001" customHeight="1">
      <c r="A1653" s="98" t="s">
        <v>787</v>
      </c>
      <c r="B1653" s="99"/>
      <c r="C1653" s="99"/>
      <c r="D1653" s="99"/>
      <c r="E1653" s="99"/>
      <c r="F1653" s="99"/>
      <c r="G1653" s="99"/>
    </row>
    <row r="1654" spans="1:7" ht="15" customHeight="1">
      <c r="A1654" s="100" t="s">
        <v>35</v>
      </c>
      <c r="B1654" s="101"/>
      <c r="C1654" s="5" t="s">
        <v>5</v>
      </c>
      <c r="D1654" s="5" t="s">
        <v>6</v>
      </c>
      <c r="E1654" s="5" t="s">
        <v>7</v>
      </c>
      <c r="F1654" s="5" t="s">
        <v>8</v>
      </c>
      <c r="G1654" s="5" t="s">
        <v>9</v>
      </c>
    </row>
    <row r="1655" spans="1:7" ht="15" customHeight="1">
      <c r="A1655" s="6" t="s">
        <v>782</v>
      </c>
      <c r="B1655" s="7" t="s">
        <v>783</v>
      </c>
      <c r="C1655" s="6" t="s">
        <v>12</v>
      </c>
      <c r="D1655" s="6" t="s">
        <v>98</v>
      </c>
      <c r="E1655" s="8">
        <v>2</v>
      </c>
      <c r="F1655" s="9">
        <v>4.07</v>
      </c>
      <c r="G1655" s="9">
        <v>8.14</v>
      </c>
    </row>
    <row r="1656" spans="1:7" ht="15" customHeight="1">
      <c r="A1656" s="1"/>
      <c r="B1656" s="1"/>
      <c r="C1656" s="1"/>
      <c r="D1656" s="1"/>
      <c r="E1656" s="102" t="s">
        <v>47</v>
      </c>
      <c r="F1656" s="103"/>
      <c r="G1656" s="10">
        <v>8.14</v>
      </c>
    </row>
    <row r="1657" spans="1:7" ht="15" customHeight="1">
      <c r="A1657" s="100" t="s">
        <v>4</v>
      </c>
      <c r="B1657" s="101"/>
      <c r="C1657" s="5" t="s">
        <v>5</v>
      </c>
      <c r="D1657" s="5" t="s">
        <v>6</v>
      </c>
      <c r="E1657" s="5" t="s">
        <v>7</v>
      </c>
      <c r="F1657" s="5" t="s">
        <v>8</v>
      </c>
      <c r="G1657" s="5" t="s">
        <v>9</v>
      </c>
    </row>
    <row r="1658" spans="1:7" ht="15" customHeight="1">
      <c r="A1658" s="6" t="s">
        <v>342</v>
      </c>
      <c r="B1658" s="7" t="s">
        <v>343</v>
      </c>
      <c r="C1658" s="6" t="s">
        <v>12</v>
      </c>
      <c r="D1658" s="6" t="s">
        <v>19</v>
      </c>
      <c r="E1658" s="8">
        <v>0.39</v>
      </c>
      <c r="F1658" s="9">
        <v>7.44</v>
      </c>
      <c r="G1658" s="9">
        <v>2.9</v>
      </c>
    </row>
    <row r="1659" spans="1:7" ht="15" customHeight="1">
      <c r="A1659" s="6" t="s">
        <v>344</v>
      </c>
      <c r="B1659" s="7" t="s">
        <v>345</v>
      </c>
      <c r="C1659" s="6" t="s">
        <v>12</v>
      </c>
      <c r="D1659" s="6" t="s">
        <v>19</v>
      </c>
      <c r="E1659" s="8">
        <v>0.39</v>
      </c>
      <c r="F1659" s="9">
        <v>9.25</v>
      </c>
      <c r="G1659" s="9">
        <v>3.61</v>
      </c>
    </row>
    <row r="1660" spans="1:7" ht="15" customHeight="1">
      <c r="A1660" s="1"/>
      <c r="B1660" s="1"/>
      <c r="C1660" s="1"/>
      <c r="D1660" s="1"/>
      <c r="E1660" s="102" t="s">
        <v>22</v>
      </c>
      <c r="F1660" s="103"/>
      <c r="G1660" s="10">
        <v>6.51</v>
      </c>
    </row>
    <row r="1661" spans="1:7" ht="15" customHeight="1">
      <c r="A1661" s="1"/>
      <c r="B1661" s="1"/>
      <c r="C1661" s="1"/>
      <c r="D1661" s="1"/>
      <c r="E1661" s="96" t="s">
        <v>23</v>
      </c>
      <c r="F1661" s="97"/>
      <c r="G1661" s="3">
        <v>14.65</v>
      </c>
    </row>
    <row r="1662" spans="1:7" ht="15" customHeight="1">
      <c r="A1662" s="1"/>
      <c r="B1662" s="1"/>
      <c r="C1662" s="1"/>
      <c r="D1662" s="1"/>
      <c r="E1662" s="96" t="s">
        <v>24</v>
      </c>
      <c r="F1662" s="97"/>
      <c r="G1662" s="3">
        <v>4.78</v>
      </c>
    </row>
    <row r="1663" spans="1:7" ht="15" customHeight="1">
      <c r="A1663" s="1"/>
      <c r="B1663" s="1"/>
      <c r="C1663" s="1"/>
      <c r="D1663" s="1"/>
      <c r="E1663" s="96" t="s">
        <v>25</v>
      </c>
      <c r="F1663" s="97"/>
      <c r="G1663" s="3">
        <v>19.43</v>
      </c>
    </row>
    <row r="1664" spans="1:7" ht="15" customHeight="1">
      <c r="A1664" s="1"/>
      <c r="B1664" s="1"/>
      <c r="C1664" s="1"/>
      <c r="D1664" s="1"/>
      <c r="E1664" s="96" t="s">
        <v>26</v>
      </c>
      <c r="F1664" s="97"/>
      <c r="G1664" s="3">
        <v>3.9035000000000002</v>
      </c>
    </row>
    <row r="1665" spans="1:7" ht="15" customHeight="1">
      <c r="A1665" s="1"/>
      <c r="B1665" s="1"/>
      <c r="C1665" s="1"/>
      <c r="D1665" s="1"/>
      <c r="E1665" s="96" t="s">
        <v>27</v>
      </c>
      <c r="F1665" s="97"/>
      <c r="G1665" s="3">
        <v>23.33</v>
      </c>
    </row>
    <row r="1666" spans="1:7" ht="9.9499999999999993" customHeight="1">
      <c r="A1666" s="1"/>
      <c r="B1666" s="1"/>
      <c r="C1666" s="104" t="s">
        <v>2</v>
      </c>
      <c r="D1666" s="105"/>
      <c r="E1666" s="1"/>
      <c r="F1666" s="1"/>
      <c r="G1666" s="1"/>
    </row>
    <row r="1667" spans="1:7" ht="20.100000000000001" customHeight="1">
      <c r="A1667" s="98" t="s">
        <v>788</v>
      </c>
      <c r="B1667" s="99"/>
      <c r="C1667" s="99"/>
      <c r="D1667" s="99"/>
      <c r="E1667" s="99"/>
      <c r="F1667" s="99"/>
      <c r="G1667" s="99"/>
    </row>
    <row r="1668" spans="1:7" ht="15" customHeight="1">
      <c r="A1668" s="100" t="s">
        <v>35</v>
      </c>
      <c r="B1668" s="101"/>
      <c r="C1668" s="5" t="s">
        <v>5</v>
      </c>
      <c r="D1668" s="5" t="s">
        <v>6</v>
      </c>
      <c r="E1668" s="5" t="s">
        <v>7</v>
      </c>
      <c r="F1668" s="5" t="s">
        <v>8</v>
      </c>
      <c r="G1668" s="5" t="s">
        <v>9</v>
      </c>
    </row>
    <row r="1669" spans="1:7" ht="27.95" customHeight="1">
      <c r="A1669" s="6" t="s">
        <v>789</v>
      </c>
      <c r="B1669" s="7" t="s">
        <v>790</v>
      </c>
      <c r="C1669" s="6" t="s">
        <v>12</v>
      </c>
      <c r="D1669" s="6" t="s">
        <v>38</v>
      </c>
      <c r="E1669" s="8">
        <v>1.19</v>
      </c>
      <c r="F1669" s="9">
        <v>1.2</v>
      </c>
      <c r="G1669" s="9">
        <v>1.43</v>
      </c>
    </row>
    <row r="1670" spans="1:7" ht="20.100000000000001" customHeight="1">
      <c r="A1670" s="6" t="s">
        <v>763</v>
      </c>
      <c r="B1670" s="7" t="s">
        <v>764</v>
      </c>
      <c r="C1670" s="6" t="s">
        <v>12</v>
      </c>
      <c r="D1670" s="6" t="s">
        <v>98</v>
      </c>
      <c r="E1670" s="8">
        <v>8.9999999999999993E-3</v>
      </c>
      <c r="F1670" s="9">
        <v>2.0299999999999998</v>
      </c>
      <c r="G1670" s="9">
        <v>0.02</v>
      </c>
    </row>
    <row r="1671" spans="1:7" ht="15" customHeight="1">
      <c r="A1671" s="1"/>
      <c r="B1671" s="1"/>
      <c r="C1671" s="1"/>
      <c r="D1671" s="1"/>
      <c r="E1671" s="102" t="s">
        <v>47</v>
      </c>
      <c r="F1671" s="103"/>
      <c r="G1671" s="10">
        <v>1.45</v>
      </c>
    </row>
    <row r="1672" spans="1:7" ht="15" customHeight="1">
      <c r="A1672" s="100" t="s">
        <v>4</v>
      </c>
      <c r="B1672" s="101"/>
      <c r="C1672" s="5" t="s">
        <v>5</v>
      </c>
      <c r="D1672" s="5" t="s">
        <v>6</v>
      </c>
      <c r="E1672" s="5" t="s">
        <v>7</v>
      </c>
      <c r="F1672" s="5" t="s">
        <v>8</v>
      </c>
      <c r="G1672" s="5" t="s">
        <v>9</v>
      </c>
    </row>
    <row r="1673" spans="1:7" ht="15" customHeight="1">
      <c r="A1673" s="6" t="s">
        <v>342</v>
      </c>
      <c r="B1673" s="7" t="s">
        <v>343</v>
      </c>
      <c r="C1673" s="6" t="s">
        <v>12</v>
      </c>
      <c r="D1673" s="6" t="s">
        <v>19</v>
      </c>
      <c r="E1673" s="8">
        <v>0.03</v>
      </c>
      <c r="F1673" s="9">
        <v>7.44</v>
      </c>
      <c r="G1673" s="9">
        <v>0.22</v>
      </c>
    </row>
    <row r="1674" spans="1:7" ht="15" customHeight="1">
      <c r="A1674" s="6" t="s">
        <v>344</v>
      </c>
      <c r="B1674" s="7" t="s">
        <v>345</v>
      </c>
      <c r="C1674" s="6" t="s">
        <v>12</v>
      </c>
      <c r="D1674" s="6" t="s">
        <v>19</v>
      </c>
      <c r="E1674" s="8">
        <v>0.03</v>
      </c>
      <c r="F1674" s="9">
        <v>9.25</v>
      </c>
      <c r="G1674" s="9">
        <v>0.28000000000000003</v>
      </c>
    </row>
    <row r="1675" spans="1:7" ht="15" customHeight="1">
      <c r="A1675" s="1"/>
      <c r="B1675" s="1"/>
      <c r="C1675" s="1"/>
      <c r="D1675" s="1"/>
      <c r="E1675" s="102" t="s">
        <v>22</v>
      </c>
      <c r="F1675" s="103"/>
      <c r="G1675" s="10">
        <v>0.5</v>
      </c>
    </row>
    <row r="1676" spans="1:7" ht="15" customHeight="1">
      <c r="A1676" s="1"/>
      <c r="B1676" s="1"/>
      <c r="C1676" s="1"/>
      <c r="D1676" s="1"/>
      <c r="E1676" s="96" t="s">
        <v>23</v>
      </c>
      <c r="F1676" s="97"/>
      <c r="G1676" s="3">
        <v>1.95</v>
      </c>
    </row>
    <row r="1677" spans="1:7" ht="15" customHeight="1">
      <c r="A1677" s="1"/>
      <c r="B1677" s="1"/>
      <c r="C1677" s="1"/>
      <c r="D1677" s="1"/>
      <c r="E1677" s="96" t="s">
        <v>24</v>
      </c>
      <c r="F1677" s="97"/>
      <c r="G1677" s="3">
        <v>0.36</v>
      </c>
    </row>
    <row r="1678" spans="1:7" ht="15" customHeight="1">
      <c r="A1678" s="1"/>
      <c r="B1678" s="1"/>
      <c r="C1678" s="1"/>
      <c r="D1678" s="1"/>
      <c r="E1678" s="96" t="s">
        <v>25</v>
      </c>
      <c r="F1678" s="97"/>
      <c r="G1678" s="3">
        <v>2.31</v>
      </c>
    </row>
    <row r="1679" spans="1:7" ht="15" customHeight="1">
      <c r="A1679" s="1"/>
      <c r="B1679" s="1"/>
      <c r="C1679" s="1"/>
      <c r="D1679" s="1"/>
      <c r="E1679" s="96" t="s">
        <v>26</v>
      </c>
      <c r="F1679" s="97"/>
      <c r="G1679" s="3">
        <v>0.46410000000000001</v>
      </c>
    </row>
    <row r="1680" spans="1:7" ht="15" customHeight="1">
      <c r="A1680" s="1"/>
      <c r="B1680" s="1"/>
      <c r="C1680" s="1"/>
      <c r="D1680" s="1"/>
      <c r="E1680" s="96" t="s">
        <v>27</v>
      </c>
      <c r="F1680" s="97"/>
      <c r="G1680" s="3">
        <v>2.77</v>
      </c>
    </row>
    <row r="1681" spans="1:7" ht="9.9499999999999993" customHeight="1">
      <c r="A1681" s="1"/>
      <c r="B1681" s="1"/>
      <c r="C1681" s="104" t="s">
        <v>2</v>
      </c>
      <c r="D1681" s="105"/>
      <c r="E1681" s="1"/>
      <c r="F1681" s="1"/>
      <c r="G1681" s="1"/>
    </row>
    <row r="1682" spans="1:7" ht="20.100000000000001" customHeight="1">
      <c r="A1682" s="98" t="s">
        <v>791</v>
      </c>
      <c r="B1682" s="99"/>
      <c r="C1682" s="99"/>
      <c r="D1682" s="99"/>
      <c r="E1682" s="99"/>
      <c r="F1682" s="99"/>
      <c r="G1682" s="99"/>
    </row>
    <row r="1683" spans="1:7" ht="15" customHeight="1">
      <c r="A1683" s="100" t="s">
        <v>4</v>
      </c>
      <c r="B1683" s="101"/>
      <c r="C1683" s="5" t="s">
        <v>5</v>
      </c>
      <c r="D1683" s="5" t="s">
        <v>6</v>
      </c>
      <c r="E1683" s="5" t="s">
        <v>7</v>
      </c>
      <c r="F1683" s="5" t="s">
        <v>8</v>
      </c>
      <c r="G1683" s="5" t="s">
        <v>9</v>
      </c>
    </row>
    <row r="1684" spans="1:7" ht="27.95" customHeight="1">
      <c r="A1684" s="6" t="s">
        <v>772</v>
      </c>
      <c r="B1684" s="7" t="s">
        <v>773</v>
      </c>
      <c r="C1684" s="6" t="s">
        <v>12</v>
      </c>
      <c r="D1684" s="6" t="s">
        <v>98</v>
      </c>
      <c r="E1684" s="8">
        <v>1</v>
      </c>
      <c r="F1684" s="9">
        <v>3.77</v>
      </c>
      <c r="G1684" s="9">
        <v>3.77</v>
      </c>
    </row>
    <row r="1685" spans="1:7" ht="27.95" customHeight="1">
      <c r="A1685" s="6" t="s">
        <v>792</v>
      </c>
      <c r="B1685" s="7" t="s">
        <v>793</v>
      </c>
      <c r="C1685" s="6" t="s">
        <v>12</v>
      </c>
      <c r="D1685" s="6" t="s">
        <v>98</v>
      </c>
      <c r="E1685" s="8">
        <v>1</v>
      </c>
      <c r="F1685" s="9">
        <v>9.77</v>
      </c>
      <c r="G1685" s="9">
        <v>9.77</v>
      </c>
    </row>
    <row r="1686" spans="1:7" ht="15" customHeight="1">
      <c r="A1686" s="1"/>
      <c r="B1686" s="1"/>
      <c r="C1686" s="1"/>
      <c r="D1686" s="1"/>
      <c r="E1686" s="102" t="s">
        <v>22</v>
      </c>
      <c r="F1686" s="103"/>
      <c r="G1686" s="10">
        <v>13.54</v>
      </c>
    </row>
    <row r="1687" spans="1:7" ht="15" customHeight="1">
      <c r="A1687" s="1"/>
      <c r="B1687" s="1"/>
      <c r="C1687" s="1"/>
      <c r="D1687" s="1"/>
      <c r="E1687" s="96" t="s">
        <v>23</v>
      </c>
      <c r="F1687" s="97"/>
      <c r="G1687" s="3">
        <v>13.54</v>
      </c>
    </row>
    <row r="1688" spans="1:7" ht="15" customHeight="1">
      <c r="A1688" s="1"/>
      <c r="B1688" s="1"/>
      <c r="C1688" s="1"/>
      <c r="D1688" s="1"/>
      <c r="E1688" s="96" t="s">
        <v>24</v>
      </c>
      <c r="F1688" s="97"/>
      <c r="G1688" s="3">
        <v>4.66</v>
      </c>
    </row>
    <row r="1689" spans="1:7" ht="15" customHeight="1">
      <c r="A1689" s="1"/>
      <c r="B1689" s="1"/>
      <c r="C1689" s="1"/>
      <c r="D1689" s="1"/>
      <c r="E1689" s="96" t="s">
        <v>25</v>
      </c>
      <c r="F1689" s="97"/>
      <c r="G1689" s="3">
        <v>18.2</v>
      </c>
    </row>
    <row r="1690" spans="1:7" ht="15" customHeight="1">
      <c r="A1690" s="1"/>
      <c r="B1690" s="1"/>
      <c r="C1690" s="1"/>
      <c r="D1690" s="1"/>
      <c r="E1690" s="96" t="s">
        <v>26</v>
      </c>
      <c r="F1690" s="97"/>
      <c r="G1690" s="3">
        <v>3.6564000000000001</v>
      </c>
    </row>
    <row r="1691" spans="1:7" ht="15" customHeight="1">
      <c r="A1691" s="1"/>
      <c r="B1691" s="1"/>
      <c r="C1691" s="1"/>
      <c r="D1691" s="1"/>
      <c r="E1691" s="96" t="s">
        <v>27</v>
      </c>
      <c r="F1691" s="97"/>
      <c r="G1691" s="3">
        <v>21.86</v>
      </c>
    </row>
    <row r="1692" spans="1:7" ht="9.9499999999999993" customHeight="1">
      <c r="A1692" s="1"/>
      <c r="B1692" s="1"/>
      <c r="C1692" s="104" t="s">
        <v>2</v>
      </c>
      <c r="D1692" s="105"/>
      <c r="E1692" s="1"/>
      <c r="F1692" s="1"/>
      <c r="G1692" s="1"/>
    </row>
    <row r="1693" spans="1:7" ht="20.100000000000001" customHeight="1">
      <c r="A1693" s="98" t="s">
        <v>794</v>
      </c>
      <c r="B1693" s="99"/>
      <c r="C1693" s="99"/>
      <c r="D1693" s="99"/>
      <c r="E1693" s="99"/>
      <c r="F1693" s="99"/>
      <c r="G1693" s="99"/>
    </row>
    <row r="1694" spans="1:7" ht="15" customHeight="1">
      <c r="A1694" s="100" t="s">
        <v>35</v>
      </c>
      <c r="B1694" s="101"/>
      <c r="C1694" s="5" t="s">
        <v>5</v>
      </c>
      <c r="D1694" s="5" t="s">
        <v>6</v>
      </c>
      <c r="E1694" s="5" t="s">
        <v>7</v>
      </c>
      <c r="F1694" s="5" t="s">
        <v>8</v>
      </c>
      <c r="G1694" s="5" t="s">
        <v>9</v>
      </c>
    </row>
    <row r="1695" spans="1:7" ht="15" customHeight="1">
      <c r="A1695" s="6" t="s">
        <v>795</v>
      </c>
      <c r="B1695" s="7" t="s">
        <v>796</v>
      </c>
      <c r="C1695" s="6" t="s">
        <v>12</v>
      </c>
      <c r="D1695" s="6" t="s">
        <v>98</v>
      </c>
      <c r="E1695" s="8">
        <v>1</v>
      </c>
      <c r="F1695" s="9">
        <v>4.63</v>
      </c>
      <c r="G1695" s="9">
        <v>4.63</v>
      </c>
    </row>
    <row r="1696" spans="1:7" ht="15" customHeight="1">
      <c r="A1696" s="1"/>
      <c r="B1696" s="1"/>
      <c r="C1696" s="1"/>
      <c r="D1696" s="1"/>
      <c r="E1696" s="102" t="s">
        <v>47</v>
      </c>
      <c r="F1696" s="103"/>
      <c r="G1696" s="10">
        <v>4.63</v>
      </c>
    </row>
    <row r="1697" spans="1:7" ht="15" customHeight="1">
      <c r="A1697" s="100" t="s">
        <v>4</v>
      </c>
      <c r="B1697" s="101"/>
      <c r="C1697" s="5" t="s">
        <v>5</v>
      </c>
      <c r="D1697" s="5" t="s">
        <v>6</v>
      </c>
      <c r="E1697" s="5" t="s">
        <v>7</v>
      </c>
      <c r="F1697" s="5" t="s">
        <v>8</v>
      </c>
      <c r="G1697" s="5" t="s">
        <v>9</v>
      </c>
    </row>
    <row r="1698" spans="1:7" ht="15" customHeight="1">
      <c r="A1698" s="6" t="s">
        <v>342</v>
      </c>
      <c r="B1698" s="7" t="s">
        <v>343</v>
      </c>
      <c r="C1698" s="6" t="s">
        <v>12</v>
      </c>
      <c r="D1698" s="6" t="s">
        <v>19</v>
      </c>
      <c r="E1698" s="8">
        <v>0.308</v>
      </c>
      <c r="F1698" s="9">
        <v>7.44</v>
      </c>
      <c r="G1698" s="9">
        <v>2.29</v>
      </c>
    </row>
    <row r="1699" spans="1:7" ht="15" customHeight="1">
      <c r="A1699" s="6" t="s">
        <v>344</v>
      </c>
      <c r="B1699" s="7" t="s">
        <v>345</v>
      </c>
      <c r="C1699" s="6" t="s">
        <v>12</v>
      </c>
      <c r="D1699" s="6" t="s">
        <v>19</v>
      </c>
      <c r="E1699" s="8">
        <v>0.308</v>
      </c>
      <c r="F1699" s="9">
        <v>9.25</v>
      </c>
      <c r="G1699" s="9">
        <v>2.85</v>
      </c>
    </row>
    <row r="1700" spans="1:7" ht="15" customHeight="1">
      <c r="A1700" s="1"/>
      <c r="B1700" s="1"/>
      <c r="C1700" s="1"/>
      <c r="D1700" s="1"/>
      <c r="E1700" s="102" t="s">
        <v>22</v>
      </c>
      <c r="F1700" s="103"/>
      <c r="G1700" s="10">
        <v>5.14</v>
      </c>
    </row>
    <row r="1701" spans="1:7" ht="15" customHeight="1">
      <c r="A1701" s="1"/>
      <c r="B1701" s="1"/>
      <c r="C1701" s="1"/>
      <c r="D1701" s="1"/>
      <c r="E1701" s="96" t="s">
        <v>23</v>
      </c>
      <c r="F1701" s="97"/>
      <c r="G1701" s="3">
        <v>9.77</v>
      </c>
    </row>
    <row r="1702" spans="1:7" ht="15" customHeight="1">
      <c r="A1702" s="1"/>
      <c r="B1702" s="1"/>
      <c r="C1702" s="1"/>
      <c r="D1702" s="1"/>
      <c r="E1702" s="96" t="s">
        <v>24</v>
      </c>
      <c r="F1702" s="97"/>
      <c r="G1702" s="3">
        <v>3.77</v>
      </c>
    </row>
    <row r="1703" spans="1:7" ht="15" customHeight="1">
      <c r="A1703" s="1"/>
      <c r="B1703" s="1"/>
      <c r="C1703" s="1"/>
      <c r="D1703" s="1"/>
      <c r="E1703" s="96" t="s">
        <v>25</v>
      </c>
      <c r="F1703" s="97"/>
      <c r="G1703" s="3">
        <v>13.54</v>
      </c>
    </row>
    <row r="1704" spans="1:7" ht="15" customHeight="1">
      <c r="A1704" s="1"/>
      <c r="B1704" s="1"/>
      <c r="C1704" s="1"/>
      <c r="D1704" s="1"/>
      <c r="E1704" s="96" t="s">
        <v>26</v>
      </c>
      <c r="F1704" s="97"/>
      <c r="G1704" s="3">
        <v>2.7202000000000002</v>
      </c>
    </row>
    <row r="1705" spans="1:7" ht="15" customHeight="1">
      <c r="A1705" s="1"/>
      <c r="B1705" s="1"/>
      <c r="C1705" s="1"/>
      <c r="D1705" s="1"/>
      <c r="E1705" s="96" t="s">
        <v>27</v>
      </c>
      <c r="F1705" s="97"/>
      <c r="G1705" s="3">
        <v>16.260000000000002</v>
      </c>
    </row>
    <row r="1706" spans="1:7" ht="9.9499999999999993" customHeight="1">
      <c r="A1706" s="1"/>
      <c r="B1706" s="1"/>
      <c r="C1706" s="104" t="s">
        <v>2</v>
      </c>
      <c r="D1706" s="105"/>
      <c r="E1706" s="1"/>
      <c r="F1706" s="1"/>
      <c r="G1706" s="1"/>
    </row>
    <row r="1707" spans="1:7" ht="20.100000000000001" customHeight="1">
      <c r="A1707" s="98" t="s">
        <v>797</v>
      </c>
      <c r="B1707" s="99"/>
      <c r="C1707" s="99"/>
      <c r="D1707" s="99"/>
      <c r="E1707" s="99"/>
      <c r="F1707" s="99"/>
      <c r="G1707" s="99"/>
    </row>
    <row r="1708" spans="1:7" ht="15" customHeight="1">
      <c r="A1708" s="100" t="s">
        <v>4</v>
      </c>
      <c r="B1708" s="101"/>
      <c r="C1708" s="5" t="s">
        <v>5</v>
      </c>
      <c r="D1708" s="5" t="s">
        <v>6</v>
      </c>
      <c r="E1708" s="5" t="s">
        <v>7</v>
      </c>
      <c r="F1708" s="5" t="s">
        <v>8</v>
      </c>
      <c r="G1708" s="5" t="s">
        <v>9</v>
      </c>
    </row>
    <row r="1709" spans="1:7" ht="27.95" customHeight="1">
      <c r="A1709" s="6" t="s">
        <v>772</v>
      </c>
      <c r="B1709" s="7" t="s">
        <v>773</v>
      </c>
      <c r="C1709" s="6" t="s">
        <v>12</v>
      </c>
      <c r="D1709" s="6" t="s">
        <v>98</v>
      </c>
      <c r="E1709" s="8">
        <v>1</v>
      </c>
      <c r="F1709" s="9">
        <v>3.77</v>
      </c>
      <c r="G1709" s="9">
        <v>3.77</v>
      </c>
    </row>
    <row r="1710" spans="1:7" ht="27.95" customHeight="1">
      <c r="A1710" s="6" t="s">
        <v>798</v>
      </c>
      <c r="B1710" s="7" t="s">
        <v>799</v>
      </c>
      <c r="C1710" s="6" t="s">
        <v>12</v>
      </c>
      <c r="D1710" s="6" t="s">
        <v>98</v>
      </c>
      <c r="E1710" s="8">
        <v>1</v>
      </c>
      <c r="F1710" s="9">
        <v>18.52</v>
      </c>
      <c r="G1710" s="9">
        <v>18.52</v>
      </c>
    </row>
    <row r="1711" spans="1:7" ht="15" customHeight="1">
      <c r="A1711" s="1"/>
      <c r="B1711" s="1"/>
      <c r="C1711" s="1"/>
      <c r="D1711" s="1"/>
      <c r="E1711" s="102" t="s">
        <v>22</v>
      </c>
      <c r="F1711" s="103"/>
      <c r="G1711" s="10">
        <v>22.29</v>
      </c>
    </row>
    <row r="1712" spans="1:7" ht="15" customHeight="1">
      <c r="A1712" s="1"/>
      <c r="B1712" s="1"/>
      <c r="C1712" s="1"/>
      <c r="D1712" s="1"/>
      <c r="E1712" s="96" t="s">
        <v>23</v>
      </c>
      <c r="F1712" s="97"/>
      <c r="G1712" s="3">
        <v>22.29</v>
      </c>
    </row>
    <row r="1713" spans="1:7" ht="15" customHeight="1">
      <c r="A1713" s="1"/>
      <c r="B1713" s="1"/>
      <c r="C1713" s="1"/>
      <c r="D1713" s="1"/>
      <c r="E1713" s="96" t="s">
        <v>24</v>
      </c>
      <c r="F1713" s="97"/>
      <c r="G1713" s="3">
        <v>7.69</v>
      </c>
    </row>
    <row r="1714" spans="1:7" ht="15" customHeight="1">
      <c r="A1714" s="1"/>
      <c r="B1714" s="1"/>
      <c r="C1714" s="1"/>
      <c r="D1714" s="1"/>
      <c r="E1714" s="96" t="s">
        <v>25</v>
      </c>
      <c r="F1714" s="97"/>
      <c r="G1714" s="3">
        <v>29.98</v>
      </c>
    </row>
    <row r="1715" spans="1:7" ht="15" customHeight="1">
      <c r="A1715" s="1"/>
      <c r="B1715" s="1"/>
      <c r="C1715" s="1"/>
      <c r="D1715" s="1"/>
      <c r="E1715" s="96" t="s">
        <v>26</v>
      </c>
      <c r="F1715" s="97"/>
      <c r="G1715" s="3">
        <v>6.0229999999999997</v>
      </c>
    </row>
    <row r="1716" spans="1:7" ht="15" customHeight="1">
      <c r="A1716" s="1"/>
      <c r="B1716" s="1"/>
      <c r="C1716" s="1"/>
      <c r="D1716" s="1"/>
      <c r="E1716" s="96" t="s">
        <v>27</v>
      </c>
      <c r="F1716" s="97"/>
      <c r="G1716" s="3">
        <v>36</v>
      </c>
    </row>
    <row r="1717" spans="1:7" ht="9.9499999999999993" customHeight="1">
      <c r="A1717" s="1"/>
      <c r="B1717" s="1"/>
      <c r="C1717" s="104" t="s">
        <v>2</v>
      </c>
      <c r="D1717" s="105"/>
      <c r="E1717" s="1"/>
      <c r="F1717" s="1"/>
      <c r="G1717" s="1"/>
    </row>
    <row r="1718" spans="1:7" ht="20.100000000000001" customHeight="1">
      <c r="A1718" s="98" t="s">
        <v>800</v>
      </c>
      <c r="B1718" s="99"/>
      <c r="C1718" s="99"/>
      <c r="D1718" s="99"/>
      <c r="E1718" s="99"/>
      <c r="F1718" s="99"/>
      <c r="G1718" s="99"/>
    </row>
    <row r="1719" spans="1:7" ht="15" customHeight="1">
      <c r="A1719" s="100" t="s">
        <v>35</v>
      </c>
      <c r="B1719" s="101"/>
      <c r="C1719" s="5" t="s">
        <v>5</v>
      </c>
      <c r="D1719" s="5" t="s">
        <v>6</v>
      </c>
      <c r="E1719" s="5" t="s">
        <v>7</v>
      </c>
      <c r="F1719" s="5" t="s">
        <v>8</v>
      </c>
      <c r="G1719" s="5" t="s">
        <v>9</v>
      </c>
    </row>
    <row r="1720" spans="1:7" ht="15" customHeight="1">
      <c r="A1720" s="6" t="s">
        <v>795</v>
      </c>
      <c r="B1720" s="7" t="s">
        <v>796</v>
      </c>
      <c r="C1720" s="6" t="s">
        <v>12</v>
      </c>
      <c r="D1720" s="6" t="s">
        <v>98</v>
      </c>
      <c r="E1720" s="8">
        <v>2</v>
      </c>
      <c r="F1720" s="9">
        <v>4.63</v>
      </c>
      <c r="G1720" s="9">
        <v>9.26</v>
      </c>
    </row>
    <row r="1721" spans="1:7" ht="15" customHeight="1">
      <c r="A1721" s="1"/>
      <c r="B1721" s="1"/>
      <c r="C1721" s="1"/>
      <c r="D1721" s="1"/>
      <c r="E1721" s="102" t="s">
        <v>47</v>
      </c>
      <c r="F1721" s="103"/>
      <c r="G1721" s="10">
        <v>9.26</v>
      </c>
    </row>
    <row r="1722" spans="1:7" ht="15" customHeight="1">
      <c r="A1722" s="100" t="s">
        <v>4</v>
      </c>
      <c r="B1722" s="101"/>
      <c r="C1722" s="5" t="s">
        <v>5</v>
      </c>
      <c r="D1722" s="5" t="s">
        <v>6</v>
      </c>
      <c r="E1722" s="5" t="s">
        <v>7</v>
      </c>
      <c r="F1722" s="5" t="s">
        <v>8</v>
      </c>
      <c r="G1722" s="5" t="s">
        <v>9</v>
      </c>
    </row>
    <row r="1723" spans="1:7" ht="15" customHeight="1">
      <c r="A1723" s="6" t="s">
        <v>342</v>
      </c>
      <c r="B1723" s="7" t="s">
        <v>343</v>
      </c>
      <c r="C1723" s="6" t="s">
        <v>12</v>
      </c>
      <c r="D1723" s="6" t="s">
        <v>19</v>
      </c>
      <c r="E1723" s="8">
        <v>0.55500000000000005</v>
      </c>
      <c r="F1723" s="9">
        <v>7.44</v>
      </c>
      <c r="G1723" s="9">
        <v>4.13</v>
      </c>
    </row>
    <row r="1724" spans="1:7" ht="15" customHeight="1">
      <c r="A1724" s="6" t="s">
        <v>344</v>
      </c>
      <c r="B1724" s="7" t="s">
        <v>345</v>
      </c>
      <c r="C1724" s="6" t="s">
        <v>12</v>
      </c>
      <c r="D1724" s="6" t="s">
        <v>19</v>
      </c>
      <c r="E1724" s="8">
        <v>0.55500000000000005</v>
      </c>
      <c r="F1724" s="9">
        <v>9.25</v>
      </c>
      <c r="G1724" s="9">
        <v>5.13</v>
      </c>
    </row>
    <row r="1725" spans="1:7" ht="15" customHeight="1">
      <c r="A1725" s="1"/>
      <c r="B1725" s="1"/>
      <c r="C1725" s="1"/>
      <c r="D1725" s="1"/>
      <c r="E1725" s="102" t="s">
        <v>22</v>
      </c>
      <c r="F1725" s="103"/>
      <c r="G1725" s="10">
        <v>9.26</v>
      </c>
    </row>
    <row r="1726" spans="1:7" ht="15" customHeight="1">
      <c r="A1726" s="1"/>
      <c r="B1726" s="1"/>
      <c r="C1726" s="1"/>
      <c r="D1726" s="1"/>
      <c r="E1726" s="96" t="s">
        <v>23</v>
      </c>
      <c r="F1726" s="97"/>
      <c r="G1726" s="3">
        <v>18.52</v>
      </c>
    </row>
    <row r="1727" spans="1:7" ht="15" customHeight="1">
      <c r="A1727" s="1"/>
      <c r="B1727" s="1"/>
      <c r="C1727" s="1"/>
      <c r="D1727" s="1"/>
      <c r="E1727" s="96" t="s">
        <v>24</v>
      </c>
      <c r="F1727" s="97"/>
      <c r="G1727" s="3">
        <v>6.8</v>
      </c>
    </row>
    <row r="1728" spans="1:7" ht="15" customHeight="1">
      <c r="A1728" s="1"/>
      <c r="B1728" s="1"/>
      <c r="C1728" s="1"/>
      <c r="D1728" s="1"/>
      <c r="E1728" s="96" t="s">
        <v>25</v>
      </c>
      <c r="F1728" s="97"/>
      <c r="G1728" s="3">
        <v>25.32</v>
      </c>
    </row>
    <row r="1729" spans="1:7" ht="15" customHeight="1">
      <c r="A1729" s="1"/>
      <c r="B1729" s="1"/>
      <c r="C1729" s="1"/>
      <c r="D1729" s="1"/>
      <c r="E1729" s="96" t="s">
        <v>26</v>
      </c>
      <c r="F1729" s="97"/>
      <c r="G1729" s="3">
        <v>5.0868000000000002</v>
      </c>
    </row>
    <row r="1730" spans="1:7" ht="15" customHeight="1">
      <c r="A1730" s="1"/>
      <c r="B1730" s="1"/>
      <c r="C1730" s="1"/>
      <c r="D1730" s="1"/>
      <c r="E1730" s="96" t="s">
        <v>27</v>
      </c>
      <c r="F1730" s="97"/>
      <c r="G1730" s="3">
        <v>30.41</v>
      </c>
    </row>
    <row r="1731" spans="1:7" ht="9.9499999999999993" customHeight="1">
      <c r="A1731" s="1"/>
      <c r="B1731" s="1"/>
      <c r="C1731" s="104" t="s">
        <v>2</v>
      </c>
      <c r="D1731" s="105"/>
      <c r="E1731" s="1"/>
      <c r="F1731" s="1"/>
      <c r="G1731" s="1"/>
    </row>
    <row r="1732" spans="1:7" ht="20.100000000000001" customHeight="1">
      <c r="A1732" s="98" t="s">
        <v>801</v>
      </c>
      <c r="B1732" s="99"/>
      <c r="C1732" s="99"/>
      <c r="D1732" s="99"/>
      <c r="E1732" s="99"/>
      <c r="F1732" s="99"/>
      <c r="G1732" s="99"/>
    </row>
    <row r="1733" spans="1:7" ht="15" customHeight="1">
      <c r="A1733" s="100" t="s">
        <v>4</v>
      </c>
      <c r="B1733" s="101"/>
      <c r="C1733" s="5" t="s">
        <v>5</v>
      </c>
      <c r="D1733" s="5" t="s">
        <v>6</v>
      </c>
      <c r="E1733" s="5" t="s">
        <v>7</v>
      </c>
      <c r="F1733" s="5" t="s">
        <v>8</v>
      </c>
      <c r="G1733" s="5" t="s">
        <v>9</v>
      </c>
    </row>
    <row r="1734" spans="1:7" ht="27.95" customHeight="1">
      <c r="A1734" s="6" t="s">
        <v>772</v>
      </c>
      <c r="B1734" s="7" t="s">
        <v>773</v>
      </c>
      <c r="C1734" s="6" t="s">
        <v>12</v>
      </c>
      <c r="D1734" s="6" t="s">
        <v>98</v>
      </c>
      <c r="E1734" s="8">
        <v>1</v>
      </c>
      <c r="F1734" s="9">
        <v>3.77</v>
      </c>
      <c r="G1734" s="9">
        <v>3.77</v>
      </c>
    </row>
    <row r="1735" spans="1:7" ht="27.95" customHeight="1">
      <c r="A1735" s="6" t="s">
        <v>802</v>
      </c>
      <c r="B1735" s="7" t="s">
        <v>803</v>
      </c>
      <c r="C1735" s="6" t="s">
        <v>12</v>
      </c>
      <c r="D1735" s="6" t="s">
        <v>98</v>
      </c>
      <c r="E1735" s="8">
        <v>1</v>
      </c>
      <c r="F1735" s="9">
        <v>11.06</v>
      </c>
      <c r="G1735" s="9">
        <v>11.06</v>
      </c>
    </row>
    <row r="1736" spans="1:7" ht="15" customHeight="1">
      <c r="A1736" s="1"/>
      <c r="B1736" s="1"/>
      <c r="C1736" s="1"/>
      <c r="D1736" s="1"/>
      <c r="E1736" s="102" t="s">
        <v>22</v>
      </c>
      <c r="F1736" s="103"/>
      <c r="G1736" s="10">
        <v>14.83</v>
      </c>
    </row>
    <row r="1737" spans="1:7" ht="15" customHeight="1">
      <c r="A1737" s="1"/>
      <c r="B1737" s="1"/>
      <c r="C1737" s="1"/>
      <c r="D1737" s="1"/>
      <c r="E1737" s="96" t="s">
        <v>23</v>
      </c>
      <c r="F1737" s="97"/>
      <c r="G1737" s="3">
        <v>14.83</v>
      </c>
    </row>
    <row r="1738" spans="1:7" ht="15" customHeight="1">
      <c r="A1738" s="1"/>
      <c r="B1738" s="1"/>
      <c r="C1738" s="1"/>
      <c r="D1738" s="1"/>
      <c r="E1738" s="96" t="s">
        <v>24</v>
      </c>
      <c r="F1738" s="97"/>
      <c r="G1738" s="3">
        <v>4.66</v>
      </c>
    </row>
    <row r="1739" spans="1:7" ht="15" customHeight="1">
      <c r="A1739" s="1"/>
      <c r="B1739" s="1"/>
      <c r="C1739" s="1"/>
      <c r="D1739" s="1"/>
      <c r="E1739" s="96" t="s">
        <v>25</v>
      </c>
      <c r="F1739" s="97"/>
      <c r="G1739" s="3">
        <v>19.489999999999998</v>
      </c>
    </row>
    <row r="1740" spans="1:7" ht="15" customHeight="1">
      <c r="A1740" s="1"/>
      <c r="B1740" s="1"/>
      <c r="C1740" s="1"/>
      <c r="D1740" s="1"/>
      <c r="E1740" s="96" t="s">
        <v>26</v>
      </c>
      <c r="F1740" s="97"/>
      <c r="G1740" s="3">
        <v>3.9155000000000002</v>
      </c>
    </row>
    <row r="1741" spans="1:7" ht="15" customHeight="1">
      <c r="A1741" s="1"/>
      <c r="B1741" s="1"/>
      <c r="C1741" s="1"/>
      <c r="D1741" s="1"/>
      <c r="E1741" s="96" t="s">
        <v>27</v>
      </c>
      <c r="F1741" s="97"/>
      <c r="G1741" s="3">
        <v>23.41</v>
      </c>
    </row>
    <row r="1742" spans="1:7" ht="9.9499999999999993" customHeight="1">
      <c r="A1742" s="1"/>
      <c r="B1742" s="1"/>
      <c r="C1742" s="104" t="s">
        <v>2</v>
      </c>
      <c r="D1742" s="105"/>
      <c r="E1742" s="1"/>
      <c r="F1742" s="1"/>
      <c r="G1742" s="1"/>
    </row>
    <row r="1743" spans="1:7" ht="20.100000000000001" customHeight="1">
      <c r="A1743" s="98" t="s">
        <v>804</v>
      </c>
      <c r="B1743" s="99"/>
      <c r="C1743" s="99"/>
      <c r="D1743" s="99"/>
      <c r="E1743" s="99"/>
      <c r="F1743" s="99"/>
      <c r="G1743" s="99"/>
    </row>
    <row r="1744" spans="1:7" ht="15" customHeight="1">
      <c r="A1744" s="100" t="s">
        <v>35</v>
      </c>
      <c r="B1744" s="101"/>
      <c r="C1744" s="5" t="s">
        <v>5</v>
      </c>
      <c r="D1744" s="5" t="s">
        <v>6</v>
      </c>
      <c r="E1744" s="5" t="s">
        <v>7</v>
      </c>
      <c r="F1744" s="5" t="s">
        <v>8</v>
      </c>
      <c r="G1744" s="5" t="s">
        <v>9</v>
      </c>
    </row>
    <row r="1745" spans="1:7" ht="15" customHeight="1">
      <c r="A1745" s="6" t="s">
        <v>805</v>
      </c>
      <c r="B1745" s="7" t="s">
        <v>806</v>
      </c>
      <c r="C1745" s="6" t="s">
        <v>12</v>
      </c>
      <c r="D1745" s="6" t="s">
        <v>98</v>
      </c>
      <c r="E1745" s="8">
        <v>1</v>
      </c>
      <c r="F1745" s="9">
        <v>5.92</v>
      </c>
      <c r="G1745" s="9">
        <v>5.92</v>
      </c>
    </row>
    <row r="1746" spans="1:7" ht="15" customHeight="1">
      <c r="A1746" s="1"/>
      <c r="B1746" s="1"/>
      <c r="C1746" s="1"/>
      <c r="D1746" s="1"/>
      <c r="E1746" s="102" t="s">
        <v>47</v>
      </c>
      <c r="F1746" s="103"/>
      <c r="G1746" s="10">
        <v>5.92</v>
      </c>
    </row>
    <row r="1747" spans="1:7" ht="15" customHeight="1">
      <c r="A1747" s="100" t="s">
        <v>4</v>
      </c>
      <c r="B1747" s="101"/>
      <c r="C1747" s="5" t="s">
        <v>5</v>
      </c>
      <c r="D1747" s="5" t="s">
        <v>6</v>
      </c>
      <c r="E1747" s="5" t="s">
        <v>7</v>
      </c>
      <c r="F1747" s="5" t="s">
        <v>8</v>
      </c>
      <c r="G1747" s="5" t="s">
        <v>9</v>
      </c>
    </row>
    <row r="1748" spans="1:7" ht="15" customHeight="1">
      <c r="A1748" s="6" t="s">
        <v>342</v>
      </c>
      <c r="B1748" s="7" t="s">
        <v>343</v>
      </c>
      <c r="C1748" s="6" t="s">
        <v>12</v>
      </c>
      <c r="D1748" s="6" t="s">
        <v>19</v>
      </c>
      <c r="E1748" s="8">
        <v>0.308</v>
      </c>
      <c r="F1748" s="9">
        <v>7.44</v>
      </c>
      <c r="G1748" s="9">
        <v>2.29</v>
      </c>
    </row>
    <row r="1749" spans="1:7" ht="15" customHeight="1">
      <c r="A1749" s="6" t="s">
        <v>344</v>
      </c>
      <c r="B1749" s="7" t="s">
        <v>345</v>
      </c>
      <c r="C1749" s="6" t="s">
        <v>12</v>
      </c>
      <c r="D1749" s="6" t="s">
        <v>19</v>
      </c>
      <c r="E1749" s="8">
        <v>0.308</v>
      </c>
      <c r="F1749" s="9">
        <v>9.25</v>
      </c>
      <c r="G1749" s="9">
        <v>2.85</v>
      </c>
    </row>
    <row r="1750" spans="1:7" ht="15" customHeight="1">
      <c r="A1750" s="1"/>
      <c r="B1750" s="1"/>
      <c r="C1750" s="1"/>
      <c r="D1750" s="1"/>
      <c r="E1750" s="102" t="s">
        <v>22</v>
      </c>
      <c r="F1750" s="103"/>
      <c r="G1750" s="10">
        <v>5.14</v>
      </c>
    </row>
    <row r="1751" spans="1:7" ht="15" customHeight="1">
      <c r="A1751" s="1"/>
      <c r="B1751" s="1"/>
      <c r="C1751" s="1"/>
      <c r="D1751" s="1"/>
      <c r="E1751" s="96" t="s">
        <v>23</v>
      </c>
      <c r="F1751" s="97"/>
      <c r="G1751" s="3">
        <v>11.06</v>
      </c>
    </row>
    <row r="1752" spans="1:7" ht="15" customHeight="1">
      <c r="A1752" s="1"/>
      <c r="B1752" s="1"/>
      <c r="C1752" s="1"/>
      <c r="D1752" s="1"/>
      <c r="E1752" s="96" t="s">
        <v>24</v>
      </c>
      <c r="F1752" s="97"/>
      <c r="G1752" s="3">
        <v>3.77</v>
      </c>
    </row>
    <row r="1753" spans="1:7" ht="15" customHeight="1">
      <c r="A1753" s="1"/>
      <c r="B1753" s="1"/>
      <c r="C1753" s="1"/>
      <c r="D1753" s="1"/>
      <c r="E1753" s="96" t="s">
        <v>25</v>
      </c>
      <c r="F1753" s="97"/>
      <c r="G1753" s="3">
        <v>14.83</v>
      </c>
    </row>
    <row r="1754" spans="1:7" ht="15" customHeight="1">
      <c r="A1754" s="1"/>
      <c r="B1754" s="1"/>
      <c r="C1754" s="1"/>
      <c r="D1754" s="1"/>
      <c r="E1754" s="96" t="s">
        <v>26</v>
      </c>
      <c r="F1754" s="97"/>
      <c r="G1754" s="3">
        <v>2.9792999999999998</v>
      </c>
    </row>
    <row r="1755" spans="1:7" ht="15" customHeight="1">
      <c r="A1755" s="1"/>
      <c r="B1755" s="1"/>
      <c r="C1755" s="1"/>
      <c r="D1755" s="1"/>
      <c r="E1755" s="96" t="s">
        <v>27</v>
      </c>
      <c r="F1755" s="97"/>
      <c r="G1755" s="3">
        <v>17.809999999999999</v>
      </c>
    </row>
    <row r="1756" spans="1:7" ht="9.9499999999999993" customHeight="1">
      <c r="A1756" s="1"/>
      <c r="B1756" s="1"/>
      <c r="C1756" s="104" t="s">
        <v>2</v>
      </c>
      <c r="D1756" s="105"/>
      <c r="E1756" s="1"/>
      <c r="F1756" s="1"/>
      <c r="G1756" s="1"/>
    </row>
    <row r="1757" spans="1:7" ht="20.100000000000001" customHeight="1">
      <c r="A1757" s="98" t="s">
        <v>807</v>
      </c>
      <c r="B1757" s="99"/>
      <c r="C1757" s="99"/>
      <c r="D1757" s="99"/>
      <c r="E1757" s="99"/>
      <c r="F1757" s="99"/>
      <c r="G1757" s="99"/>
    </row>
    <row r="1758" spans="1:7" ht="15" customHeight="1">
      <c r="A1758" s="100" t="s">
        <v>35</v>
      </c>
      <c r="B1758" s="101"/>
      <c r="C1758" s="5" t="s">
        <v>5</v>
      </c>
      <c r="D1758" s="5" t="s">
        <v>6</v>
      </c>
      <c r="E1758" s="5" t="s">
        <v>7</v>
      </c>
      <c r="F1758" s="5" t="s">
        <v>8</v>
      </c>
      <c r="G1758" s="5" t="s">
        <v>9</v>
      </c>
    </row>
    <row r="1759" spans="1:7" ht="20.100000000000001" customHeight="1">
      <c r="A1759" s="6" t="s">
        <v>333</v>
      </c>
      <c r="B1759" s="7" t="s">
        <v>334</v>
      </c>
      <c r="C1759" s="6" t="s">
        <v>12</v>
      </c>
      <c r="D1759" s="6" t="s">
        <v>52</v>
      </c>
      <c r="E1759" s="8">
        <v>0.80800000000000005</v>
      </c>
      <c r="F1759" s="9">
        <v>64.41</v>
      </c>
      <c r="G1759" s="9">
        <v>52.04</v>
      </c>
    </row>
    <row r="1760" spans="1:7" ht="15" customHeight="1">
      <c r="A1760" s="6" t="s">
        <v>335</v>
      </c>
      <c r="B1760" s="7" t="s">
        <v>336</v>
      </c>
      <c r="C1760" s="6" t="s">
        <v>12</v>
      </c>
      <c r="D1760" s="6" t="s">
        <v>46</v>
      </c>
      <c r="E1760" s="8">
        <v>274.06</v>
      </c>
      <c r="F1760" s="9">
        <v>0.41</v>
      </c>
      <c r="G1760" s="9">
        <v>112.36</v>
      </c>
    </row>
    <row r="1761" spans="1:7" ht="20.100000000000001" customHeight="1">
      <c r="A1761" s="6" t="s">
        <v>488</v>
      </c>
      <c r="B1761" s="7" t="s">
        <v>489</v>
      </c>
      <c r="C1761" s="6" t="s">
        <v>12</v>
      </c>
      <c r="D1761" s="6" t="s">
        <v>52</v>
      </c>
      <c r="E1761" s="8">
        <v>0.58099999999999996</v>
      </c>
      <c r="F1761" s="9">
        <v>65.349999999999994</v>
      </c>
      <c r="G1761" s="9">
        <v>37.97</v>
      </c>
    </row>
    <row r="1762" spans="1:7" ht="15" customHeight="1">
      <c r="A1762" s="1"/>
      <c r="B1762" s="1"/>
      <c r="C1762" s="1"/>
      <c r="D1762" s="1"/>
      <c r="E1762" s="102" t="s">
        <v>47</v>
      </c>
      <c r="F1762" s="103"/>
      <c r="G1762" s="10">
        <v>202.37</v>
      </c>
    </row>
    <row r="1763" spans="1:7" ht="15" customHeight="1">
      <c r="A1763" s="100" t="s">
        <v>4</v>
      </c>
      <c r="B1763" s="101"/>
      <c r="C1763" s="5" t="s">
        <v>5</v>
      </c>
      <c r="D1763" s="5" t="s">
        <v>6</v>
      </c>
      <c r="E1763" s="5" t="s">
        <v>7</v>
      </c>
      <c r="F1763" s="5" t="s">
        <v>8</v>
      </c>
      <c r="G1763" s="5" t="s">
        <v>9</v>
      </c>
    </row>
    <row r="1764" spans="1:7" ht="15" customHeight="1">
      <c r="A1764" s="6" t="s">
        <v>20</v>
      </c>
      <c r="B1764" s="7" t="s">
        <v>21</v>
      </c>
      <c r="C1764" s="6" t="s">
        <v>12</v>
      </c>
      <c r="D1764" s="6" t="s">
        <v>19</v>
      </c>
      <c r="E1764" s="8">
        <v>2.0299999999999998</v>
      </c>
      <c r="F1764" s="9">
        <v>7.57</v>
      </c>
      <c r="G1764" s="9">
        <v>15.37</v>
      </c>
    </row>
    <row r="1765" spans="1:7" ht="20.100000000000001" customHeight="1">
      <c r="A1765" s="6" t="s">
        <v>490</v>
      </c>
      <c r="B1765" s="7" t="s">
        <v>491</v>
      </c>
      <c r="C1765" s="6" t="s">
        <v>12</v>
      </c>
      <c r="D1765" s="6" t="s">
        <v>19</v>
      </c>
      <c r="E1765" s="8">
        <v>1.28</v>
      </c>
      <c r="F1765" s="9">
        <v>6.86</v>
      </c>
      <c r="G1765" s="9">
        <v>8.7799999999999994</v>
      </c>
    </row>
    <row r="1766" spans="1:7" ht="27.95" customHeight="1">
      <c r="A1766" s="6" t="s">
        <v>808</v>
      </c>
      <c r="B1766" s="7" t="s">
        <v>809</v>
      </c>
      <c r="C1766" s="6" t="s">
        <v>12</v>
      </c>
      <c r="D1766" s="6" t="s">
        <v>13</v>
      </c>
      <c r="E1766" s="8">
        <v>0.66</v>
      </c>
      <c r="F1766" s="9">
        <v>3.73</v>
      </c>
      <c r="G1766" s="9">
        <v>2.46</v>
      </c>
    </row>
    <row r="1767" spans="1:7" ht="27.95" customHeight="1">
      <c r="A1767" s="6" t="s">
        <v>810</v>
      </c>
      <c r="B1767" s="7" t="s">
        <v>811</v>
      </c>
      <c r="C1767" s="6" t="s">
        <v>12</v>
      </c>
      <c r="D1767" s="6" t="s">
        <v>16</v>
      </c>
      <c r="E1767" s="8">
        <v>0.62</v>
      </c>
      <c r="F1767" s="9">
        <v>1.1499999999999999</v>
      </c>
      <c r="G1767" s="9">
        <v>0.71</v>
      </c>
    </row>
    <row r="1768" spans="1:7" ht="15" customHeight="1">
      <c r="A1768" s="1"/>
      <c r="B1768" s="1"/>
      <c r="C1768" s="1"/>
      <c r="D1768" s="1"/>
      <c r="E1768" s="102" t="s">
        <v>22</v>
      </c>
      <c r="F1768" s="103"/>
      <c r="G1768" s="10">
        <v>27.32</v>
      </c>
    </row>
    <row r="1769" spans="1:7" ht="15" customHeight="1">
      <c r="A1769" s="1"/>
      <c r="B1769" s="1"/>
      <c r="C1769" s="1"/>
      <c r="D1769" s="1"/>
      <c r="E1769" s="96" t="s">
        <v>23</v>
      </c>
      <c r="F1769" s="97"/>
      <c r="G1769" s="3">
        <v>229.69</v>
      </c>
    </row>
    <row r="1770" spans="1:7" ht="15" customHeight="1">
      <c r="A1770" s="1"/>
      <c r="B1770" s="1"/>
      <c r="C1770" s="1"/>
      <c r="D1770" s="1"/>
      <c r="E1770" s="96" t="s">
        <v>24</v>
      </c>
      <c r="F1770" s="97"/>
      <c r="G1770" s="3">
        <v>17.5</v>
      </c>
    </row>
    <row r="1771" spans="1:7" ht="15" customHeight="1">
      <c r="A1771" s="1"/>
      <c r="B1771" s="1"/>
      <c r="C1771" s="1"/>
      <c r="D1771" s="1"/>
      <c r="E1771" s="96" t="s">
        <v>25</v>
      </c>
      <c r="F1771" s="97"/>
      <c r="G1771" s="3">
        <v>247.19</v>
      </c>
    </row>
    <row r="1772" spans="1:7" ht="15" customHeight="1">
      <c r="A1772" s="1"/>
      <c r="B1772" s="1"/>
      <c r="C1772" s="1"/>
      <c r="D1772" s="1"/>
      <c r="E1772" s="96" t="s">
        <v>26</v>
      </c>
      <c r="F1772" s="97"/>
      <c r="G1772" s="3">
        <v>49.660499999999999</v>
      </c>
    </row>
    <row r="1773" spans="1:7" ht="15" customHeight="1">
      <c r="A1773" s="1"/>
      <c r="B1773" s="1"/>
      <c r="C1773" s="1"/>
      <c r="D1773" s="1"/>
      <c r="E1773" s="96" t="s">
        <v>27</v>
      </c>
      <c r="F1773" s="97"/>
      <c r="G1773" s="3">
        <v>296.85000000000002</v>
      </c>
    </row>
    <row r="1774" spans="1:7" ht="9.9499999999999993" customHeight="1">
      <c r="A1774" s="1"/>
      <c r="B1774" s="1"/>
      <c r="C1774" s="104" t="s">
        <v>2</v>
      </c>
      <c r="D1774" s="105"/>
      <c r="E1774" s="1"/>
      <c r="F1774" s="1"/>
      <c r="G1774" s="1"/>
    </row>
    <row r="1775" spans="1:7" ht="20.100000000000001" customHeight="1">
      <c r="A1775" s="98" t="s">
        <v>812</v>
      </c>
      <c r="B1775" s="99"/>
      <c r="C1775" s="99"/>
      <c r="D1775" s="99"/>
      <c r="E1775" s="99"/>
      <c r="F1775" s="99"/>
      <c r="G1775" s="99"/>
    </row>
    <row r="1776" spans="1:7" ht="15" customHeight="1">
      <c r="A1776" s="100" t="s">
        <v>4</v>
      </c>
      <c r="B1776" s="101"/>
      <c r="C1776" s="5" t="s">
        <v>5</v>
      </c>
      <c r="D1776" s="5" t="s">
        <v>6</v>
      </c>
      <c r="E1776" s="5" t="s">
        <v>7</v>
      </c>
      <c r="F1776" s="5" t="s">
        <v>8</v>
      </c>
      <c r="G1776" s="5" t="s">
        <v>9</v>
      </c>
    </row>
    <row r="1777" spans="1:7" ht="27.95" customHeight="1">
      <c r="A1777" s="6" t="s">
        <v>813</v>
      </c>
      <c r="B1777" s="7" t="s">
        <v>814</v>
      </c>
      <c r="C1777" s="6" t="s">
        <v>12</v>
      </c>
      <c r="D1777" s="6" t="s">
        <v>19</v>
      </c>
      <c r="E1777" s="8">
        <v>1</v>
      </c>
      <c r="F1777" s="9">
        <v>0.94</v>
      </c>
      <c r="G1777" s="9">
        <v>0.94</v>
      </c>
    </row>
    <row r="1778" spans="1:7" ht="27.95" customHeight="1">
      <c r="A1778" s="6" t="s">
        <v>815</v>
      </c>
      <c r="B1778" s="7" t="s">
        <v>816</v>
      </c>
      <c r="C1778" s="6" t="s">
        <v>12</v>
      </c>
      <c r="D1778" s="6" t="s">
        <v>19</v>
      </c>
      <c r="E1778" s="8">
        <v>1</v>
      </c>
      <c r="F1778" s="9">
        <v>0.21</v>
      </c>
      <c r="G1778" s="9">
        <v>0.21</v>
      </c>
    </row>
    <row r="1779" spans="1:7" ht="27.95" customHeight="1">
      <c r="A1779" s="6" t="s">
        <v>817</v>
      </c>
      <c r="B1779" s="7" t="s">
        <v>818</v>
      </c>
      <c r="C1779" s="6" t="s">
        <v>12</v>
      </c>
      <c r="D1779" s="6" t="s">
        <v>19</v>
      </c>
      <c r="E1779" s="8">
        <v>1</v>
      </c>
      <c r="F1779" s="9">
        <v>0.88</v>
      </c>
      <c r="G1779" s="9">
        <v>0.88</v>
      </c>
    </row>
    <row r="1780" spans="1:7" ht="27.95" customHeight="1">
      <c r="A1780" s="6" t="s">
        <v>819</v>
      </c>
      <c r="B1780" s="7" t="s">
        <v>820</v>
      </c>
      <c r="C1780" s="6" t="s">
        <v>12</v>
      </c>
      <c r="D1780" s="6" t="s">
        <v>19</v>
      </c>
      <c r="E1780" s="8">
        <v>1</v>
      </c>
      <c r="F1780" s="9">
        <v>1.7</v>
      </c>
      <c r="G1780" s="9">
        <v>1.7</v>
      </c>
    </row>
    <row r="1781" spans="1:7" ht="15" customHeight="1">
      <c r="A1781" s="1"/>
      <c r="B1781" s="1"/>
      <c r="C1781" s="1"/>
      <c r="D1781" s="1"/>
      <c r="E1781" s="102" t="s">
        <v>22</v>
      </c>
      <c r="F1781" s="103"/>
      <c r="G1781" s="10">
        <v>3.73</v>
      </c>
    </row>
    <row r="1782" spans="1:7" ht="15" customHeight="1">
      <c r="A1782" s="1"/>
      <c r="B1782" s="1"/>
      <c r="C1782" s="1"/>
      <c r="D1782" s="1"/>
      <c r="E1782" s="96" t="s">
        <v>23</v>
      </c>
      <c r="F1782" s="97"/>
      <c r="G1782" s="3">
        <v>3.73</v>
      </c>
    </row>
    <row r="1783" spans="1:7" ht="15" customHeight="1">
      <c r="A1783" s="1"/>
      <c r="B1783" s="1"/>
      <c r="C1783" s="1"/>
      <c r="D1783" s="1"/>
      <c r="E1783" s="96" t="s">
        <v>316</v>
      </c>
      <c r="F1783" s="97"/>
      <c r="G1783" s="3">
        <v>0</v>
      </c>
    </row>
    <row r="1784" spans="1:7" ht="15" customHeight="1">
      <c r="A1784" s="1"/>
      <c r="B1784" s="1"/>
      <c r="C1784" s="1"/>
      <c r="D1784" s="1"/>
      <c r="E1784" s="96" t="s">
        <v>25</v>
      </c>
      <c r="F1784" s="97"/>
      <c r="G1784" s="3">
        <v>3.73</v>
      </c>
    </row>
    <row r="1785" spans="1:7" ht="15" customHeight="1">
      <c r="A1785" s="1"/>
      <c r="B1785" s="1"/>
      <c r="C1785" s="1"/>
      <c r="D1785" s="1"/>
      <c r="E1785" s="96" t="s">
        <v>26</v>
      </c>
      <c r="F1785" s="97"/>
      <c r="G1785" s="3">
        <v>0.74939999999999996</v>
      </c>
    </row>
    <row r="1786" spans="1:7" ht="15" customHeight="1">
      <c r="A1786" s="1"/>
      <c r="B1786" s="1"/>
      <c r="C1786" s="1"/>
      <c r="D1786" s="1"/>
      <c r="E1786" s="96" t="s">
        <v>27</v>
      </c>
      <c r="F1786" s="97"/>
      <c r="G1786" s="3">
        <v>4.4800000000000004</v>
      </c>
    </row>
    <row r="1787" spans="1:7" ht="9.9499999999999993" customHeight="1">
      <c r="A1787" s="1"/>
      <c r="B1787" s="1"/>
      <c r="C1787" s="104" t="s">
        <v>2</v>
      </c>
      <c r="D1787" s="105"/>
      <c r="E1787" s="1"/>
      <c r="F1787" s="1"/>
      <c r="G1787" s="1"/>
    </row>
    <row r="1788" spans="1:7" ht="20.100000000000001" customHeight="1">
      <c r="A1788" s="98" t="s">
        <v>821</v>
      </c>
      <c r="B1788" s="99"/>
      <c r="C1788" s="99"/>
      <c r="D1788" s="99"/>
      <c r="E1788" s="99"/>
      <c r="F1788" s="99"/>
      <c r="G1788" s="99"/>
    </row>
    <row r="1789" spans="1:7" ht="15" customHeight="1">
      <c r="A1789" s="100" t="s">
        <v>412</v>
      </c>
      <c r="B1789" s="101"/>
      <c r="C1789" s="5" t="s">
        <v>5</v>
      </c>
      <c r="D1789" s="5" t="s">
        <v>6</v>
      </c>
      <c r="E1789" s="5" t="s">
        <v>7</v>
      </c>
      <c r="F1789" s="5" t="s">
        <v>8</v>
      </c>
      <c r="G1789" s="5" t="s">
        <v>9</v>
      </c>
    </row>
    <row r="1790" spans="1:7" ht="27.95" customHeight="1">
      <c r="A1790" s="6" t="s">
        <v>822</v>
      </c>
      <c r="B1790" s="7" t="s">
        <v>823</v>
      </c>
      <c r="C1790" s="6" t="s">
        <v>12</v>
      </c>
      <c r="D1790" s="6" t="s">
        <v>98</v>
      </c>
      <c r="E1790" s="8">
        <v>6.3999999999999997E-5</v>
      </c>
      <c r="F1790" s="9">
        <v>14689.38</v>
      </c>
      <c r="G1790" s="9">
        <v>0.94</v>
      </c>
    </row>
    <row r="1791" spans="1:7" ht="15" customHeight="1">
      <c r="A1791" s="1"/>
      <c r="B1791" s="1"/>
      <c r="C1791" s="1"/>
      <c r="D1791" s="1"/>
      <c r="E1791" s="102" t="s">
        <v>415</v>
      </c>
      <c r="F1791" s="103"/>
      <c r="G1791" s="10">
        <v>0.94</v>
      </c>
    </row>
    <row r="1792" spans="1:7" ht="15" customHeight="1">
      <c r="A1792" s="1"/>
      <c r="B1792" s="1"/>
      <c r="C1792" s="1"/>
      <c r="D1792" s="1"/>
      <c r="E1792" s="96" t="s">
        <v>23</v>
      </c>
      <c r="F1792" s="97"/>
      <c r="G1792" s="3">
        <v>0.94</v>
      </c>
    </row>
    <row r="1793" spans="1:7" ht="15" customHeight="1">
      <c r="A1793" s="1"/>
      <c r="B1793" s="1"/>
      <c r="C1793" s="1"/>
      <c r="D1793" s="1"/>
      <c r="E1793" s="96" t="s">
        <v>316</v>
      </c>
      <c r="F1793" s="97"/>
      <c r="G1793" s="3">
        <v>0</v>
      </c>
    </row>
    <row r="1794" spans="1:7" ht="15" customHeight="1">
      <c r="A1794" s="1"/>
      <c r="B1794" s="1"/>
      <c r="C1794" s="1"/>
      <c r="D1794" s="1"/>
      <c r="E1794" s="96" t="s">
        <v>25</v>
      </c>
      <c r="F1794" s="97"/>
      <c r="G1794" s="3">
        <v>0.94</v>
      </c>
    </row>
    <row r="1795" spans="1:7" ht="15" customHeight="1">
      <c r="A1795" s="1"/>
      <c r="B1795" s="1"/>
      <c r="C1795" s="1"/>
      <c r="D1795" s="1"/>
      <c r="E1795" s="96" t="s">
        <v>26</v>
      </c>
      <c r="F1795" s="97"/>
      <c r="G1795" s="3">
        <v>0.1888</v>
      </c>
    </row>
    <row r="1796" spans="1:7" ht="15" customHeight="1">
      <c r="A1796" s="1"/>
      <c r="B1796" s="1"/>
      <c r="C1796" s="1"/>
      <c r="D1796" s="1"/>
      <c r="E1796" s="96" t="s">
        <v>27</v>
      </c>
      <c r="F1796" s="97"/>
      <c r="G1796" s="3">
        <v>1.1299999999999999</v>
      </c>
    </row>
    <row r="1797" spans="1:7" ht="9.9499999999999993" customHeight="1">
      <c r="A1797" s="1"/>
      <c r="B1797" s="1"/>
      <c r="C1797" s="104" t="s">
        <v>2</v>
      </c>
      <c r="D1797" s="105"/>
      <c r="E1797" s="1"/>
      <c r="F1797" s="1"/>
      <c r="G1797" s="1"/>
    </row>
    <row r="1798" spans="1:7" ht="20.100000000000001" customHeight="1">
      <c r="A1798" s="98" t="s">
        <v>824</v>
      </c>
      <c r="B1798" s="99"/>
      <c r="C1798" s="99"/>
      <c r="D1798" s="99"/>
      <c r="E1798" s="99"/>
      <c r="F1798" s="99"/>
      <c r="G1798" s="99"/>
    </row>
    <row r="1799" spans="1:7" ht="15" customHeight="1">
      <c r="A1799" s="100" t="s">
        <v>412</v>
      </c>
      <c r="B1799" s="101"/>
      <c r="C1799" s="5" t="s">
        <v>5</v>
      </c>
      <c r="D1799" s="5" t="s">
        <v>6</v>
      </c>
      <c r="E1799" s="5" t="s">
        <v>7</v>
      </c>
      <c r="F1799" s="5" t="s">
        <v>8</v>
      </c>
      <c r="G1799" s="5" t="s">
        <v>9</v>
      </c>
    </row>
    <row r="1800" spans="1:7" ht="27.95" customHeight="1">
      <c r="A1800" s="6" t="s">
        <v>822</v>
      </c>
      <c r="B1800" s="7" t="s">
        <v>823</v>
      </c>
      <c r="C1800" s="6" t="s">
        <v>12</v>
      </c>
      <c r="D1800" s="6" t="s">
        <v>98</v>
      </c>
      <c r="E1800" s="8">
        <v>1.4399999999999999E-5</v>
      </c>
      <c r="F1800" s="9">
        <v>14689.38</v>
      </c>
      <c r="G1800" s="9">
        <v>0.21</v>
      </c>
    </row>
    <row r="1801" spans="1:7" ht="15" customHeight="1">
      <c r="A1801" s="1"/>
      <c r="B1801" s="1"/>
      <c r="C1801" s="1"/>
      <c r="D1801" s="1"/>
      <c r="E1801" s="102" t="s">
        <v>415</v>
      </c>
      <c r="F1801" s="103"/>
      <c r="G1801" s="10">
        <v>0.21</v>
      </c>
    </row>
    <row r="1802" spans="1:7" ht="15" customHeight="1">
      <c r="A1802" s="1"/>
      <c r="B1802" s="1"/>
      <c r="C1802" s="1"/>
      <c r="D1802" s="1"/>
      <c r="E1802" s="96" t="s">
        <v>23</v>
      </c>
      <c r="F1802" s="97"/>
      <c r="G1802" s="3">
        <v>0.21</v>
      </c>
    </row>
    <row r="1803" spans="1:7" ht="15" customHeight="1">
      <c r="A1803" s="1"/>
      <c r="B1803" s="1"/>
      <c r="C1803" s="1"/>
      <c r="D1803" s="1"/>
      <c r="E1803" s="96" t="s">
        <v>316</v>
      </c>
      <c r="F1803" s="97"/>
      <c r="G1803" s="3">
        <v>0</v>
      </c>
    </row>
    <row r="1804" spans="1:7" ht="15" customHeight="1">
      <c r="A1804" s="1"/>
      <c r="B1804" s="1"/>
      <c r="C1804" s="1"/>
      <c r="D1804" s="1"/>
      <c r="E1804" s="96" t="s">
        <v>25</v>
      </c>
      <c r="F1804" s="97"/>
      <c r="G1804" s="3">
        <v>0.21</v>
      </c>
    </row>
    <row r="1805" spans="1:7" ht="15" customHeight="1">
      <c r="A1805" s="1"/>
      <c r="B1805" s="1"/>
      <c r="C1805" s="1"/>
      <c r="D1805" s="1"/>
      <c r="E1805" s="96" t="s">
        <v>26</v>
      </c>
      <c r="F1805" s="97"/>
      <c r="G1805" s="3">
        <v>4.2200000000000001E-2</v>
      </c>
    </row>
    <row r="1806" spans="1:7" ht="15" customHeight="1">
      <c r="A1806" s="1"/>
      <c r="B1806" s="1"/>
      <c r="C1806" s="1"/>
      <c r="D1806" s="1"/>
      <c r="E1806" s="96" t="s">
        <v>27</v>
      </c>
      <c r="F1806" s="97"/>
      <c r="G1806" s="3">
        <v>0.25</v>
      </c>
    </row>
    <row r="1807" spans="1:7" ht="9.9499999999999993" customHeight="1">
      <c r="A1807" s="1"/>
      <c r="B1807" s="1"/>
      <c r="C1807" s="104" t="s">
        <v>2</v>
      </c>
      <c r="D1807" s="105"/>
      <c r="E1807" s="1"/>
      <c r="F1807" s="1"/>
      <c r="G1807" s="1"/>
    </row>
    <row r="1808" spans="1:7" ht="20.100000000000001" customHeight="1">
      <c r="A1808" s="98" t="s">
        <v>825</v>
      </c>
      <c r="B1808" s="99"/>
      <c r="C1808" s="99"/>
      <c r="D1808" s="99"/>
      <c r="E1808" s="99"/>
      <c r="F1808" s="99"/>
      <c r="G1808" s="99"/>
    </row>
    <row r="1809" spans="1:7" ht="15" customHeight="1">
      <c r="A1809" s="100" t="s">
        <v>412</v>
      </c>
      <c r="B1809" s="101"/>
      <c r="C1809" s="5" t="s">
        <v>5</v>
      </c>
      <c r="D1809" s="5" t="s">
        <v>6</v>
      </c>
      <c r="E1809" s="5" t="s">
        <v>7</v>
      </c>
      <c r="F1809" s="5" t="s">
        <v>8</v>
      </c>
      <c r="G1809" s="5" t="s">
        <v>9</v>
      </c>
    </row>
    <row r="1810" spans="1:7" ht="27.95" customHeight="1">
      <c r="A1810" s="6" t="s">
        <v>822</v>
      </c>
      <c r="B1810" s="7" t="s">
        <v>823</v>
      </c>
      <c r="C1810" s="6" t="s">
        <v>12</v>
      </c>
      <c r="D1810" s="6" t="s">
        <v>98</v>
      </c>
      <c r="E1810" s="8">
        <v>6.0000000000000002E-5</v>
      </c>
      <c r="F1810" s="9">
        <v>14689.38</v>
      </c>
      <c r="G1810" s="9">
        <v>0.88</v>
      </c>
    </row>
    <row r="1811" spans="1:7" ht="15" customHeight="1">
      <c r="A1811" s="1"/>
      <c r="B1811" s="1"/>
      <c r="C1811" s="1"/>
      <c r="D1811" s="1"/>
      <c r="E1811" s="102" t="s">
        <v>415</v>
      </c>
      <c r="F1811" s="103"/>
      <c r="G1811" s="10">
        <v>0.88</v>
      </c>
    </row>
    <row r="1812" spans="1:7" ht="15" customHeight="1">
      <c r="A1812" s="1"/>
      <c r="B1812" s="1"/>
      <c r="C1812" s="1"/>
      <c r="D1812" s="1"/>
      <c r="E1812" s="96" t="s">
        <v>23</v>
      </c>
      <c r="F1812" s="97"/>
      <c r="G1812" s="3">
        <v>0.88</v>
      </c>
    </row>
    <row r="1813" spans="1:7" ht="15" customHeight="1">
      <c r="A1813" s="1"/>
      <c r="B1813" s="1"/>
      <c r="C1813" s="1"/>
      <c r="D1813" s="1"/>
      <c r="E1813" s="96" t="s">
        <v>316</v>
      </c>
      <c r="F1813" s="97"/>
      <c r="G1813" s="3">
        <v>0</v>
      </c>
    </row>
    <row r="1814" spans="1:7" ht="15" customHeight="1">
      <c r="A1814" s="1"/>
      <c r="B1814" s="1"/>
      <c r="C1814" s="1"/>
      <c r="D1814" s="1"/>
      <c r="E1814" s="96" t="s">
        <v>25</v>
      </c>
      <c r="F1814" s="97"/>
      <c r="G1814" s="3">
        <v>0.88</v>
      </c>
    </row>
    <row r="1815" spans="1:7" ht="15" customHeight="1">
      <c r="A1815" s="1"/>
      <c r="B1815" s="1"/>
      <c r="C1815" s="1"/>
      <c r="D1815" s="1"/>
      <c r="E1815" s="96" t="s">
        <v>26</v>
      </c>
      <c r="F1815" s="97"/>
      <c r="G1815" s="3">
        <v>0.17680000000000001</v>
      </c>
    </row>
    <row r="1816" spans="1:7" ht="15" customHeight="1">
      <c r="A1816" s="1"/>
      <c r="B1816" s="1"/>
      <c r="C1816" s="1"/>
      <c r="D1816" s="1"/>
      <c r="E1816" s="96" t="s">
        <v>27</v>
      </c>
      <c r="F1816" s="97"/>
      <c r="G1816" s="3">
        <v>1.06</v>
      </c>
    </row>
    <row r="1817" spans="1:7" ht="9.9499999999999993" customHeight="1">
      <c r="A1817" s="1"/>
      <c r="B1817" s="1"/>
      <c r="C1817" s="104" t="s">
        <v>2</v>
      </c>
      <c r="D1817" s="105"/>
      <c r="E1817" s="1"/>
      <c r="F1817" s="1"/>
      <c r="G1817" s="1"/>
    </row>
    <row r="1818" spans="1:7" ht="20.100000000000001" customHeight="1">
      <c r="A1818" s="98" t="s">
        <v>826</v>
      </c>
      <c r="B1818" s="99"/>
      <c r="C1818" s="99"/>
      <c r="D1818" s="99"/>
      <c r="E1818" s="99"/>
      <c r="F1818" s="99"/>
      <c r="G1818" s="99"/>
    </row>
    <row r="1819" spans="1:7" ht="15" customHeight="1">
      <c r="A1819" s="100" t="s">
        <v>35</v>
      </c>
      <c r="B1819" s="101"/>
      <c r="C1819" s="5" t="s">
        <v>5</v>
      </c>
      <c r="D1819" s="5" t="s">
        <v>6</v>
      </c>
      <c r="E1819" s="5" t="s">
        <v>7</v>
      </c>
      <c r="F1819" s="5" t="s">
        <v>8</v>
      </c>
      <c r="G1819" s="5" t="s">
        <v>9</v>
      </c>
    </row>
    <row r="1820" spans="1:7" ht="15" customHeight="1">
      <c r="A1820" s="6" t="s">
        <v>517</v>
      </c>
      <c r="B1820" s="7" t="s">
        <v>518</v>
      </c>
      <c r="C1820" s="6" t="s">
        <v>12</v>
      </c>
      <c r="D1820" s="6" t="s">
        <v>519</v>
      </c>
      <c r="E1820" s="8">
        <v>2.5</v>
      </c>
      <c r="F1820" s="9">
        <v>0.68</v>
      </c>
      <c r="G1820" s="9">
        <v>1.7</v>
      </c>
    </row>
    <row r="1821" spans="1:7" ht="15" customHeight="1">
      <c r="A1821" s="1"/>
      <c r="B1821" s="1"/>
      <c r="C1821" s="1"/>
      <c r="D1821" s="1"/>
      <c r="E1821" s="102" t="s">
        <v>47</v>
      </c>
      <c r="F1821" s="103"/>
      <c r="G1821" s="10">
        <v>1.7</v>
      </c>
    </row>
    <row r="1822" spans="1:7" ht="15" customHeight="1">
      <c r="A1822" s="1"/>
      <c r="B1822" s="1"/>
      <c r="C1822" s="1"/>
      <c r="D1822" s="1"/>
      <c r="E1822" s="96" t="s">
        <v>23</v>
      </c>
      <c r="F1822" s="97"/>
      <c r="G1822" s="3">
        <v>1.7</v>
      </c>
    </row>
    <row r="1823" spans="1:7" ht="15" customHeight="1">
      <c r="A1823" s="1"/>
      <c r="B1823" s="1"/>
      <c r="C1823" s="1"/>
      <c r="D1823" s="1"/>
      <c r="E1823" s="96" t="s">
        <v>316</v>
      </c>
      <c r="F1823" s="97"/>
      <c r="G1823" s="3">
        <v>0</v>
      </c>
    </row>
    <row r="1824" spans="1:7" ht="15" customHeight="1">
      <c r="A1824" s="1"/>
      <c r="B1824" s="1"/>
      <c r="C1824" s="1"/>
      <c r="D1824" s="1"/>
      <c r="E1824" s="96" t="s">
        <v>25</v>
      </c>
      <c r="F1824" s="97"/>
      <c r="G1824" s="3">
        <v>1.7</v>
      </c>
    </row>
    <row r="1825" spans="1:7" ht="15" customHeight="1">
      <c r="A1825" s="1"/>
      <c r="B1825" s="1"/>
      <c r="C1825" s="1"/>
      <c r="D1825" s="1"/>
      <c r="E1825" s="96" t="s">
        <v>26</v>
      </c>
      <c r="F1825" s="97"/>
      <c r="G1825" s="3">
        <v>0.34150000000000003</v>
      </c>
    </row>
    <row r="1826" spans="1:7" ht="15" customHeight="1">
      <c r="A1826" s="1"/>
      <c r="B1826" s="1"/>
      <c r="C1826" s="1"/>
      <c r="D1826" s="1"/>
      <c r="E1826" s="96" t="s">
        <v>27</v>
      </c>
      <c r="F1826" s="97"/>
      <c r="G1826" s="3">
        <v>2.04</v>
      </c>
    </row>
    <row r="1827" spans="1:7" ht="9.9499999999999993" customHeight="1">
      <c r="A1827" s="1"/>
      <c r="B1827" s="1"/>
      <c r="C1827" s="104" t="s">
        <v>2</v>
      </c>
      <c r="D1827" s="105"/>
      <c r="E1827" s="1"/>
      <c r="F1827" s="1"/>
      <c r="G1827" s="1"/>
    </row>
    <row r="1828" spans="1:7" ht="20.100000000000001" customHeight="1">
      <c r="A1828" s="98" t="s">
        <v>827</v>
      </c>
      <c r="B1828" s="99"/>
      <c r="C1828" s="99"/>
      <c r="D1828" s="99"/>
      <c r="E1828" s="99"/>
      <c r="F1828" s="99"/>
      <c r="G1828" s="99"/>
    </row>
    <row r="1829" spans="1:7" ht="15" customHeight="1">
      <c r="A1829" s="100" t="s">
        <v>4</v>
      </c>
      <c r="B1829" s="101"/>
      <c r="C1829" s="5" t="s">
        <v>5</v>
      </c>
      <c r="D1829" s="5" t="s">
        <v>6</v>
      </c>
      <c r="E1829" s="5" t="s">
        <v>7</v>
      </c>
      <c r="F1829" s="5" t="s">
        <v>8</v>
      </c>
      <c r="G1829" s="5" t="s">
        <v>9</v>
      </c>
    </row>
    <row r="1830" spans="1:7" ht="27.95" customHeight="1">
      <c r="A1830" s="6" t="s">
        <v>813</v>
      </c>
      <c r="B1830" s="7" t="s">
        <v>814</v>
      </c>
      <c r="C1830" s="6" t="s">
        <v>12</v>
      </c>
      <c r="D1830" s="6" t="s">
        <v>19</v>
      </c>
      <c r="E1830" s="8">
        <v>1</v>
      </c>
      <c r="F1830" s="9">
        <v>0.94</v>
      </c>
      <c r="G1830" s="9">
        <v>0.94</v>
      </c>
    </row>
    <row r="1831" spans="1:7" ht="27.95" customHeight="1">
      <c r="A1831" s="6" t="s">
        <v>815</v>
      </c>
      <c r="B1831" s="7" t="s">
        <v>816</v>
      </c>
      <c r="C1831" s="6" t="s">
        <v>12</v>
      </c>
      <c r="D1831" s="6" t="s">
        <v>19</v>
      </c>
      <c r="E1831" s="8">
        <v>1</v>
      </c>
      <c r="F1831" s="9">
        <v>0.21</v>
      </c>
      <c r="G1831" s="9">
        <v>0.21</v>
      </c>
    </row>
    <row r="1832" spans="1:7" ht="15" customHeight="1">
      <c r="A1832" s="1"/>
      <c r="B1832" s="1"/>
      <c r="C1832" s="1"/>
      <c r="D1832" s="1"/>
      <c r="E1832" s="102" t="s">
        <v>22</v>
      </c>
      <c r="F1832" s="103"/>
      <c r="G1832" s="10">
        <v>1.1499999999999999</v>
      </c>
    </row>
    <row r="1833" spans="1:7" ht="15" customHeight="1">
      <c r="A1833" s="1"/>
      <c r="B1833" s="1"/>
      <c r="C1833" s="1"/>
      <c r="D1833" s="1"/>
      <c r="E1833" s="96" t="s">
        <v>23</v>
      </c>
      <c r="F1833" s="97"/>
      <c r="G1833" s="3">
        <v>1.1499999999999999</v>
      </c>
    </row>
    <row r="1834" spans="1:7" ht="15" customHeight="1">
      <c r="A1834" s="1"/>
      <c r="B1834" s="1"/>
      <c r="C1834" s="1"/>
      <c r="D1834" s="1"/>
      <c r="E1834" s="96" t="s">
        <v>316</v>
      </c>
      <c r="F1834" s="97"/>
      <c r="G1834" s="3">
        <v>0</v>
      </c>
    </row>
    <row r="1835" spans="1:7" ht="15" customHeight="1">
      <c r="A1835" s="1"/>
      <c r="B1835" s="1"/>
      <c r="C1835" s="1"/>
      <c r="D1835" s="1"/>
      <c r="E1835" s="96" t="s">
        <v>25</v>
      </c>
      <c r="F1835" s="97"/>
      <c r="G1835" s="3">
        <v>1.1499999999999999</v>
      </c>
    </row>
    <row r="1836" spans="1:7" ht="15" customHeight="1">
      <c r="A1836" s="1"/>
      <c r="B1836" s="1"/>
      <c r="C1836" s="1"/>
      <c r="D1836" s="1"/>
      <c r="E1836" s="96" t="s">
        <v>26</v>
      </c>
      <c r="F1836" s="97"/>
      <c r="G1836" s="3">
        <v>0.23100000000000001</v>
      </c>
    </row>
    <row r="1837" spans="1:7" ht="15" customHeight="1">
      <c r="A1837" s="1"/>
      <c r="B1837" s="1"/>
      <c r="C1837" s="1"/>
      <c r="D1837" s="1"/>
      <c r="E1837" s="96" t="s">
        <v>27</v>
      </c>
      <c r="F1837" s="97"/>
      <c r="G1837" s="3">
        <v>1.38</v>
      </c>
    </row>
    <row r="1838" spans="1:7" ht="9.9499999999999993" customHeight="1">
      <c r="A1838" s="1"/>
      <c r="B1838" s="1"/>
      <c r="C1838" s="104" t="s">
        <v>2</v>
      </c>
      <c r="D1838" s="105"/>
      <c r="E1838" s="1"/>
      <c r="F1838" s="1"/>
      <c r="G1838" s="1"/>
    </row>
    <row r="1839" spans="1:7" ht="20.100000000000001" customHeight="1">
      <c r="A1839" s="98" t="s">
        <v>828</v>
      </c>
      <c r="B1839" s="99"/>
      <c r="C1839" s="99"/>
      <c r="D1839" s="99"/>
      <c r="E1839" s="99"/>
      <c r="F1839" s="99"/>
      <c r="G1839" s="99"/>
    </row>
    <row r="1840" spans="1:7" ht="15" customHeight="1">
      <c r="A1840" s="100" t="s">
        <v>4</v>
      </c>
      <c r="B1840" s="101"/>
      <c r="C1840" s="5" t="s">
        <v>5</v>
      </c>
      <c r="D1840" s="5" t="s">
        <v>6</v>
      </c>
      <c r="E1840" s="5" t="s">
        <v>7</v>
      </c>
      <c r="F1840" s="5" t="s">
        <v>8</v>
      </c>
      <c r="G1840" s="5" t="s">
        <v>9</v>
      </c>
    </row>
    <row r="1841" spans="1:7" ht="15" customHeight="1">
      <c r="A1841" s="6" t="s">
        <v>20</v>
      </c>
      <c r="B1841" s="7" t="s">
        <v>21</v>
      </c>
      <c r="C1841" s="6" t="s">
        <v>12</v>
      </c>
      <c r="D1841" s="6" t="s">
        <v>19</v>
      </c>
      <c r="E1841" s="8">
        <v>3.956</v>
      </c>
      <c r="F1841" s="9">
        <v>7.57</v>
      </c>
      <c r="G1841" s="9">
        <v>29.95</v>
      </c>
    </row>
    <row r="1842" spans="1:7" ht="15" customHeight="1">
      <c r="A1842" s="1"/>
      <c r="B1842" s="1"/>
      <c r="C1842" s="1"/>
      <c r="D1842" s="1"/>
      <c r="E1842" s="102" t="s">
        <v>22</v>
      </c>
      <c r="F1842" s="103"/>
      <c r="G1842" s="10">
        <v>29.95</v>
      </c>
    </row>
    <row r="1843" spans="1:7" ht="15" customHeight="1">
      <c r="A1843" s="1"/>
      <c r="B1843" s="1"/>
      <c r="C1843" s="1"/>
      <c r="D1843" s="1"/>
      <c r="E1843" s="96" t="s">
        <v>23</v>
      </c>
      <c r="F1843" s="97"/>
      <c r="G1843" s="3">
        <v>29.95</v>
      </c>
    </row>
    <row r="1844" spans="1:7" ht="15" customHeight="1">
      <c r="A1844" s="1"/>
      <c r="B1844" s="1"/>
      <c r="C1844" s="1"/>
      <c r="D1844" s="1"/>
      <c r="E1844" s="96" t="s">
        <v>24</v>
      </c>
      <c r="F1844" s="97"/>
      <c r="G1844" s="3">
        <v>21</v>
      </c>
    </row>
    <row r="1845" spans="1:7" ht="15" customHeight="1">
      <c r="A1845" s="1"/>
      <c r="B1845" s="1"/>
      <c r="C1845" s="1"/>
      <c r="D1845" s="1"/>
      <c r="E1845" s="96" t="s">
        <v>25</v>
      </c>
      <c r="F1845" s="97"/>
      <c r="G1845" s="3">
        <v>50.95</v>
      </c>
    </row>
    <row r="1846" spans="1:7" ht="15" customHeight="1">
      <c r="A1846" s="1"/>
      <c r="B1846" s="1"/>
      <c r="C1846" s="1"/>
      <c r="D1846" s="1"/>
      <c r="E1846" s="96" t="s">
        <v>26</v>
      </c>
      <c r="F1846" s="97"/>
      <c r="G1846" s="3">
        <v>10.235900000000001</v>
      </c>
    </row>
    <row r="1847" spans="1:7" ht="15" customHeight="1">
      <c r="A1847" s="1"/>
      <c r="B1847" s="1"/>
      <c r="C1847" s="1"/>
      <c r="D1847" s="1"/>
      <c r="E1847" s="96" t="s">
        <v>27</v>
      </c>
      <c r="F1847" s="97"/>
      <c r="G1847" s="3">
        <v>61.19</v>
      </c>
    </row>
  </sheetData>
  <mergeCells count="1365">
    <mergeCell ref="A1:G1"/>
    <mergeCell ref="C2:D2"/>
    <mergeCell ref="A3:G3"/>
    <mergeCell ref="A4:B4"/>
    <mergeCell ref="E9:F9"/>
    <mergeCell ref="A26:G26"/>
    <mergeCell ref="A27:B27"/>
    <mergeCell ref="E32:F32"/>
    <mergeCell ref="A33:B33"/>
    <mergeCell ref="E35:F35"/>
    <mergeCell ref="E21:F21"/>
    <mergeCell ref="E22:F22"/>
    <mergeCell ref="E23:F23"/>
    <mergeCell ref="E24:F24"/>
    <mergeCell ref="C25:D25"/>
    <mergeCell ref="C15:D15"/>
    <mergeCell ref="A16:G16"/>
    <mergeCell ref="A17:B17"/>
    <mergeCell ref="E19:F19"/>
    <mergeCell ref="E20:F20"/>
    <mergeCell ref="E10:F10"/>
    <mergeCell ref="E11:F11"/>
    <mergeCell ref="E12:F12"/>
    <mergeCell ref="E13:F13"/>
    <mergeCell ref="E14:F14"/>
    <mergeCell ref="E55:F55"/>
    <mergeCell ref="E56:F56"/>
    <mergeCell ref="E57:F57"/>
    <mergeCell ref="C58:D58"/>
    <mergeCell ref="A59:G59"/>
    <mergeCell ref="A49:G49"/>
    <mergeCell ref="A50:B50"/>
    <mergeCell ref="E52:F52"/>
    <mergeCell ref="E53:F53"/>
    <mergeCell ref="E54:F54"/>
    <mergeCell ref="E44:F44"/>
    <mergeCell ref="E45:F45"/>
    <mergeCell ref="E46:F46"/>
    <mergeCell ref="E47:F47"/>
    <mergeCell ref="C48:D48"/>
    <mergeCell ref="A36:B36"/>
    <mergeCell ref="E39:F39"/>
    <mergeCell ref="A40:B40"/>
    <mergeCell ref="E42:F42"/>
    <mergeCell ref="E43:F43"/>
    <mergeCell ref="E77:F77"/>
    <mergeCell ref="C78:D78"/>
    <mergeCell ref="A79:G79"/>
    <mergeCell ref="A80:B80"/>
    <mergeCell ref="E84:F84"/>
    <mergeCell ref="E72:F72"/>
    <mergeCell ref="E73:F73"/>
    <mergeCell ref="E74:F74"/>
    <mergeCell ref="E75:F75"/>
    <mergeCell ref="E76:F76"/>
    <mergeCell ref="E66:F66"/>
    <mergeCell ref="E67:F67"/>
    <mergeCell ref="C68:D68"/>
    <mergeCell ref="A69:G69"/>
    <mergeCell ref="A70:B70"/>
    <mergeCell ref="A60:B60"/>
    <mergeCell ref="E62:F62"/>
    <mergeCell ref="E63:F63"/>
    <mergeCell ref="E64:F64"/>
    <mergeCell ref="E65:F65"/>
    <mergeCell ref="E108:F108"/>
    <mergeCell ref="E109:F109"/>
    <mergeCell ref="E110:F110"/>
    <mergeCell ref="E111:F111"/>
    <mergeCell ref="E112:F112"/>
    <mergeCell ref="E100:F100"/>
    <mergeCell ref="A101:B101"/>
    <mergeCell ref="E104:F104"/>
    <mergeCell ref="A105:B105"/>
    <mergeCell ref="E107:F107"/>
    <mergeCell ref="C90:D90"/>
    <mergeCell ref="A91:G91"/>
    <mergeCell ref="A92:B92"/>
    <mergeCell ref="E97:F97"/>
    <mergeCell ref="A98:B98"/>
    <mergeCell ref="E85:F85"/>
    <mergeCell ref="E86:F86"/>
    <mergeCell ref="E87:F87"/>
    <mergeCell ref="E88:F88"/>
    <mergeCell ref="E89:F89"/>
    <mergeCell ref="A134:B134"/>
    <mergeCell ref="E137:F137"/>
    <mergeCell ref="A138:B138"/>
    <mergeCell ref="E140:F140"/>
    <mergeCell ref="E141:F141"/>
    <mergeCell ref="A124:G124"/>
    <mergeCell ref="A125:B125"/>
    <mergeCell ref="E130:F130"/>
    <mergeCell ref="A131:B131"/>
    <mergeCell ref="E133:F133"/>
    <mergeCell ref="E119:F119"/>
    <mergeCell ref="E120:F120"/>
    <mergeCell ref="E121:F121"/>
    <mergeCell ref="E122:F122"/>
    <mergeCell ref="C123:D123"/>
    <mergeCell ref="C113:D113"/>
    <mergeCell ref="A114:G114"/>
    <mergeCell ref="A115:B115"/>
    <mergeCell ref="E117:F117"/>
    <mergeCell ref="E118:F118"/>
    <mergeCell ref="A158:B158"/>
    <mergeCell ref="E163:F163"/>
    <mergeCell ref="A164:B164"/>
    <mergeCell ref="E166:F166"/>
    <mergeCell ref="A167:B167"/>
    <mergeCell ref="E153:F153"/>
    <mergeCell ref="E154:F154"/>
    <mergeCell ref="E155:F155"/>
    <mergeCell ref="C156:D156"/>
    <mergeCell ref="A157:G157"/>
    <mergeCell ref="A147:G147"/>
    <mergeCell ref="A148:B148"/>
    <mergeCell ref="E150:F150"/>
    <mergeCell ref="E151:F151"/>
    <mergeCell ref="E152:F152"/>
    <mergeCell ref="E142:F142"/>
    <mergeCell ref="E143:F143"/>
    <mergeCell ref="E144:F144"/>
    <mergeCell ref="E145:F145"/>
    <mergeCell ref="C146:D146"/>
    <mergeCell ref="E187:F187"/>
    <mergeCell ref="E188:F188"/>
    <mergeCell ref="C189:D189"/>
    <mergeCell ref="A190:G190"/>
    <mergeCell ref="A191:B191"/>
    <mergeCell ref="A181:B181"/>
    <mergeCell ref="E183:F183"/>
    <mergeCell ref="E184:F184"/>
    <mergeCell ref="E185:F185"/>
    <mergeCell ref="E186:F186"/>
    <mergeCell ref="E176:F176"/>
    <mergeCell ref="E177:F177"/>
    <mergeCell ref="E178:F178"/>
    <mergeCell ref="C179:D179"/>
    <mergeCell ref="A180:G180"/>
    <mergeCell ref="E170:F170"/>
    <mergeCell ref="A171:B171"/>
    <mergeCell ref="E173:F173"/>
    <mergeCell ref="E174:F174"/>
    <mergeCell ref="E175:F175"/>
    <mergeCell ref="E216:F216"/>
    <mergeCell ref="E217:F217"/>
    <mergeCell ref="E218:F218"/>
    <mergeCell ref="E219:F219"/>
    <mergeCell ref="E220:F220"/>
    <mergeCell ref="E210:F210"/>
    <mergeCell ref="E211:F211"/>
    <mergeCell ref="C212:D212"/>
    <mergeCell ref="A213:G213"/>
    <mergeCell ref="A214:B214"/>
    <mergeCell ref="A204:B204"/>
    <mergeCell ref="E206:F206"/>
    <mergeCell ref="E207:F207"/>
    <mergeCell ref="E208:F208"/>
    <mergeCell ref="E209:F209"/>
    <mergeCell ref="E196:F196"/>
    <mergeCell ref="A197:B197"/>
    <mergeCell ref="E199:F199"/>
    <mergeCell ref="A200:B200"/>
    <mergeCell ref="E203:F203"/>
    <mergeCell ref="E244:F244"/>
    <mergeCell ref="C245:D245"/>
    <mergeCell ref="A246:G246"/>
    <mergeCell ref="A247:B247"/>
    <mergeCell ref="E249:F249"/>
    <mergeCell ref="E239:F239"/>
    <mergeCell ref="E240:F240"/>
    <mergeCell ref="E241:F241"/>
    <mergeCell ref="E242:F242"/>
    <mergeCell ref="E243:F243"/>
    <mergeCell ref="A230:B230"/>
    <mergeCell ref="E232:F232"/>
    <mergeCell ref="A233:B233"/>
    <mergeCell ref="E236:F236"/>
    <mergeCell ref="A237:B237"/>
    <mergeCell ref="E221:F221"/>
    <mergeCell ref="C222:D222"/>
    <mergeCell ref="A223:G223"/>
    <mergeCell ref="A224:B224"/>
    <mergeCell ref="E229:F229"/>
    <mergeCell ref="E272:F272"/>
    <mergeCell ref="C273:D273"/>
    <mergeCell ref="A274:G274"/>
    <mergeCell ref="A275:B275"/>
    <mergeCell ref="E280:F280"/>
    <mergeCell ref="E267:F267"/>
    <mergeCell ref="E268:F268"/>
    <mergeCell ref="E269:F269"/>
    <mergeCell ref="E270:F270"/>
    <mergeCell ref="E271:F271"/>
    <mergeCell ref="C255:D255"/>
    <mergeCell ref="A256:G256"/>
    <mergeCell ref="A257:B257"/>
    <mergeCell ref="E261:F261"/>
    <mergeCell ref="A262:B262"/>
    <mergeCell ref="E250:F250"/>
    <mergeCell ref="E251:F251"/>
    <mergeCell ref="E252:F252"/>
    <mergeCell ref="E253:F253"/>
    <mergeCell ref="E254:F254"/>
    <mergeCell ref="E301:F301"/>
    <mergeCell ref="E302:F302"/>
    <mergeCell ref="E303:F303"/>
    <mergeCell ref="E304:F304"/>
    <mergeCell ref="E305:F305"/>
    <mergeCell ref="E295:F295"/>
    <mergeCell ref="C296:D296"/>
    <mergeCell ref="A297:G297"/>
    <mergeCell ref="A298:B298"/>
    <mergeCell ref="E300:F300"/>
    <mergeCell ref="E290:F290"/>
    <mergeCell ref="E291:F291"/>
    <mergeCell ref="E292:F292"/>
    <mergeCell ref="E293:F293"/>
    <mergeCell ref="E294:F294"/>
    <mergeCell ref="A281:B281"/>
    <mergeCell ref="E283:F283"/>
    <mergeCell ref="A284:B284"/>
    <mergeCell ref="E287:F287"/>
    <mergeCell ref="A288:B288"/>
    <mergeCell ref="E326:F326"/>
    <mergeCell ref="E327:F327"/>
    <mergeCell ref="E328:F328"/>
    <mergeCell ref="C329:D329"/>
    <mergeCell ref="A330:G330"/>
    <mergeCell ref="A320:G320"/>
    <mergeCell ref="A321:B321"/>
    <mergeCell ref="E323:F323"/>
    <mergeCell ref="E324:F324"/>
    <mergeCell ref="E325:F325"/>
    <mergeCell ref="E315:F315"/>
    <mergeCell ref="E316:F316"/>
    <mergeCell ref="E317:F317"/>
    <mergeCell ref="E318:F318"/>
    <mergeCell ref="C319:D319"/>
    <mergeCell ref="C306:D306"/>
    <mergeCell ref="A307:G307"/>
    <mergeCell ref="A308:B308"/>
    <mergeCell ref="E313:F313"/>
    <mergeCell ref="E314:F314"/>
    <mergeCell ref="E348:F348"/>
    <mergeCell ref="C349:D349"/>
    <mergeCell ref="A350:G350"/>
    <mergeCell ref="A351:B351"/>
    <mergeCell ref="E353:F353"/>
    <mergeCell ref="E343:F343"/>
    <mergeCell ref="E344:F344"/>
    <mergeCell ref="E345:F345"/>
    <mergeCell ref="E346:F346"/>
    <mergeCell ref="E347:F347"/>
    <mergeCell ref="E337:F337"/>
    <mergeCell ref="E338:F338"/>
    <mergeCell ref="C339:D339"/>
    <mergeCell ref="A340:G340"/>
    <mergeCell ref="A341:B341"/>
    <mergeCell ref="A331:B331"/>
    <mergeCell ref="E333:F333"/>
    <mergeCell ref="E334:F334"/>
    <mergeCell ref="E335:F335"/>
    <mergeCell ref="E336:F336"/>
    <mergeCell ref="A371:G371"/>
    <mergeCell ref="A372:B372"/>
    <mergeCell ref="E375:F375"/>
    <mergeCell ref="A376:B376"/>
    <mergeCell ref="E380:F380"/>
    <mergeCell ref="E366:F366"/>
    <mergeCell ref="E367:F367"/>
    <mergeCell ref="E368:F368"/>
    <mergeCell ref="E369:F369"/>
    <mergeCell ref="C370:D370"/>
    <mergeCell ref="C359:D359"/>
    <mergeCell ref="A360:G360"/>
    <mergeCell ref="A361:B361"/>
    <mergeCell ref="E364:F364"/>
    <mergeCell ref="E365:F365"/>
    <mergeCell ref="E354:F354"/>
    <mergeCell ref="E355:F355"/>
    <mergeCell ref="E356:F356"/>
    <mergeCell ref="E357:F357"/>
    <mergeCell ref="E358:F358"/>
    <mergeCell ref="E401:F401"/>
    <mergeCell ref="C402:D402"/>
    <mergeCell ref="A403:G403"/>
    <mergeCell ref="A404:B404"/>
    <mergeCell ref="E407:F407"/>
    <mergeCell ref="E396:F396"/>
    <mergeCell ref="E397:F397"/>
    <mergeCell ref="E398:F398"/>
    <mergeCell ref="E399:F399"/>
    <mergeCell ref="E400:F400"/>
    <mergeCell ref="C386:D386"/>
    <mergeCell ref="A387:G387"/>
    <mergeCell ref="A388:B388"/>
    <mergeCell ref="E391:F391"/>
    <mergeCell ref="A392:B392"/>
    <mergeCell ref="E381:F381"/>
    <mergeCell ref="E382:F382"/>
    <mergeCell ref="E383:F383"/>
    <mergeCell ref="E384:F384"/>
    <mergeCell ref="E385:F385"/>
    <mergeCell ref="E430:F430"/>
    <mergeCell ref="E431:F431"/>
    <mergeCell ref="E432:F432"/>
    <mergeCell ref="C433:D433"/>
    <mergeCell ref="A434:G434"/>
    <mergeCell ref="E422:F422"/>
    <mergeCell ref="A423:B423"/>
    <mergeCell ref="E427:F427"/>
    <mergeCell ref="E428:F428"/>
    <mergeCell ref="E429:F429"/>
    <mergeCell ref="E416:F416"/>
    <mergeCell ref="E417:F417"/>
    <mergeCell ref="C418:D418"/>
    <mergeCell ref="A419:G419"/>
    <mergeCell ref="A420:B420"/>
    <mergeCell ref="A408:B408"/>
    <mergeCell ref="E412:F412"/>
    <mergeCell ref="E413:F413"/>
    <mergeCell ref="E414:F414"/>
    <mergeCell ref="E415:F415"/>
    <mergeCell ref="E460:F460"/>
    <mergeCell ref="E461:F461"/>
    <mergeCell ref="E462:F462"/>
    <mergeCell ref="E463:F463"/>
    <mergeCell ref="E464:F464"/>
    <mergeCell ref="A450:G450"/>
    <mergeCell ref="A451:B451"/>
    <mergeCell ref="E455:F455"/>
    <mergeCell ref="A456:B456"/>
    <mergeCell ref="E459:F459"/>
    <mergeCell ref="E445:F445"/>
    <mergeCell ref="E446:F446"/>
    <mergeCell ref="E447:F447"/>
    <mergeCell ref="E448:F448"/>
    <mergeCell ref="C449:D449"/>
    <mergeCell ref="A435:B435"/>
    <mergeCell ref="E439:F439"/>
    <mergeCell ref="A440:B440"/>
    <mergeCell ref="E443:F443"/>
    <mergeCell ref="E444:F444"/>
    <mergeCell ref="A487:B487"/>
    <mergeCell ref="E491:F491"/>
    <mergeCell ref="E492:F492"/>
    <mergeCell ref="E493:F493"/>
    <mergeCell ref="E494:F494"/>
    <mergeCell ref="E480:F480"/>
    <mergeCell ref="C481:D481"/>
    <mergeCell ref="A482:G482"/>
    <mergeCell ref="A483:B483"/>
    <mergeCell ref="E486:F486"/>
    <mergeCell ref="E475:F475"/>
    <mergeCell ref="E476:F476"/>
    <mergeCell ref="E477:F477"/>
    <mergeCell ref="E478:F478"/>
    <mergeCell ref="E479:F479"/>
    <mergeCell ref="C465:D465"/>
    <mergeCell ref="A466:G466"/>
    <mergeCell ref="A467:B467"/>
    <mergeCell ref="E471:F471"/>
    <mergeCell ref="A472:B472"/>
    <mergeCell ref="A516:B516"/>
    <mergeCell ref="E520:F520"/>
    <mergeCell ref="A521:B521"/>
    <mergeCell ref="E524:F524"/>
    <mergeCell ref="E525:F525"/>
    <mergeCell ref="E511:F511"/>
    <mergeCell ref="E512:F512"/>
    <mergeCell ref="E513:F513"/>
    <mergeCell ref="C514:D514"/>
    <mergeCell ref="A515:G515"/>
    <mergeCell ref="E503:F503"/>
    <mergeCell ref="A504:B504"/>
    <mergeCell ref="E508:F508"/>
    <mergeCell ref="E509:F509"/>
    <mergeCell ref="E510:F510"/>
    <mergeCell ref="E495:F495"/>
    <mergeCell ref="E496:F496"/>
    <mergeCell ref="C497:D497"/>
    <mergeCell ref="A498:G498"/>
    <mergeCell ref="A499:B499"/>
    <mergeCell ref="C546:D546"/>
    <mergeCell ref="A547:G547"/>
    <mergeCell ref="A548:B548"/>
    <mergeCell ref="E552:F552"/>
    <mergeCell ref="A553:B553"/>
    <mergeCell ref="E541:F541"/>
    <mergeCell ref="E542:F542"/>
    <mergeCell ref="E543:F543"/>
    <mergeCell ref="E544:F544"/>
    <mergeCell ref="E545:F545"/>
    <mergeCell ref="A531:G531"/>
    <mergeCell ref="A532:B532"/>
    <mergeCell ref="E536:F536"/>
    <mergeCell ref="A537:B537"/>
    <mergeCell ref="E540:F540"/>
    <mergeCell ref="E526:F526"/>
    <mergeCell ref="E527:F527"/>
    <mergeCell ref="E528:F528"/>
    <mergeCell ref="E529:F529"/>
    <mergeCell ref="C530:D530"/>
    <mergeCell ref="E576:F576"/>
    <mergeCell ref="E577:F577"/>
    <mergeCell ref="C578:D578"/>
    <mergeCell ref="A579:G579"/>
    <mergeCell ref="A580:B580"/>
    <mergeCell ref="A569:B569"/>
    <mergeCell ref="E572:F572"/>
    <mergeCell ref="E573:F573"/>
    <mergeCell ref="E574:F574"/>
    <mergeCell ref="E575:F575"/>
    <mergeCell ref="E561:F561"/>
    <mergeCell ref="C562:D562"/>
    <mergeCell ref="A563:G563"/>
    <mergeCell ref="A564:B564"/>
    <mergeCell ref="E568:F568"/>
    <mergeCell ref="E556:F556"/>
    <mergeCell ref="E557:F557"/>
    <mergeCell ref="E558:F558"/>
    <mergeCell ref="E559:F559"/>
    <mergeCell ref="E560:F560"/>
    <mergeCell ref="E605:F605"/>
    <mergeCell ref="E606:F606"/>
    <mergeCell ref="E607:F607"/>
    <mergeCell ref="E608:F608"/>
    <mergeCell ref="E609:F609"/>
    <mergeCell ref="E599:F599"/>
    <mergeCell ref="E600:F600"/>
    <mergeCell ref="C601:D601"/>
    <mergeCell ref="A602:G602"/>
    <mergeCell ref="A603:B603"/>
    <mergeCell ref="A593:B593"/>
    <mergeCell ref="E595:F595"/>
    <mergeCell ref="E596:F596"/>
    <mergeCell ref="E597:F597"/>
    <mergeCell ref="E598:F598"/>
    <mergeCell ref="E585:F585"/>
    <mergeCell ref="A586:B586"/>
    <mergeCell ref="E588:F588"/>
    <mergeCell ref="A589:B589"/>
    <mergeCell ref="E592:F592"/>
    <mergeCell ref="E634:F634"/>
    <mergeCell ref="A635:B635"/>
    <mergeCell ref="E639:F639"/>
    <mergeCell ref="E640:F640"/>
    <mergeCell ref="E641:F641"/>
    <mergeCell ref="E626:F626"/>
    <mergeCell ref="E627:F627"/>
    <mergeCell ref="C628:D628"/>
    <mergeCell ref="A629:G629"/>
    <mergeCell ref="A630:B630"/>
    <mergeCell ref="A618:B618"/>
    <mergeCell ref="E622:F622"/>
    <mergeCell ref="E623:F623"/>
    <mergeCell ref="E624:F624"/>
    <mergeCell ref="E625:F625"/>
    <mergeCell ref="E610:F610"/>
    <mergeCell ref="C611:D611"/>
    <mergeCell ref="A612:G612"/>
    <mergeCell ref="A613:B613"/>
    <mergeCell ref="E617:F617"/>
    <mergeCell ref="A663:G663"/>
    <mergeCell ref="A664:B664"/>
    <mergeCell ref="E668:F668"/>
    <mergeCell ref="A669:B669"/>
    <mergeCell ref="E673:F673"/>
    <mergeCell ref="E658:F658"/>
    <mergeCell ref="E659:F659"/>
    <mergeCell ref="E660:F660"/>
    <mergeCell ref="E661:F661"/>
    <mergeCell ref="C662:D662"/>
    <mergeCell ref="A647:B647"/>
    <mergeCell ref="E651:F651"/>
    <mergeCell ref="A652:B652"/>
    <mergeCell ref="E656:F656"/>
    <mergeCell ref="E657:F657"/>
    <mergeCell ref="E642:F642"/>
    <mergeCell ref="E643:F643"/>
    <mergeCell ref="E644:F644"/>
    <mergeCell ref="C645:D645"/>
    <mergeCell ref="A646:G646"/>
    <mergeCell ref="E693:F693"/>
    <mergeCell ref="C694:D694"/>
    <mergeCell ref="A695:G695"/>
    <mergeCell ref="A696:B696"/>
    <mergeCell ref="E701:F701"/>
    <mergeCell ref="E688:F688"/>
    <mergeCell ref="E689:F689"/>
    <mergeCell ref="E690:F690"/>
    <mergeCell ref="E691:F691"/>
    <mergeCell ref="E692:F692"/>
    <mergeCell ref="C679:D679"/>
    <mergeCell ref="A680:G680"/>
    <mergeCell ref="A681:B681"/>
    <mergeCell ref="E684:F684"/>
    <mergeCell ref="A685:B685"/>
    <mergeCell ref="E674:F674"/>
    <mergeCell ref="E675:F675"/>
    <mergeCell ref="E676:F676"/>
    <mergeCell ref="E677:F677"/>
    <mergeCell ref="E678:F678"/>
    <mergeCell ref="E722:F722"/>
    <mergeCell ref="E723:F723"/>
    <mergeCell ref="E724:F724"/>
    <mergeCell ref="E725:F725"/>
    <mergeCell ref="E726:F726"/>
    <mergeCell ref="E716:F716"/>
    <mergeCell ref="C717:D717"/>
    <mergeCell ref="A718:G718"/>
    <mergeCell ref="A719:B719"/>
    <mergeCell ref="E721:F721"/>
    <mergeCell ref="E711:F711"/>
    <mergeCell ref="E712:F712"/>
    <mergeCell ref="E713:F713"/>
    <mergeCell ref="E714:F714"/>
    <mergeCell ref="E715:F715"/>
    <mergeCell ref="A702:B702"/>
    <mergeCell ref="E704:F704"/>
    <mergeCell ref="A705:B705"/>
    <mergeCell ref="E708:F708"/>
    <mergeCell ref="A709:B709"/>
    <mergeCell ref="A749:B749"/>
    <mergeCell ref="E754:F754"/>
    <mergeCell ref="E755:F755"/>
    <mergeCell ref="E756:F756"/>
    <mergeCell ref="E757:F757"/>
    <mergeCell ref="E742:F742"/>
    <mergeCell ref="C743:D743"/>
    <mergeCell ref="A744:G744"/>
    <mergeCell ref="A745:B745"/>
    <mergeCell ref="E748:F748"/>
    <mergeCell ref="E737:F737"/>
    <mergeCell ref="E738:F738"/>
    <mergeCell ref="E739:F739"/>
    <mergeCell ref="E740:F740"/>
    <mergeCell ref="E741:F741"/>
    <mergeCell ref="C727:D727"/>
    <mergeCell ref="A728:G728"/>
    <mergeCell ref="A729:B729"/>
    <mergeCell ref="E733:F733"/>
    <mergeCell ref="A734:B734"/>
    <mergeCell ref="A776:B776"/>
    <mergeCell ref="E780:F780"/>
    <mergeCell ref="A781:B781"/>
    <mergeCell ref="E784:F784"/>
    <mergeCell ref="E785:F785"/>
    <mergeCell ref="E771:F771"/>
    <mergeCell ref="E772:F772"/>
    <mergeCell ref="E773:F773"/>
    <mergeCell ref="C774:D774"/>
    <mergeCell ref="A775:G775"/>
    <mergeCell ref="E765:F765"/>
    <mergeCell ref="A766:B766"/>
    <mergeCell ref="E768:F768"/>
    <mergeCell ref="E769:F769"/>
    <mergeCell ref="E770:F770"/>
    <mergeCell ref="E758:F758"/>
    <mergeCell ref="E759:F759"/>
    <mergeCell ref="C760:D760"/>
    <mergeCell ref="A761:G761"/>
    <mergeCell ref="A762:B762"/>
    <mergeCell ref="C804:D804"/>
    <mergeCell ref="A805:G805"/>
    <mergeCell ref="A806:B806"/>
    <mergeCell ref="E810:F810"/>
    <mergeCell ref="A811:B811"/>
    <mergeCell ref="E799:F799"/>
    <mergeCell ref="E800:F800"/>
    <mergeCell ref="E801:F801"/>
    <mergeCell ref="E802:F802"/>
    <mergeCell ref="E803:F803"/>
    <mergeCell ref="A791:G791"/>
    <mergeCell ref="A792:B792"/>
    <mergeCell ref="E794:F794"/>
    <mergeCell ref="A795:B795"/>
    <mergeCell ref="E798:F798"/>
    <mergeCell ref="E786:F786"/>
    <mergeCell ref="E787:F787"/>
    <mergeCell ref="E788:F788"/>
    <mergeCell ref="E789:F789"/>
    <mergeCell ref="C790:D790"/>
    <mergeCell ref="E835:F835"/>
    <mergeCell ref="E836:F836"/>
    <mergeCell ref="C837:D837"/>
    <mergeCell ref="A838:G838"/>
    <mergeCell ref="A839:B839"/>
    <mergeCell ref="A826:B826"/>
    <mergeCell ref="E831:F831"/>
    <mergeCell ref="E832:F832"/>
    <mergeCell ref="E833:F833"/>
    <mergeCell ref="E834:F834"/>
    <mergeCell ref="E819:F819"/>
    <mergeCell ref="C820:D820"/>
    <mergeCell ref="A821:G821"/>
    <mergeCell ref="A822:B822"/>
    <mergeCell ref="E825:F825"/>
    <mergeCell ref="E814:F814"/>
    <mergeCell ref="E815:F815"/>
    <mergeCell ref="E816:F816"/>
    <mergeCell ref="E817:F817"/>
    <mergeCell ref="E818:F818"/>
    <mergeCell ref="E864:F864"/>
    <mergeCell ref="E865:F865"/>
    <mergeCell ref="E866:F866"/>
    <mergeCell ref="E867:F867"/>
    <mergeCell ref="C868:D868"/>
    <mergeCell ref="A855:B855"/>
    <mergeCell ref="E858:F858"/>
    <mergeCell ref="A859:B859"/>
    <mergeCell ref="E862:F862"/>
    <mergeCell ref="E863:F863"/>
    <mergeCell ref="E850:F850"/>
    <mergeCell ref="E851:F851"/>
    <mergeCell ref="E852:F852"/>
    <mergeCell ref="C853:D853"/>
    <mergeCell ref="A854:G854"/>
    <mergeCell ref="E843:F843"/>
    <mergeCell ref="A844:B844"/>
    <mergeCell ref="E847:F847"/>
    <mergeCell ref="E848:F848"/>
    <mergeCell ref="E849:F849"/>
    <mergeCell ref="E891:F891"/>
    <mergeCell ref="E892:F892"/>
    <mergeCell ref="E893:F893"/>
    <mergeCell ref="E894:F894"/>
    <mergeCell ref="E895:F895"/>
    <mergeCell ref="C882:D882"/>
    <mergeCell ref="A883:G883"/>
    <mergeCell ref="A884:B884"/>
    <mergeCell ref="E887:F887"/>
    <mergeCell ref="A888:B888"/>
    <mergeCell ref="E877:F877"/>
    <mergeCell ref="E878:F878"/>
    <mergeCell ref="E879:F879"/>
    <mergeCell ref="E880:F880"/>
    <mergeCell ref="E881:F881"/>
    <mergeCell ref="A869:G869"/>
    <mergeCell ref="A870:B870"/>
    <mergeCell ref="E872:F872"/>
    <mergeCell ref="A873:B873"/>
    <mergeCell ref="E876:F876"/>
    <mergeCell ref="E919:F919"/>
    <mergeCell ref="A920:B920"/>
    <mergeCell ref="E923:F923"/>
    <mergeCell ref="E924:F924"/>
    <mergeCell ref="E925:F925"/>
    <mergeCell ref="E912:F912"/>
    <mergeCell ref="E913:F913"/>
    <mergeCell ref="C914:D914"/>
    <mergeCell ref="A915:G915"/>
    <mergeCell ref="A916:B916"/>
    <mergeCell ref="A905:B905"/>
    <mergeCell ref="E908:F908"/>
    <mergeCell ref="E909:F909"/>
    <mergeCell ref="E910:F910"/>
    <mergeCell ref="E911:F911"/>
    <mergeCell ref="E896:F896"/>
    <mergeCell ref="C897:D897"/>
    <mergeCell ref="A898:G898"/>
    <mergeCell ref="A899:B899"/>
    <mergeCell ref="E904:F904"/>
    <mergeCell ref="A945:G945"/>
    <mergeCell ref="A946:B946"/>
    <mergeCell ref="E949:F949"/>
    <mergeCell ref="A950:B950"/>
    <mergeCell ref="E953:F953"/>
    <mergeCell ref="E940:F940"/>
    <mergeCell ref="E941:F941"/>
    <mergeCell ref="E942:F942"/>
    <mergeCell ref="E943:F943"/>
    <mergeCell ref="C944:D944"/>
    <mergeCell ref="A931:B931"/>
    <mergeCell ref="E934:F934"/>
    <mergeCell ref="A935:B935"/>
    <mergeCell ref="E938:F938"/>
    <mergeCell ref="E939:F939"/>
    <mergeCell ref="E926:F926"/>
    <mergeCell ref="E927:F927"/>
    <mergeCell ref="E928:F928"/>
    <mergeCell ref="C929:D929"/>
    <mergeCell ref="A930:G930"/>
    <mergeCell ref="E974:F974"/>
    <mergeCell ref="C975:D975"/>
    <mergeCell ref="A976:G976"/>
    <mergeCell ref="A977:B977"/>
    <mergeCell ref="E980:F980"/>
    <mergeCell ref="E969:F969"/>
    <mergeCell ref="E970:F970"/>
    <mergeCell ref="E971:F971"/>
    <mergeCell ref="E972:F972"/>
    <mergeCell ref="E973:F973"/>
    <mergeCell ref="C959:D959"/>
    <mergeCell ref="A960:G960"/>
    <mergeCell ref="A961:B961"/>
    <mergeCell ref="E965:F965"/>
    <mergeCell ref="A966:B966"/>
    <mergeCell ref="E954:F954"/>
    <mergeCell ref="E955:F955"/>
    <mergeCell ref="E956:F956"/>
    <mergeCell ref="E957:F957"/>
    <mergeCell ref="E958:F958"/>
    <mergeCell ref="A1005:B1005"/>
    <mergeCell ref="E1007:F1007"/>
    <mergeCell ref="E1008:F1008"/>
    <mergeCell ref="E1009:F1009"/>
    <mergeCell ref="E1010:F1010"/>
    <mergeCell ref="E997:F997"/>
    <mergeCell ref="A998:B998"/>
    <mergeCell ref="E1000:F1000"/>
    <mergeCell ref="A1001:B1001"/>
    <mergeCell ref="E1004:F1004"/>
    <mergeCell ref="E988:F988"/>
    <mergeCell ref="E989:F989"/>
    <mergeCell ref="C990:D990"/>
    <mergeCell ref="A991:G991"/>
    <mergeCell ref="A992:B992"/>
    <mergeCell ref="A981:B981"/>
    <mergeCell ref="E984:F984"/>
    <mergeCell ref="E985:F985"/>
    <mergeCell ref="E986:F986"/>
    <mergeCell ref="E987:F987"/>
    <mergeCell ref="A1031:B1031"/>
    <mergeCell ref="E1033:F1033"/>
    <mergeCell ref="A1034:B1034"/>
    <mergeCell ref="E1037:F1037"/>
    <mergeCell ref="A1038:B1038"/>
    <mergeCell ref="E1022:F1022"/>
    <mergeCell ref="C1023:D1023"/>
    <mergeCell ref="A1024:G1024"/>
    <mergeCell ref="A1025:B1025"/>
    <mergeCell ref="E1030:F1030"/>
    <mergeCell ref="E1017:F1017"/>
    <mergeCell ref="E1018:F1018"/>
    <mergeCell ref="E1019:F1019"/>
    <mergeCell ref="E1020:F1020"/>
    <mergeCell ref="E1021:F1021"/>
    <mergeCell ref="E1011:F1011"/>
    <mergeCell ref="E1012:F1012"/>
    <mergeCell ref="C1013:D1013"/>
    <mergeCell ref="A1014:G1014"/>
    <mergeCell ref="A1015:B1015"/>
    <mergeCell ref="C1056:D1056"/>
    <mergeCell ref="A1057:G1057"/>
    <mergeCell ref="A1058:B1058"/>
    <mergeCell ref="E1063:F1063"/>
    <mergeCell ref="A1064:B1064"/>
    <mergeCell ref="E1051:F1051"/>
    <mergeCell ref="E1052:F1052"/>
    <mergeCell ref="E1053:F1053"/>
    <mergeCell ref="E1054:F1054"/>
    <mergeCell ref="E1055:F1055"/>
    <mergeCell ref="E1045:F1045"/>
    <mergeCell ref="C1046:D1046"/>
    <mergeCell ref="A1047:G1047"/>
    <mergeCell ref="A1048:B1048"/>
    <mergeCell ref="E1050:F1050"/>
    <mergeCell ref="E1040:F1040"/>
    <mergeCell ref="E1041:F1041"/>
    <mergeCell ref="E1042:F1042"/>
    <mergeCell ref="E1043:F1043"/>
    <mergeCell ref="E1044:F1044"/>
    <mergeCell ref="E1085:F1085"/>
    <mergeCell ref="E1086:F1086"/>
    <mergeCell ref="E1087:F1087"/>
    <mergeCell ref="E1088:F1088"/>
    <mergeCell ref="C1089:D1089"/>
    <mergeCell ref="C1079:D1079"/>
    <mergeCell ref="A1080:G1080"/>
    <mergeCell ref="A1081:B1081"/>
    <mergeCell ref="E1083:F1083"/>
    <mergeCell ref="E1084:F1084"/>
    <mergeCell ref="E1074:F1074"/>
    <mergeCell ref="E1075:F1075"/>
    <mergeCell ref="E1076:F1076"/>
    <mergeCell ref="E1077:F1077"/>
    <mergeCell ref="E1078:F1078"/>
    <mergeCell ref="E1066:F1066"/>
    <mergeCell ref="A1067:B1067"/>
    <mergeCell ref="E1070:F1070"/>
    <mergeCell ref="A1071:B1071"/>
    <mergeCell ref="E1073:F1073"/>
    <mergeCell ref="E1117:F1117"/>
    <mergeCell ref="A1118:B1118"/>
    <mergeCell ref="E1120:F1120"/>
    <mergeCell ref="E1121:F1121"/>
    <mergeCell ref="E1122:F1122"/>
    <mergeCell ref="A1105:B1105"/>
    <mergeCell ref="E1110:F1110"/>
    <mergeCell ref="A1111:B1111"/>
    <mergeCell ref="E1113:F1113"/>
    <mergeCell ref="A1114:B1114"/>
    <mergeCell ref="E1100:F1100"/>
    <mergeCell ref="E1101:F1101"/>
    <mergeCell ref="E1102:F1102"/>
    <mergeCell ref="C1103:D1103"/>
    <mergeCell ref="A1104:G1104"/>
    <mergeCell ref="A1090:G1090"/>
    <mergeCell ref="A1091:B1091"/>
    <mergeCell ref="E1097:F1097"/>
    <mergeCell ref="E1098:F1098"/>
    <mergeCell ref="E1099:F1099"/>
    <mergeCell ref="E1140:F1140"/>
    <mergeCell ref="E1141:F1141"/>
    <mergeCell ref="E1142:F1142"/>
    <mergeCell ref="E1143:F1143"/>
    <mergeCell ref="E1144:F1144"/>
    <mergeCell ref="E1134:F1134"/>
    <mergeCell ref="E1135:F1135"/>
    <mergeCell ref="C1136:D1136"/>
    <mergeCell ref="A1137:G1137"/>
    <mergeCell ref="A1138:B1138"/>
    <mergeCell ref="A1128:B1128"/>
    <mergeCell ref="E1130:F1130"/>
    <mergeCell ref="E1131:F1131"/>
    <mergeCell ref="E1132:F1132"/>
    <mergeCell ref="E1133:F1133"/>
    <mergeCell ref="E1123:F1123"/>
    <mergeCell ref="E1124:F1124"/>
    <mergeCell ref="E1125:F1125"/>
    <mergeCell ref="C1126:D1126"/>
    <mergeCell ref="A1127:G1127"/>
    <mergeCell ref="E1162:F1162"/>
    <mergeCell ref="E1163:F1163"/>
    <mergeCell ref="E1164:F1164"/>
    <mergeCell ref="E1165:F1165"/>
    <mergeCell ref="C1166:D1166"/>
    <mergeCell ref="C1156:D1156"/>
    <mergeCell ref="A1157:G1157"/>
    <mergeCell ref="A1158:B1158"/>
    <mergeCell ref="E1160:F1160"/>
    <mergeCell ref="E1161:F1161"/>
    <mergeCell ref="E1151:F1151"/>
    <mergeCell ref="E1152:F1152"/>
    <mergeCell ref="E1153:F1153"/>
    <mergeCell ref="E1154:F1154"/>
    <mergeCell ref="E1155:F1155"/>
    <mergeCell ref="E1145:F1145"/>
    <mergeCell ref="C1146:D1146"/>
    <mergeCell ref="A1147:G1147"/>
    <mergeCell ref="A1148:B1148"/>
    <mergeCell ref="E1150:F1150"/>
    <mergeCell ref="E1186:F1186"/>
    <mergeCell ref="E1187:F1187"/>
    <mergeCell ref="C1188:D1188"/>
    <mergeCell ref="A1189:G1189"/>
    <mergeCell ref="A1190:B1190"/>
    <mergeCell ref="A1178:B1178"/>
    <mergeCell ref="E1182:F1182"/>
    <mergeCell ref="E1183:F1183"/>
    <mergeCell ref="E1184:F1184"/>
    <mergeCell ref="E1185:F1185"/>
    <mergeCell ref="E1173:F1173"/>
    <mergeCell ref="E1174:F1174"/>
    <mergeCell ref="E1175:F1175"/>
    <mergeCell ref="C1176:D1176"/>
    <mergeCell ref="A1177:G1177"/>
    <mergeCell ref="A1167:G1167"/>
    <mergeCell ref="A1168:B1168"/>
    <mergeCell ref="E1170:F1170"/>
    <mergeCell ref="E1171:F1171"/>
    <mergeCell ref="E1172:F1172"/>
    <mergeCell ref="E1215:F1215"/>
    <mergeCell ref="E1216:F1216"/>
    <mergeCell ref="E1217:F1217"/>
    <mergeCell ref="E1218:F1218"/>
    <mergeCell ref="E1219:F1219"/>
    <mergeCell ref="E1209:F1209"/>
    <mergeCell ref="E1210:F1210"/>
    <mergeCell ref="C1211:D1211"/>
    <mergeCell ref="A1212:G1212"/>
    <mergeCell ref="A1213:B1213"/>
    <mergeCell ref="A1203:B1203"/>
    <mergeCell ref="E1205:F1205"/>
    <mergeCell ref="E1206:F1206"/>
    <mergeCell ref="E1207:F1207"/>
    <mergeCell ref="E1208:F1208"/>
    <mergeCell ref="E1195:F1195"/>
    <mergeCell ref="A1196:B1196"/>
    <mergeCell ref="E1198:F1198"/>
    <mergeCell ref="A1199:B1199"/>
    <mergeCell ref="E1202:F1202"/>
    <mergeCell ref="E1243:F1243"/>
    <mergeCell ref="A1244:B1244"/>
    <mergeCell ref="E1247:F1247"/>
    <mergeCell ref="E1248:F1248"/>
    <mergeCell ref="E1249:F1249"/>
    <mergeCell ref="E1234:F1234"/>
    <mergeCell ref="E1235:F1235"/>
    <mergeCell ref="C1236:D1236"/>
    <mergeCell ref="A1237:G1237"/>
    <mergeCell ref="A1238:B1238"/>
    <mergeCell ref="A1227:B1227"/>
    <mergeCell ref="E1230:F1230"/>
    <mergeCell ref="E1231:F1231"/>
    <mergeCell ref="E1232:F1232"/>
    <mergeCell ref="E1233:F1233"/>
    <mergeCell ref="E1220:F1220"/>
    <mergeCell ref="C1221:D1221"/>
    <mergeCell ref="A1222:G1222"/>
    <mergeCell ref="A1223:B1223"/>
    <mergeCell ref="E1226:F1226"/>
    <mergeCell ref="A1271:G1271"/>
    <mergeCell ref="A1272:B1272"/>
    <mergeCell ref="E1277:F1277"/>
    <mergeCell ref="A1278:B1278"/>
    <mergeCell ref="E1281:F1281"/>
    <mergeCell ref="E1266:F1266"/>
    <mergeCell ref="E1267:F1267"/>
    <mergeCell ref="E1268:F1268"/>
    <mergeCell ref="E1269:F1269"/>
    <mergeCell ref="C1270:D1270"/>
    <mergeCell ref="A1255:B1255"/>
    <mergeCell ref="E1260:F1260"/>
    <mergeCell ref="A1261:B1261"/>
    <mergeCell ref="E1264:F1264"/>
    <mergeCell ref="E1265:F1265"/>
    <mergeCell ref="E1250:F1250"/>
    <mergeCell ref="E1251:F1251"/>
    <mergeCell ref="E1252:F1252"/>
    <mergeCell ref="C1253:D1253"/>
    <mergeCell ref="A1254:G1254"/>
    <mergeCell ref="A1299:G1299"/>
    <mergeCell ref="A1300:B1300"/>
    <mergeCell ref="E1304:F1304"/>
    <mergeCell ref="E1305:F1305"/>
    <mergeCell ref="E1306:F1306"/>
    <mergeCell ref="E1294:F1294"/>
    <mergeCell ref="E1295:F1295"/>
    <mergeCell ref="E1296:F1296"/>
    <mergeCell ref="E1297:F1297"/>
    <mergeCell ref="C1298:D1298"/>
    <mergeCell ref="C1287:D1287"/>
    <mergeCell ref="A1288:G1288"/>
    <mergeCell ref="A1289:B1289"/>
    <mergeCell ref="E1292:F1292"/>
    <mergeCell ref="E1293:F1293"/>
    <mergeCell ref="E1282:F1282"/>
    <mergeCell ref="E1283:F1283"/>
    <mergeCell ref="E1284:F1284"/>
    <mergeCell ref="E1285:F1285"/>
    <mergeCell ref="E1286:F1286"/>
    <mergeCell ref="A1327:G1327"/>
    <mergeCell ref="A1328:B1328"/>
    <mergeCell ref="E1330:F1330"/>
    <mergeCell ref="A1331:B1331"/>
    <mergeCell ref="E1336:F1336"/>
    <mergeCell ref="E1322:F1322"/>
    <mergeCell ref="E1323:F1323"/>
    <mergeCell ref="E1324:F1324"/>
    <mergeCell ref="E1325:F1325"/>
    <mergeCell ref="C1326:D1326"/>
    <mergeCell ref="A1312:B1312"/>
    <mergeCell ref="E1316:F1316"/>
    <mergeCell ref="A1317:B1317"/>
    <mergeCell ref="E1320:F1320"/>
    <mergeCell ref="E1321:F1321"/>
    <mergeCell ref="E1307:F1307"/>
    <mergeCell ref="E1308:F1308"/>
    <mergeCell ref="E1309:F1309"/>
    <mergeCell ref="C1310:D1310"/>
    <mergeCell ref="A1311:G1311"/>
    <mergeCell ref="A1357:G1357"/>
    <mergeCell ref="A1358:B1358"/>
    <mergeCell ref="E1363:F1363"/>
    <mergeCell ref="A1364:B1364"/>
    <mergeCell ref="E1366:F1366"/>
    <mergeCell ref="E1352:F1352"/>
    <mergeCell ref="E1353:F1353"/>
    <mergeCell ref="E1354:F1354"/>
    <mergeCell ref="E1355:F1355"/>
    <mergeCell ref="C1356:D1356"/>
    <mergeCell ref="C1342:D1342"/>
    <mergeCell ref="A1343:G1343"/>
    <mergeCell ref="A1344:B1344"/>
    <mergeCell ref="E1350:F1350"/>
    <mergeCell ref="E1351:F1351"/>
    <mergeCell ref="E1337:F1337"/>
    <mergeCell ref="E1338:F1338"/>
    <mergeCell ref="E1339:F1339"/>
    <mergeCell ref="E1340:F1340"/>
    <mergeCell ref="E1341:F1341"/>
    <mergeCell ref="E1386:F1386"/>
    <mergeCell ref="E1387:F1387"/>
    <mergeCell ref="E1388:F1388"/>
    <mergeCell ref="C1389:D1389"/>
    <mergeCell ref="A1390:G1390"/>
    <mergeCell ref="A1380:G1380"/>
    <mergeCell ref="A1381:B1381"/>
    <mergeCell ref="E1383:F1383"/>
    <mergeCell ref="E1384:F1384"/>
    <mergeCell ref="E1385:F1385"/>
    <mergeCell ref="E1375:F1375"/>
    <mergeCell ref="E1376:F1376"/>
    <mergeCell ref="E1377:F1377"/>
    <mergeCell ref="E1378:F1378"/>
    <mergeCell ref="C1379:D1379"/>
    <mergeCell ref="A1367:B1367"/>
    <mergeCell ref="E1370:F1370"/>
    <mergeCell ref="A1371:B1371"/>
    <mergeCell ref="E1373:F1373"/>
    <mergeCell ref="E1374:F1374"/>
    <mergeCell ref="E1408:F1408"/>
    <mergeCell ref="C1409:D1409"/>
    <mergeCell ref="A1410:G1410"/>
    <mergeCell ref="A1411:B1411"/>
    <mergeCell ref="E1413:F1413"/>
    <mergeCell ref="E1403:F1403"/>
    <mergeCell ref="E1404:F1404"/>
    <mergeCell ref="E1405:F1405"/>
    <mergeCell ref="E1406:F1406"/>
    <mergeCell ref="E1407:F1407"/>
    <mergeCell ref="E1397:F1397"/>
    <mergeCell ref="E1398:F1398"/>
    <mergeCell ref="C1399:D1399"/>
    <mergeCell ref="A1400:G1400"/>
    <mergeCell ref="A1401:B1401"/>
    <mergeCell ref="A1391:B1391"/>
    <mergeCell ref="E1393:F1393"/>
    <mergeCell ref="E1394:F1394"/>
    <mergeCell ref="E1395:F1395"/>
    <mergeCell ref="E1396:F1396"/>
    <mergeCell ref="A1430:G1430"/>
    <mergeCell ref="A1431:B1431"/>
    <mergeCell ref="E1435:F1435"/>
    <mergeCell ref="E1436:F1436"/>
    <mergeCell ref="E1437:F1437"/>
    <mergeCell ref="E1425:F1425"/>
    <mergeCell ref="E1426:F1426"/>
    <mergeCell ref="E1427:F1427"/>
    <mergeCell ref="E1428:F1428"/>
    <mergeCell ref="C1429:D1429"/>
    <mergeCell ref="C1419:D1419"/>
    <mergeCell ref="A1420:G1420"/>
    <mergeCell ref="A1421:B1421"/>
    <mergeCell ref="E1423:F1423"/>
    <mergeCell ref="E1424:F1424"/>
    <mergeCell ref="E1414:F1414"/>
    <mergeCell ref="E1415:F1415"/>
    <mergeCell ref="E1416:F1416"/>
    <mergeCell ref="E1417:F1417"/>
    <mergeCell ref="E1418:F1418"/>
    <mergeCell ref="E1461:F1461"/>
    <mergeCell ref="E1462:F1462"/>
    <mergeCell ref="E1463:F1463"/>
    <mergeCell ref="C1464:D1464"/>
    <mergeCell ref="A1465:G1465"/>
    <mergeCell ref="E1455:F1455"/>
    <mergeCell ref="A1456:B1456"/>
    <mergeCell ref="E1458:F1458"/>
    <mergeCell ref="E1459:F1459"/>
    <mergeCell ref="E1460:F1460"/>
    <mergeCell ref="A1443:B1443"/>
    <mergeCell ref="E1448:F1448"/>
    <mergeCell ref="A1449:B1449"/>
    <mergeCell ref="E1451:F1451"/>
    <mergeCell ref="A1452:B1452"/>
    <mergeCell ref="E1438:F1438"/>
    <mergeCell ref="E1439:F1439"/>
    <mergeCell ref="E1440:F1440"/>
    <mergeCell ref="C1441:D1441"/>
    <mergeCell ref="A1442:G1442"/>
    <mergeCell ref="A1489:B1489"/>
    <mergeCell ref="E1491:F1491"/>
    <mergeCell ref="E1492:F1492"/>
    <mergeCell ref="E1493:F1493"/>
    <mergeCell ref="E1494:F1494"/>
    <mergeCell ref="E1481:F1481"/>
    <mergeCell ref="A1482:B1482"/>
    <mergeCell ref="E1484:F1484"/>
    <mergeCell ref="A1485:B1485"/>
    <mergeCell ref="E1488:F1488"/>
    <mergeCell ref="E1472:F1472"/>
    <mergeCell ref="E1473:F1473"/>
    <mergeCell ref="C1474:D1474"/>
    <mergeCell ref="A1475:G1475"/>
    <mergeCell ref="A1476:B1476"/>
    <mergeCell ref="A1466:B1466"/>
    <mergeCell ref="E1468:F1468"/>
    <mergeCell ref="E1469:F1469"/>
    <mergeCell ref="E1470:F1470"/>
    <mergeCell ref="E1471:F1471"/>
    <mergeCell ref="E1513:F1513"/>
    <mergeCell ref="E1514:F1514"/>
    <mergeCell ref="E1515:F1515"/>
    <mergeCell ref="E1516:F1516"/>
    <mergeCell ref="E1517:F1517"/>
    <mergeCell ref="E1506:F1506"/>
    <mergeCell ref="C1507:D1507"/>
    <mergeCell ref="A1508:G1508"/>
    <mergeCell ref="A1509:B1509"/>
    <mergeCell ref="E1512:F1512"/>
    <mergeCell ref="E1501:F1501"/>
    <mergeCell ref="E1502:F1502"/>
    <mergeCell ref="E1503:F1503"/>
    <mergeCell ref="E1504:F1504"/>
    <mergeCell ref="E1505:F1505"/>
    <mergeCell ref="E1495:F1495"/>
    <mergeCell ref="E1496:F1496"/>
    <mergeCell ref="C1497:D1497"/>
    <mergeCell ref="A1498:G1498"/>
    <mergeCell ref="A1499:B1499"/>
    <mergeCell ref="E1539:F1539"/>
    <mergeCell ref="E1540:F1540"/>
    <mergeCell ref="E1541:F1541"/>
    <mergeCell ref="E1542:F1542"/>
    <mergeCell ref="E1543:F1543"/>
    <mergeCell ref="A1530:G1530"/>
    <mergeCell ref="A1531:B1531"/>
    <mergeCell ref="E1534:F1534"/>
    <mergeCell ref="A1535:B1535"/>
    <mergeCell ref="E1538:F1538"/>
    <mergeCell ref="E1525:F1525"/>
    <mergeCell ref="E1526:F1526"/>
    <mergeCell ref="E1527:F1527"/>
    <mergeCell ref="E1528:F1528"/>
    <mergeCell ref="C1529:D1529"/>
    <mergeCell ref="C1518:D1518"/>
    <mergeCell ref="A1519:G1519"/>
    <mergeCell ref="A1520:B1520"/>
    <mergeCell ref="E1523:F1523"/>
    <mergeCell ref="E1524:F1524"/>
    <mergeCell ref="A1564:B1564"/>
    <mergeCell ref="E1567:F1567"/>
    <mergeCell ref="E1568:F1568"/>
    <mergeCell ref="E1569:F1569"/>
    <mergeCell ref="E1570:F1570"/>
    <mergeCell ref="E1557:F1557"/>
    <mergeCell ref="C1558:D1558"/>
    <mergeCell ref="A1559:G1559"/>
    <mergeCell ref="A1560:B1560"/>
    <mergeCell ref="E1563:F1563"/>
    <mergeCell ref="E1552:F1552"/>
    <mergeCell ref="E1553:F1553"/>
    <mergeCell ref="E1554:F1554"/>
    <mergeCell ref="E1555:F1555"/>
    <mergeCell ref="E1556:F1556"/>
    <mergeCell ref="C1544:D1544"/>
    <mergeCell ref="A1545:G1545"/>
    <mergeCell ref="A1546:B1546"/>
    <mergeCell ref="E1548:F1548"/>
    <mergeCell ref="A1549:B1549"/>
    <mergeCell ref="A1589:B1589"/>
    <mergeCell ref="E1591:F1591"/>
    <mergeCell ref="A1592:B1592"/>
    <mergeCell ref="E1596:F1596"/>
    <mergeCell ref="E1597:F1597"/>
    <mergeCell ref="E1584:F1584"/>
    <mergeCell ref="E1585:F1585"/>
    <mergeCell ref="E1586:F1586"/>
    <mergeCell ref="C1587:D1587"/>
    <mergeCell ref="A1588:G1588"/>
    <mergeCell ref="E1577:F1577"/>
    <mergeCell ref="A1578:B1578"/>
    <mergeCell ref="E1581:F1581"/>
    <mergeCell ref="E1582:F1582"/>
    <mergeCell ref="E1583:F1583"/>
    <mergeCell ref="E1571:F1571"/>
    <mergeCell ref="E1572:F1572"/>
    <mergeCell ref="C1573:D1573"/>
    <mergeCell ref="A1574:G1574"/>
    <mergeCell ref="A1575:B1575"/>
    <mergeCell ref="A1615:B1615"/>
    <mergeCell ref="E1618:F1618"/>
    <mergeCell ref="A1619:B1619"/>
    <mergeCell ref="E1621:F1621"/>
    <mergeCell ref="E1622:F1622"/>
    <mergeCell ref="E1610:F1610"/>
    <mergeCell ref="E1611:F1611"/>
    <mergeCell ref="E1612:F1612"/>
    <mergeCell ref="C1613:D1613"/>
    <mergeCell ref="A1614:G1614"/>
    <mergeCell ref="A1603:G1603"/>
    <mergeCell ref="A1604:B1604"/>
    <mergeCell ref="E1607:F1607"/>
    <mergeCell ref="E1608:F1608"/>
    <mergeCell ref="E1609:F1609"/>
    <mergeCell ref="E1598:F1598"/>
    <mergeCell ref="E1599:F1599"/>
    <mergeCell ref="E1600:F1600"/>
    <mergeCell ref="E1601:F1601"/>
    <mergeCell ref="C1602:D1602"/>
    <mergeCell ref="C1641:D1641"/>
    <mergeCell ref="A1642:G1642"/>
    <mergeCell ref="A1643:B1643"/>
    <mergeCell ref="E1646:F1646"/>
    <mergeCell ref="E1647:F1647"/>
    <mergeCell ref="E1636:F1636"/>
    <mergeCell ref="E1637:F1637"/>
    <mergeCell ref="E1638:F1638"/>
    <mergeCell ref="E1639:F1639"/>
    <mergeCell ref="E1640:F1640"/>
    <mergeCell ref="A1628:G1628"/>
    <mergeCell ref="A1629:B1629"/>
    <mergeCell ref="E1631:F1631"/>
    <mergeCell ref="A1632:B1632"/>
    <mergeCell ref="E1635:F1635"/>
    <mergeCell ref="E1623:F1623"/>
    <mergeCell ref="E1624:F1624"/>
    <mergeCell ref="E1625:F1625"/>
    <mergeCell ref="E1626:F1626"/>
    <mergeCell ref="C1627:D1627"/>
    <mergeCell ref="C1666:D1666"/>
    <mergeCell ref="A1667:G1667"/>
    <mergeCell ref="A1668:B1668"/>
    <mergeCell ref="E1671:F1671"/>
    <mergeCell ref="A1672:B1672"/>
    <mergeCell ref="E1661:F1661"/>
    <mergeCell ref="E1662:F1662"/>
    <mergeCell ref="E1663:F1663"/>
    <mergeCell ref="E1664:F1664"/>
    <mergeCell ref="E1665:F1665"/>
    <mergeCell ref="A1653:G1653"/>
    <mergeCell ref="A1654:B1654"/>
    <mergeCell ref="E1656:F1656"/>
    <mergeCell ref="A1657:B1657"/>
    <mergeCell ref="E1660:F1660"/>
    <mergeCell ref="E1648:F1648"/>
    <mergeCell ref="E1649:F1649"/>
    <mergeCell ref="E1650:F1650"/>
    <mergeCell ref="E1651:F1651"/>
    <mergeCell ref="C1652:D1652"/>
    <mergeCell ref="C1692:D1692"/>
    <mergeCell ref="A1693:G1693"/>
    <mergeCell ref="A1694:B1694"/>
    <mergeCell ref="E1696:F1696"/>
    <mergeCell ref="A1697:B1697"/>
    <mergeCell ref="E1687:F1687"/>
    <mergeCell ref="E1688:F1688"/>
    <mergeCell ref="E1689:F1689"/>
    <mergeCell ref="E1690:F1690"/>
    <mergeCell ref="E1691:F1691"/>
    <mergeCell ref="E1680:F1680"/>
    <mergeCell ref="C1681:D1681"/>
    <mergeCell ref="A1682:G1682"/>
    <mergeCell ref="A1683:B1683"/>
    <mergeCell ref="E1686:F1686"/>
    <mergeCell ref="E1675:F1675"/>
    <mergeCell ref="E1676:F1676"/>
    <mergeCell ref="E1677:F1677"/>
    <mergeCell ref="E1678:F1678"/>
    <mergeCell ref="E1679:F1679"/>
    <mergeCell ref="C1717:D1717"/>
    <mergeCell ref="A1718:G1718"/>
    <mergeCell ref="A1719:B1719"/>
    <mergeCell ref="E1721:F1721"/>
    <mergeCell ref="A1722:B1722"/>
    <mergeCell ref="E1712:F1712"/>
    <mergeCell ref="E1713:F1713"/>
    <mergeCell ref="E1714:F1714"/>
    <mergeCell ref="E1715:F1715"/>
    <mergeCell ref="E1716:F1716"/>
    <mergeCell ref="E1705:F1705"/>
    <mergeCell ref="C1706:D1706"/>
    <mergeCell ref="A1707:G1707"/>
    <mergeCell ref="A1708:B1708"/>
    <mergeCell ref="E1711:F1711"/>
    <mergeCell ref="E1700:F1700"/>
    <mergeCell ref="E1701:F1701"/>
    <mergeCell ref="E1702:F1702"/>
    <mergeCell ref="E1703:F1703"/>
    <mergeCell ref="E1704:F1704"/>
    <mergeCell ref="C1742:D1742"/>
    <mergeCell ref="A1743:G1743"/>
    <mergeCell ref="A1744:B1744"/>
    <mergeCell ref="E1746:F1746"/>
    <mergeCell ref="A1747:B1747"/>
    <mergeCell ref="E1737:F1737"/>
    <mergeCell ref="E1738:F1738"/>
    <mergeCell ref="E1739:F1739"/>
    <mergeCell ref="E1740:F1740"/>
    <mergeCell ref="E1741:F1741"/>
    <mergeCell ref="E1730:F1730"/>
    <mergeCell ref="C1731:D1731"/>
    <mergeCell ref="A1732:G1732"/>
    <mergeCell ref="A1733:B1733"/>
    <mergeCell ref="E1736:F1736"/>
    <mergeCell ref="E1725:F1725"/>
    <mergeCell ref="E1726:F1726"/>
    <mergeCell ref="E1727:F1727"/>
    <mergeCell ref="E1728:F1728"/>
    <mergeCell ref="E1729:F1729"/>
    <mergeCell ref="E1772:F1772"/>
    <mergeCell ref="E1773:F1773"/>
    <mergeCell ref="C1774:D1774"/>
    <mergeCell ref="A1775:G1775"/>
    <mergeCell ref="A1776:B1776"/>
    <mergeCell ref="A1763:B1763"/>
    <mergeCell ref="E1768:F1768"/>
    <mergeCell ref="E1769:F1769"/>
    <mergeCell ref="E1770:F1770"/>
    <mergeCell ref="E1771:F1771"/>
    <mergeCell ref="E1755:F1755"/>
    <mergeCell ref="C1756:D1756"/>
    <mergeCell ref="A1757:G1757"/>
    <mergeCell ref="A1758:B1758"/>
    <mergeCell ref="E1762:F1762"/>
    <mergeCell ref="E1750:F1750"/>
    <mergeCell ref="E1751:F1751"/>
    <mergeCell ref="E1752:F1752"/>
    <mergeCell ref="E1753:F1753"/>
    <mergeCell ref="E1754:F1754"/>
    <mergeCell ref="C1797:D1797"/>
    <mergeCell ref="A1798:G1798"/>
    <mergeCell ref="A1799:B1799"/>
    <mergeCell ref="E1801:F1801"/>
    <mergeCell ref="E1802:F1802"/>
    <mergeCell ref="E1792:F1792"/>
    <mergeCell ref="E1793:F1793"/>
    <mergeCell ref="E1794:F1794"/>
    <mergeCell ref="E1795:F1795"/>
    <mergeCell ref="E1796:F1796"/>
    <mergeCell ref="E1786:F1786"/>
    <mergeCell ref="C1787:D1787"/>
    <mergeCell ref="A1788:G1788"/>
    <mergeCell ref="A1789:B1789"/>
    <mergeCell ref="E1791:F1791"/>
    <mergeCell ref="E1781:F1781"/>
    <mergeCell ref="E1782:F1782"/>
    <mergeCell ref="E1783:F1783"/>
    <mergeCell ref="E1784:F1784"/>
    <mergeCell ref="E1785:F1785"/>
    <mergeCell ref="A1819:B1819"/>
    <mergeCell ref="E1821:F1821"/>
    <mergeCell ref="E1822:F1822"/>
    <mergeCell ref="E1823:F1823"/>
    <mergeCell ref="E1824:F1824"/>
    <mergeCell ref="E1814:F1814"/>
    <mergeCell ref="E1815:F1815"/>
    <mergeCell ref="E1816:F1816"/>
    <mergeCell ref="C1817:D1817"/>
    <mergeCell ref="A1818:G1818"/>
    <mergeCell ref="A1808:G1808"/>
    <mergeCell ref="A1809:B1809"/>
    <mergeCell ref="E1811:F1811"/>
    <mergeCell ref="E1812:F1812"/>
    <mergeCell ref="E1813:F1813"/>
    <mergeCell ref="E1803:F1803"/>
    <mergeCell ref="E1804:F1804"/>
    <mergeCell ref="E1805:F1805"/>
    <mergeCell ref="E1806:F1806"/>
    <mergeCell ref="C1807:D1807"/>
    <mergeCell ref="E1843:F1843"/>
    <mergeCell ref="E1844:F1844"/>
    <mergeCell ref="E1845:F1845"/>
    <mergeCell ref="E1846:F1846"/>
    <mergeCell ref="E1847:F1847"/>
    <mergeCell ref="E1837:F1837"/>
    <mergeCell ref="C1838:D1838"/>
    <mergeCell ref="A1839:G1839"/>
    <mergeCell ref="A1840:B1840"/>
    <mergeCell ref="E1842:F1842"/>
    <mergeCell ref="E1832:F1832"/>
    <mergeCell ref="E1833:F1833"/>
    <mergeCell ref="E1834:F1834"/>
    <mergeCell ref="E1835:F1835"/>
    <mergeCell ref="E1836:F1836"/>
    <mergeCell ref="E1825:F1825"/>
    <mergeCell ref="E1826:F1826"/>
    <mergeCell ref="C1827:D1827"/>
    <mergeCell ref="A1828:G1828"/>
    <mergeCell ref="A1829:B1829"/>
  </mergeCells>
  <pageMargins left="0.27559055118110237" right="0.27559055118110237" top="0.27559055118110237" bottom="0.27559055118110237" header="0" footer="0"/>
  <pageSetup paperSize="9" scale="8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G29"/>
  <sheetViews>
    <sheetView tabSelected="1" workbookViewId="0">
      <selection activeCell="I1" sqref="I1"/>
    </sheetView>
  </sheetViews>
  <sheetFormatPr defaultRowHeight="15"/>
  <cols>
    <col min="1" max="1" width="9.28515625" customWidth="1"/>
    <col min="2" max="2" width="38.42578125" customWidth="1"/>
    <col min="3" max="3" width="13.7109375" customWidth="1"/>
    <col min="4" max="7" width="11.85546875" customWidth="1"/>
  </cols>
  <sheetData>
    <row r="1" spans="1:7" ht="66.95" customHeight="1">
      <c r="A1" s="90"/>
      <c r="B1" s="90"/>
      <c r="C1" s="90"/>
      <c r="D1" s="90"/>
      <c r="E1" s="90"/>
      <c r="F1" s="90"/>
      <c r="G1" s="90"/>
    </row>
    <row r="2" spans="1:7" ht="15.95" customHeight="1">
      <c r="A2" s="45" t="s">
        <v>1066</v>
      </c>
      <c r="B2" s="45" t="s">
        <v>1067</v>
      </c>
      <c r="C2" s="45" t="s">
        <v>1068</v>
      </c>
      <c r="D2" s="45" t="s">
        <v>1069</v>
      </c>
      <c r="E2" s="45" t="s">
        <v>1070</v>
      </c>
      <c r="F2" s="45" t="s">
        <v>1071</v>
      </c>
      <c r="G2" s="45" t="s">
        <v>1072</v>
      </c>
    </row>
    <row r="3" spans="1:7" ht="12" customHeight="1">
      <c r="A3" s="132" t="s">
        <v>1073</v>
      </c>
      <c r="B3" s="133" t="s">
        <v>1074</v>
      </c>
      <c r="C3" s="134">
        <f>ORCAMENTO!H4*1.2009</f>
        <v>8699.415672000001</v>
      </c>
      <c r="D3" s="51">
        <v>100</v>
      </c>
      <c r="E3" s="52"/>
      <c r="F3" s="52"/>
      <c r="G3" s="52"/>
    </row>
    <row r="4" spans="1:7" ht="12.95" customHeight="1">
      <c r="A4" s="136"/>
      <c r="B4" s="137"/>
      <c r="C4" s="138"/>
      <c r="D4" s="53">
        <f>C3</f>
        <v>8699.415672000001</v>
      </c>
      <c r="E4" s="54"/>
      <c r="F4" s="54"/>
      <c r="G4" s="54"/>
    </row>
    <row r="5" spans="1:7" ht="12.95" customHeight="1">
      <c r="A5" s="128">
        <v>2</v>
      </c>
      <c r="B5" s="130" t="s">
        <v>1058</v>
      </c>
      <c r="C5" s="126">
        <f>ORCAMENTO!H10*1.2009</f>
        <v>48521.415788999999</v>
      </c>
      <c r="D5" s="55">
        <v>30</v>
      </c>
      <c r="E5" s="55">
        <v>40</v>
      </c>
      <c r="F5" s="55">
        <v>30</v>
      </c>
      <c r="G5" s="55"/>
    </row>
    <row r="6" spans="1:7" ht="12.95" customHeight="1">
      <c r="A6" s="129"/>
      <c r="B6" s="131"/>
      <c r="C6" s="127"/>
      <c r="D6" s="56">
        <f>C5*0.3</f>
        <v>14556.424736699999</v>
      </c>
      <c r="E6" s="56">
        <f>C5*0.4</f>
        <v>19408.566315600001</v>
      </c>
      <c r="F6" s="56">
        <f>D6</f>
        <v>14556.424736699999</v>
      </c>
      <c r="G6" s="55"/>
    </row>
    <row r="7" spans="1:7" ht="12.95" customHeight="1">
      <c r="A7" s="128">
        <v>3</v>
      </c>
      <c r="B7" s="130" t="s">
        <v>1059</v>
      </c>
      <c r="C7" s="126">
        <f>ORCAMENTO!H14*1.2009</f>
        <v>137731.124928</v>
      </c>
      <c r="D7" s="55">
        <v>20</v>
      </c>
      <c r="E7" s="55">
        <v>30</v>
      </c>
      <c r="F7" s="55">
        <v>50</v>
      </c>
      <c r="G7" s="55"/>
    </row>
    <row r="8" spans="1:7" ht="12.95" customHeight="1">
      <c r="A8" s="129"/>
      <c r="B8" s="131"/>
      <c r="C8" s="127"/>
      <c r="D8" s="56">
        <f>C7*0.2</f>
        <v>27546.224985600002</v>
      </c>
      <c r="E8" s="56">
        <f>C7*0.3</f>
        <v>41319.337478399997</v>
      </c>
      <c r="F8" s="56">
        <f>C7*0.5</f>
        <v>68865.562464000002</v>
      </c>
      <c r="G8" s="55"/>
    </row>
    <row r="9" spans="1:7" ht="12.95" customHeight="1">
      <c r="A9" s="128">
        <v>4</v>
      </c>
      <c r="B9" s="130" t="s">
        <v>1060</v>
      </c>
      <c r="C9" s="126">
        <f>ORCAMENTO!H22*1.2009</f>
        <v>18077.391482700001</v>
      </c>
      <c r="D9" s="55"/>
      <c r="E9" s="55"/>
      <c r="F9" s="55">
        <v>100</v>
      </c>
      <c r="G9" s="55"/>
    </row>
    <row r="10" spans="1:7" ht="12.95" customHeight="1">
      <c r="A10" s="129"/>
      <c r="B10" s="131"/>
      <c r="C10" s="127"/>
      <c r="D10" s="55"/>
      <c r="E10" s="55"/>
      <c r="F10" s="56">
        <f>C9</f>
        <v>18077.391482700001</v>
      </c>
      <c r="G10" s="55"/>
    </row>
    <row r="11" spans="1:7" ht="12.95" customHeight="1">
      <c r="A11" s="128">
        <v>5</v>
      </c>
      <c r="B11" s="130" t="s">
        <v>1061</v>
      </c>
      <c r="C11" s="126">
        <f>ORCAMENTO!H28*1.2009</f>
        <v>4364.3227889999998</v>
      </c>
      <c r="D11" s="55"/>
      <c r="E11" s="55"/>
      <c r="F11" s="55"/>
      <c r="G11" s="55">
        <v>100</v>
      </c>
    </row>
    <row r="12" spans="1:7" ht="12.95" customHeight="1">
      <c r="A12" s="129"/>
      <c r="B12" s="131"/>
      <c r="C12" s="127"/>
      <c r="D12" s="55"/>
      <c r="E12" s="55"/>
      <c r="F12" s="55"/>
      <c r="G12" s="56">
        <f>C11</f>
        <v>4364.3227889999998</v>
      </c>
    </row>
    <row r="13" spans="1:7" ht="12.95" customHeight="1">
      <c r="A13" s="128">
        <v>6</v>
      </c>
      <c r="B13" s="130" t="s">
        <v>1062</v>
      </c>
      <c r="C13" s="126">
        <f>ORCAMENTO!H32*1.2009</f>
        <v>63082.652532000015</v>
      </c>
      <c r="D13" s="55"/>
      <c r="E13" s="55">
        <v>50</v>
      </c>
      <c r="F13" s="55">
        <v>30</v>
      </c>
      <c r="G13" s="55">
        <v>20</v>
      </c>
    </row>
    <row r="14" spans="1:7" ht="12.95" customHeight="1">
      <c r="A14" s="129"/>
      <c r="B14" s="131"/>
      <c r="C14" s="127"/>
      <c r="D14" s="55"/>
      <c r="E14" s="56">
        <f>C13*0.5</f>
        <v>31541.326266000007</v>
      </c>
      <c r="F14" s="56">
        <f>C13*0.3</f>
        <v>18924.795759600005</v>
      </c>
      <c r="G14" s="56">
        <f>C13*0.2</f>
        <v>12616.530506400004</v>
      </c>
    </row>
    <row r="15" spans="1:7" ht="12.95" customHeight="1">
      <c r="A15" s="128">
        <v>7</v>
      </c>
      <c r="B15" s="130" t="s">
        <v>1063</v>
      </c>
      <c r="C15" s="126">
        <f>ORCAMENTO!H39*1.2009</f>
        <v>530.029224</v>
      </c>
      <c r="D15" s="55"/>
      <c r="E15" s="55"/>
      <c r="F15" s="55">
        <v>100</v>
      </c>
      <c r="G15" s="55"/>
    </row>
    <row r="16" spans="1:7" ht="12.95" customHeight="1">
      <c r="A16" s="129"/>
      <c r="B16" s="131"/>
      <c r="C16" s="127"/>
      <c r="D16" s="55"/>
      <c r="E16" s="55"/>
      <c r="F16" s="56">
        <f>C15</f>
        <v>530.029224</v>
      </c>
      <c r="G16" s="55"/>
    </row>
    <row r="17" spans="1:7" ht="12.95" customHeight="1">
      <c r="A17" s="128">
        <v>8</v>
      </c>
      <c r="B17" s="130" t="s">
        <v>1064</v>
      </c>
      <c r="C17" s="126">
        <f>ORCAMENTO!H42*1.2009</f>
        <v>6654.3189990000001</v>
      </c>
      <c r="D17" s="55"/>
      <c r="E17" s="55">
        <v>30</v>
      </c>
      <c r="F17" s="55">
        <v>35</v>
      </c>
      <c r="G17" s="55">
        <v>35</v>
      </c>
    </row>
    <row r="18" spans="1:7" ht="12.95" customHeight="1">
      <c r="A18" s="129"/>
      <c r="B18" s="131"/>
      <c r="C18" s="127"/>
      <c r="D18" s="55"/>
      <c r="E18" s="56">
        <f>C17*0.3</f>
        <v>1996.2956996999999</v>
      </c>
      <c r="F18" s="56">
        <f>C17*0.35</f>
        <v>2329.01164965</v>
      </c>
      <c r="G18" s="56">
        <f>C17*0.35</f>
        <v>2329.01164965</v>
      </c>
    </row>
    <row r="19" spans="1:7" ht="12.95" customHeight="1">
      <c r="A19" s="128">
        <v>9</v>
      </c>
      <c r="B19" s="130" t="s">
        <v>1065</v>
      </c>
      <c r="C19" s="126">
        <f>ORCAMENTO!H61*1.2009</f>
        <v>11012.853450000001</v>
      </c>
      <c r="D19" s="55"/>
      <c r="E19" s="55">
        <v>40</v>
      </c>
      <c r="F19" s="55">
        <v>40</v>
      </c>
      <c r="G19" s="55">
        <v>20</v>
      </c>
    </row>
    <row r="20" spans="1:7" ht="12.95" customHeight="1">
      <c r="A20" s="129"/>
      <c r="B20" s="131"/>
      <c r="C20" s="127"/>
      <c r="D20" s="55"/>
      <c r="E20" s="56">
        <f>C19*0.4</f>
        <v>4405.14138</v>
      </c>
      <c r="F20" s="56">
        <f>C19*0.4</f>
        <v>4405.14138</v>
      </c>
      <c r="G20" s="56">
        <f>C19*0.2</f>
        <v>2202.57069</v>
      </c>
    </row>
    <row r="21" spans="1:7" ht="12" customHeight="1">
      <c r="A21" s="132">
        <v>10</v>
      </c>
      <c r="B21" s="133" t="s">
        <v>1075</v>
      </c>
      <c r="C21" s="134">
        <f>ORCAMENTO!H72*1.2009</f>
        <v>1599.9470610000001</v>
      </c>
      <c r="D21" s="52"/>
      <c r="E21" s="52"/>
      <c r="F21" s="52"/>
      <c r="G21" s="51">
        <v>100</v>
      </c>
    </row>
    <row r="22" spans="1:7" ht="12.95" customHeight="1">
      <c r="A22" s="128"/>
      <c r="B22" s="130"/>
      <c r="C22" s="135"/>
      <c r="D22" s="54"/>
      <c r="E22" s="54"/>
      <c r="F22" s="54"/>
      <c r="G22" s="53">
        <f>C21</f>
        <v>1599.9470610000001</v>
      </c>
    </row>
    <row r="23" spans="1:7" ht="12" customHeight="1">
      <c r="A23" s="57"/>
      <c r="B23" s="122" t="s">
        <v>1076</v>
      </c>
      <c r="C23" s="123"/>
      <c r="D23" s="59">
        <f>D4+D6+D8</f>
        <v>50802.065394300007</v>
      </c>
      <c r="E23" s="60">
        <f>E6+E8+E14+E18+E20</f>
        <v>98670.667139700003</v>
      </c>
      <c r="F23" s="60">
        <f>F6+F8+F10+F14+F16+F18+F20</f>
        <v>127688.35669665001</v>
      </c>
      <c r="G23" s="60">
        <f>G12+G14+G18+G20+G22</f>
        <v>23112.382696050005</v>
      </c>
    </row>
    <row r="24" spans="1:7" ht="12" customHeight="1">
      <c r="A24" s="57"/>
      <c r="B24" s="122" t="s">
        <v>1077</v>
      </c>
      <c r="C24" s="123"/>
      <c r="D24" s="59">
        <f>D23</f>
        <v>50802.065394300007</v>
      </c>
      <c r="E24" s="60">
        <f>D24+E23</f>
        <v>149472.73253400001</v>
      </c>
      <c r="F24" s="60">
        <f>E24+F23</f>
        <v>277161.08923064999</v>
      </c>
      <c r="G24" s="60">
        <f>F24+G23</f>
        <v>300273.47192669997</v>
      </c>
    </row>
    <row r="25" spans="1:7" ht="12" customHeight="1">
      <c r="A25" s="57"/>
      <c r="B25" s="122" t="s">
        <v>1079</v>
      </c>
      <c r="C25" s="123"/>
      <c r="D25" s="59">
        <f>D23/G24*100</f>
        <v>16.91859925831255</v>
      </c>
      <c r="E25" s="60">
        <f>E23/G24*100</f>
        <v>32.860267844036052</v>
      </c>
      <c r="F25" s="60">
        <f>F23/G24*100</f>
        <v>42.524021811630476</v>
      </c>
      <c r="G25" s="60">
        <f>G23/G24*100</f>
        <v>7.6971110860209411</v>
      </c>
    </row>
    <row r="26" spans="1:7" ht="12.95" customHeight="1">
      <c r="A26" s="58"/>
      <c r="B26" s="124" t="s">
        <v>1078</v>
      </c>
      <c r="C26" s="125"/>
      <c r="D26" s="61">
        <f>D25</f>
        <v>16.91859925831255</v>
      </c>
      <c r="E26" s="62">
        <f>D26+E25</f>
        <v>49.778867102348599</v>
      </c>
      <c r="F26" s="62">
        <f>E26+F25</f>
        <v>92.302888913979075</v>
      </c>
      <c r="G26" s="62">
        <f>F26+G25</f>
        <v>100.00000000000001</v>
      </c>
    </row>
    <row r="27" spans="1:7">
      <c r="A27" s="46"/>
      <c r="B27" s="46"/>
      <c r="C27" s="46"/>
      <c r="D27" s="46"/>
      <c r="E27" s="46"/>
      <c r="F27" s="46"/>
      <c r="G27" s="46"/>
    </row>
    <row r="28" spans="1:7">
      <c r="A28" s="46"/>
      <c r="B28" s="46"/>
      <c r="C28" s="46"/>
      <c r="D28" s="46"/>
      <c r="E28" s="46"/>
      <c r="F28" s="46"/>
      <c r="G28" s="46"/>
    </row>
    <row r="29" spans="1:7">
      <c r="A29" s="46"/>
      <c r="B29" s="46"/>
      <c r="C29" s="46"/>
      <c r="D29" s="46"/>
      <c r="E29" s="46"/>
      <c r="F29" s="46"/>
      <c r="G29" s="46"/>
    </row>
  </sheetData>
  <mergeCells count="35">
    <mergeCell ref="A5:A6"/>
    <mergeCell ref="B5:B6"/>
    <mergeCell ref="C5:C6"/>
    <mergeCell ref="A1:G1"/>
    <mergeCell ref="A3:A4"/>
    <mergeCell ref="B3:B4"/>
    <mergeCell ref="C3:C4"/>
    <mergeCell ref="A11:A12"/>
    <mergeCell ref="B11:B12"/>
    <mergeCell ref="C11:C12"/>
    <mergeCell ref="A13:A14"/>
    <mergeCell ref="B13:B14"/>
    <mergeCell ref="C13:C14"/>
    <mergeCell ref="A7:A8"/>
    <mergeCell ref="B7:B8"/>
    <mergeCell ref="C7:C8"/>
    <mergeCell ref="A9:A10"/>
    <mergeCell ref="B9:B10"/>
    <mergeCell ref="C9:C10"/>
    <mergeCell ref="B25:C25"/>
    <mergeCell ref="B26:C26"/>
    <mergeCell ref="C15:C16"/>
    <mergeCell ref="A17:A18"/>
    <mergeCell ref="B17:B18"/>
    <mergeCell ref="C17:C18"/>
    <mergeCell ref="A19:A20"/>
    <mergeCell ref="B19:B20"/>
    <mergeCell ref="C19:C20"/>
    <mergeCell ref="A15:A16"/>
    <mergeCell ref="B15:B16"/>
    <mergeCell ref="B23:C23"/>
    <mergeCell ref="B24:C24"/>
    <mergeCell ref="A21:A22"/>
    <mergeCell ref="B21:B22"/>
    <mergeCell ref="C21:C22"/>
  </mergeCells>
  <pageMargins left="1.53" right="0.27777777777777779" top="1.1299999999999999" bottom="0.27777777777777779" header="0" footer="0"/>
  <pageSetup scale="8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D25"/>
  <sheetViews>
    <sheetView topLeftCell="A19" workbookViewId="0">
      <selection activeCell="B23" sqref="B23:C23"/>
    </sheetView>
  </sheetViews>
  <sheetFormatPr defaultRowHeight="15"/>
  <cols>
    <col min="1" max="1" width="9.28515625" customWidth="1"/>
    <col min="2" max="2" width="60.28515625" customWidth="1"/>
    <col min="3" max="3" width="8.28515625" customWidth="1"/>
    <col min="4" max="4" width="37.42578125" customWidth="1"/>
  </cols>
  <sheetData>
    <row r="1" spans="1:4" ht="66.95" customHeight="1">
      <c r="A1" s="90"/>
      <c r="B1" s="90"/>
      <c r="C1" s="90"/>
      <c r="D1" s="90"/>
    </row>
    <row r="2" spans="1:4" ht="12" customHeight="1">
      <c r="A2" s="1"/>
      <c r="B2" s="141" t="s">
        <v>0</v>
      </c>
      <c r="C2" s="142"/>
      <c r="D2" s="142"/>
    </row>
    <row r="3" spans="1:4" ht="15" customHeight="1">
      <c r="A3" s="64" t="s">
        <v>1080</v>
      </c>
      <c r="B3" s="64" t="s">
        <v>1081</v>
      </c>
      <c r="C3" s="64" t="s">
        <v>1082</v>
      </c>
      <c r="D3" s="1"/>
    </row>
    <row r="4" spans="1:4" ht="8.1" customHeight="1">
      <c r="A4" s="65"/>
      <c r="B4" s="139" t="s">
        <v>2</v>
      </c>
      <c r="C4" s="140"/>
      <c r="D4" s="1"/>
    </row>
    <row r="5" spans="1:4" ht="12.95" customHeight="1">
      <c r="A5" s="65"/>
      <c r="B5" s="66" t="s">
        <v>1083</v>
      </c>
      <c r="C5" s="65"/>
      <c r="D5" s="1"/>
    </row>
    <row r="6" spans="1:4" ht="12.95" customHeight="1">
      <c r="A6" s="67" t="s">
        <v>1084</v>
      </c>
      <c r="B6" s="68" t="s">
        <v>1085</v>
      </c>
      <c r="C6" s="69">
        <v>0.32</v>
      </c>
      <c r="D6" s="1"/>
    </row>
    <row r="7" spans="1:4" ht="12.95" customHeight="1">
      <c r="A7" s="67" t="s">
        <v>1086</v>
      </c>
      <c r="B7" s="68" t="s">
        <v>1087</v>
      </c>
      <c r="C7" s="69">
        <v>6.64</v>
      </c>
      <c r="D7" s="1"/>
    </row>
    <row r="8" spans="1:4" ht="15" customHeight="1">
      <c r="A8" s="65"/>
      <c r="B8" s="70" t="s">
        <v>1088</v>
      </c>
      <c r="C8" s="71">
        <v>6.96</v>
      </c>
      <c r="D8" s="1"/>
    </row>
    <row r="9" spans="1:4" ht="15" customHeight="1">
      <c r="A9" s="65"/>
      <c r="B9" s="139" t="s">
        <v>1089</v>
      </c>
      <c r="C9" s="140"/>
      <c r="D9" s="1"/>
    </row>
    <row r="10" spans="1:4" ht="8.1" customHeight="1">
      <c r="A10" s="65"/>
      <c r="B10" s="139" t="s">
        <v>2</v>
      </c>
      <c r="C10" s="140"/>
      <c r="D10" s="1"/>
    </row>
    <row r="11" spans="1:4" ht="12.95" customHeight="1">
      <c r="A11" s="65"/>
      <c r="B11" s="66" t="s">
        <v>1090</v>
      </c>
      <c r="C11" s="65"/>
      <c r="D11" s="1"/>
    </row>
    <row r="12" spans="1:4" ht="12.95" customHeight="1">
      <c r="A12" s="67" t="s">
        <v>1091</v>
      </c>
      <c r="B12" s="68" t="s">
        <v>1092</v>
      </c>
      <c r="C12" s="69">
        <v>3.8</v>
      </c>
      <c r="D12" s="1"/>
    </row>
    <row r="13" spans="1:4" ht="12.95" customHeight="1">
      <c r="A13" s="67" t="s">
        <v>1093</v>
      </c>
      <c r="B13" s="68" t="s">
        <v>1094</v>
      </c>
      <c r="C13" s="69">
        <v>1.02</v>
      </c>
      <c r="D13" s="1"/>
    </row>
    <row r="14" spans="1:4" ht="12.95" customHeight="1">
      <c r="A14" s="67" t="s">
        <v>1095</v>
      </c>
      <c r="B14" s="68" t="s">
        <v>1096</v>
      </c>
      <c r="C14" s="69">
        <v>0.5</v>
      </c>
      <c r="D14" s="1"/>
    </row>
    <row r="15" spans="1:4" ht="15" customHeight="1">
      <c r="A15" s="65"/>
      <c r="B15" s="70" t="s">
        <v>1088</v>
      </c>
      <c r="C15" s="71">
        <v>5.32</v>
      </c>
      <c r="D15" s="1"/>
    </row>
    <row r="16" spans="1:4" ht="15" customHeight="1">
      <c r="A16" s="65"/>
      <c r="B16" s="139" t="s">
        <v>1089</v>
      </c>
      <c r="C16" s="140"/>
      <c r="D16" s="1"/>
    </row>
    <row r="17" spans="1:4" ht="8.1" customHeight="1">
      <c r="A17" s="65"/>
      <c r="B17" s="139" t="s">
        <v>2</v>
      </c>
      <c r="C17" s="140"/>
      <c r="D17" s="1"/>
    </row>
    <row r="18" spans="1:4" ht="12.95" customHeight="1">
      <c r="A18" s="72" t="s">
        <v>1097</v>
      </c>
      <c r="B18" s="66" t="s">
        <v>1098</v>
      </c>
      <c r="C18" s="65"/>
      <c r="D18" s="1"/>
    </row>
    <row r="19" spans="1:4" ht="12.95" customHeight="1">
      <c r="A19" s="67" t="s">
        <v>2</v>
      </c>
      <c r="B19" s="68" t="s">
        <v>1099</v>
      </c>
      <c r="C19" s="69">
        <v>3</v>
      </c>
      <c r="D19" s="1"/>
    </row>
    <row r="20" spans="1:4" ht="12.95" customHeight="1">
      <c r="A20" s="67" t="s">
        <v>2</v>
      </c>
      <c r="B20" s="68" t="s">
        <v>1100</v>
      </c>
      <c r="C20" s="69">
        <v>2.5</v>
      </c>
      <c r="D20" s="1"/>
    </row>
    <row r="21" spans="1:4" ht="12.95" customHeight="1">
      <c r="A21" s="67" t="s">
        <v>2</v>
      </c>
      <c r="B21" s="68" t="s">
        <v>1101</v>
      </c>
      <c r="C21" s="69">
        <v>0.65</v>
      </c>
      <c r="D21" s="1"/>
    </row>
    <row r="22" spans="1:4" ht="15" customHeight="1">
      <c r="A22" s="65"/>
      <c r="B22" s="70" t="s">
        <v>1088</v>
      </c>
      <c r="C22" s="71">
        <v>6.15</v>
      </c>
      <c r="D22" s="1"/>
    </row>
    <row r="23" spans="1:4" ht="15" customHeight="1">
      <c r="A23" s="1"/>
      <c r="B23" s="141" t="s">
        <v>0</v>
      </c>
      <c r="C23" s="142"/>
      <c r="D23" s="1"/>
    </row>
    <row r="24" spans="1:4" ht="26.1" customHeight="1">
      <c r="A24" s="1"/>
      <c r="B24" s="143" t="s">
        <v>829</v>
      </c>
      <c r="C24" s="144"/>
      <c r="D24" s="1"/>
    </row>
    <row r="25" spans="1:4" ht="24" customHeight="1">
      <c r="A25" s="1"/>
      <c r="B25" s="73" t="s">
        <v>830</v>
      </c>
      <c r="C25" s="74"/>
      <c r="D25" s="74"/>
    </row>
  </sheetData>
  <mergeCells count="9">
    <mergeCell ref="B16:C16"/>
    <mergeCell ref="B17:C17"/>
    <mergeCell ref="B23:C23"/>
    <mergeCell ref="B24:C24"/>
    <mergeCell ref="A1:D1"/>
    <mergeCell ref="B2:D2"/>
    <mergeCell ref="B4:C4"/>
    <mergeCell ref="B9:C9"/>
    <mergeCell ref="B10:C10"/>
  </mergeCells>
  <pageMargins left="1.36" right="0.27777777777777779" top="1.18" bottom="0.27777777777777779" header="0" footer="0"/>
  <pageSetup scale="8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E44"/>
  <sheetViews>
    <sheetView workbookViewId="0">
      <selection activeCell="B42" sqref="B42:C42"/>
    </sheetView>
  </sheetViews>
  <sheetFormatPr defaultRowHeight="15"/>
  <cols>
    <col min="1" max="1" width="9.28515625" customWidth="1"/>
    <col min="2" max="2" width="68.7109375" customWidth="1"/>
    <col min="3" max="3" width="8.85546875" customWidth="1"/>
    <col min="4" max="4" width="10.140625" customWidth="1"/>
    <col min="5" max="5" width="18.28515625" customWidth="1"/>
  </cols>
  <sheetData>
    <row r="1" spans="1:5" ht="66.95" customHeight="1">
      <c r="A1" s="90"/>
      <c r="B1" s="90"/>
      <c r="C1" s="90"/>
      <c r="D1" s="90"/>
      <c r="E1" s="90"/>
    </row>
    <row r="2" spans="1:5" ht="12" customHeight="1">
      <c r="A2" s="1"/>
      <c r="B2" s="141" t="s">
        <v>0</v>
      </c>
      <c r="C2" s="142"/>
      <c r="D2" s="63"/>
      <c r="E2" s="1"/>
    </row>
    <row r="3" spans="1:5" ht="15" customHeight="1">
      <c r="A3" s="75" t="s">
        <v>1102</v>
      </c>
      <c r="B3" s="75" t="s">
        <v>835</v>
      </c>
      <c r="C3" s="76" t="s">
        <v>1103</v>
      </c>
      <c r="D3" s="75" t="s">
        <v>1104</v>
      </c>
      <c r="E3" s="1"/>
    </row>
    <row r="4" spans="1:5" ht="12" customHeight="1">
      <c r="A4" s="77"/>
      <c r="B4" s="145" t="s">
        <v>1105</v>
      </c>
      <c r="C4" s="146"/>
      <c r="D4" s="77"/>
      <c r="E4" s="1"/>
    </row>
    <row r="5" spans="1:5" ht="12.95" customHeight="1">
      <c r="A5" s="78" t="s">
        <v>1106</v>
      </c>
      <c r="B5" s="79" t="s">
        <v>1107</v>
      </c>
      <c r="C5" s="77"/>
      <c r="D5" s="77"/>
      <c r="E5" s="1"/>
    </row>
    <row r="6" spans="1:5" ht="12.95" customHeight="1">
      <c r="A6" s="80" t="s">
        <v>1108</v>
      </c>
      <c r="B6" s="81" t="s">
        <v>1109</v>
      </c>
      <c r="C6" s="82">
        <v>20</v>
      </c>
      <c r="D6" s="82">
        <v>20</v>
      </c>
      <c r="E6" s="1"/>
    </row>
    <row r="7" spans="1:5" ht="12.95" customHeight="1">
      <c r="A7" s="80" t="s">
        <v>1110</v>
      </c>
      <c r="B7" s="81" t="s">
        <v>1111</v>
      </c>
      <c r="C7" s="82">
        <v>1.5</v>
      </c>
      <c r="D7" s="82">
        <v>1.5</v>
      </c>
      <c r="E7" s="1"/>
    </row>
    <row r="8" spans="1:5" ht="12.95" customHeight="1">
      <c r="A8" s="80" t="s">
        <v>1112</v>
      </c>
      <c r="B8" s="81" t="s">
        <v>1113</v>
      </c>
      <c r="C8" s="82">
        <v>1</v>
      </c>
      <c r="D8" s="82">
        <v>1</v>
      </c>
      <c r="E8" s="1"/>
    </row>
    <row r="9" spans="1:5" ht="12.95" customHeight="1">
      <c r="A9" s="80" t="s">
        <v>1114</v>
      </c>
      <c r="B9" s="81" t="s">
        <v>1115</v>
      </c>
      <c r="C9" s="82">
        <v>0.2</v>
      </c>
      <c r="D9" s="82">
        <v>0.2</v>
      </c>
      <c r="E9" s="1"/>
    </row>
    <row r="10" spans="1:5" ht="12.95" customHeight="1">
      <c r="A10" s="80" t="s">
        <v>1116</v>
      </c>
      <c r="B10" s="81" t="s">
        <v>1117</v>
      </c>
      <c r="C10" s="82">
        <v>0.6</v>
      </c>
      <c r="D10" s="82">
        <v>0.6</v>
      </c>
      <c r="E10" s="1"/>
    </row>
    <row r="11" spans="1:5" ht="12.95" customHeight="1">
      <c r="A11" s="80" t="s">
        <v>1118</v>
      </c>
      <c r="B11" s="81" t="s">
        <v>1119</v>
      </c>
      <c r="C11" s="82">
        <v>2.5</v>
      </c>
      <c r="D11" s="82">
        <v>2.5</v>
      </c>
      <c r="E11" s="1"/>
    </row>
    <row r="12" spans="1:5" ht="12.95" customHeight="1">
      <c r="A12" s="80" t="s">
        <v>1120</v>
      </c>
      <c r="B12" s="81" t="s">
        <v>1121</v>
      </c>
      <c r="C12" s="82">
        <v>3</v>
      </c>
      <c r="D12" s="82">
        <v>3</v>
      </c>
      <c r="E12" s="1"/>
    </row>
    <row r="13" spans="1:5" ht="12.95" customHeight="1">
      <c r="A13" s="80" t="s">
        <v>1122</v>
      </c>
      <c r="B13" s="81" t="s">
        <v>1123</v>
      </c>
      <c r="C13" s="82">
        <v>8</v>
      </c>
      <c r="D13" s="82">
        <v>8</v>
      </c>
      <c r="E13" s="1"/>
    </row>
    <row r="14" spans="1:5" ht="12.95" customHeight="1">
      <c r="A14" s="80" t="s">
        <v>1124</v>
      </c>
      <c r="B14" s="81" t="s">
        <v>1125</v>
      </c>
      <c r="C14" s="82">
        <v>0</v>
      </c>
      <c r="D14" s="82">
        <v>0</v>
      </c>
      <c r="E14" s="1"/>
    </row>
    <row r="15" spans="1:5" ht="15" customHeight="1">
      <c r="A15" s="77"/>
      <c r="B15" s="83" t="s">
        <v>1126</v>
      </c>
      <c r="C15" s="84">
        <v>36.799999999999997</v>
      </c>
      <c r="D15" s="84">
        <v>36.799999999999997</v>
      </c>
      <c r="E15" s="1"/>
    </row>
    <row r="16" spans="1:5" ht="12" customHeight="1">
      <c r="A16" s="77"/>
      <c r="B16" s="145" t="s">
        <v>1105</v>
      </c>
      <c r="C16" s="146"/>
      <c r="D16" s="77"/>
      <c r="E16" s="1"/>
    </row>
    <row r="17" spans="1:5" ht="12.95" customHeight="1">
      <c r="A17" s="78" t="s">
        <v>1127</v>
      </c>
      <c r="B17" s="79" t="s">
        <v>1128</v>
      </c>
      <c r="C17" s="77"/>
      <c r="D17" s="77"/>
      <c r="E17" s="1"/>
    </row>
    <row r="18" spans="1:5" ht="12.95" customHeight="1">
      <c r="A18" s="80" t="s">
        <v>1129</v>
      </c>
      <c r="B18" s="81" t="s">
        <v>1130</v>
      </c>
      <c r="C18" s="82">
        <v>18.03</v>
      </c>
      <c r="D18" s="82">
        <v>0</v>
      </c>
      <c r="E18" s="1"/>
    </row>
    <row r="19" spans="1:5" ht="12.95" customHeight="1">
      <c r="A19" s="80" t="s">
        <v>1131</v>
      </c>
      <c r="B19" s="81" t="s">
        <v>1132</v>
      </c>
      <c r="C19" s="82">
        <v>4.3099999999999996</v>
      </c>
      <c r="D19" s="82">
        <v>0</v>
      </c>
      <c r="E19" s="1"/>
    </row>
    <row r="20" spans="1:5" ht="12.95" customHeight="1">
      <c r="A20" s="80" t="s">
        <v>1133</v>
      </c>
      <c r="B20" s="81" t="s">
        <v>1134</v>
      </c>
      <c r="C20" s="82">
        <v>0.92</v>
      </c>
      <c r="D20" s="82">
        <v>0.71</v>
      </c>
      <c r="E20" s="1"/>
    </row>
    <row r="21" spans="1:5" ht="12.95" customHeight="1">
      <c r="A21" s="80" t="s">
        <v>1135</v>
      </c>
      <c r="B21" s="81" t="s">
        <v>1136</v>
      </c>
      <c r="C21" s="82">
        <v>10.8</v>
      </c>
      <c r="D21" s="82">
        <v>8.33</v>
      </c>
      <c r="E21" s="1"/>
    </row>
    <row r="22" spans="1:5" ht="12.95" customHeight="1">
      <c r="A22" s="80" t="s">
        <v>1137</v>
      </c>
      <c r="B22" s="81" t="s">
        <v>1138</v>
      </c>
      <c r="C22" s="82">
        <v>7.0000000000000007E-2</v>
      </c>
      <c r="D22" s="82">
        <v>0.06</v>
      </c>
      <c r="E22" s="1"/>
    </row>
    <row r="23" spans="1:5" ht="12.95" customHeight="1">
      <c r="A23" s="80" t="s">
        <v>1139</v>
      </c>
      <c r="B23" s="81" t="s">
        <v>1140</v>
      </c>
      <c r="C23" s="82">
        <v>0.72</v>
      </c>
      <c r="D23" s="82">
        <v>0.56000000000000005</v>
      </c>
      <c r="E23" s="1"/>
    </row>
    <row r="24" spans="1:5" ht="12.95" customHeight="1">
      <c r="A24" s="80" t="s">
        <v>1141</v>
      </c>
      <c r="B24" s="81" t="s">
        <v>1142</v>
      </c>
      <c r="C24" s="82">
        <v>1.99</v>
      </c>
      <c r="D24" s="82">
        <v>0</v>
      </c>
      <c r="E24" s="1"/>
    </row>
    <row r="25" spans="1:5" ht="12.95" customHeight="1">
      <c r="A25" s="80" t="s">
        <v>1143</v>
      </c>
      <c r="B25" s="81" t="s">
        <v>1144</v>
      </c>
      <c r="C25" s="82">
        <v>0.11</v>
      </c>
      <c r="D25" s="82">
        <v>0.09</v>
      </c>
      <c r="E25" s="1"/>
    </row>
    <row r="26" spans="1:5" ht="12.95" customHeight="1">
      <c r="A26" s="80" t="s">
        <v>1145</v>
      </c>
      <c r="B26" s="81" t="s">
        <v>1146</v>
      </c>
      <c r="C26" s="82">
        <v>14.2</v>
      </c>
      <c r="D26" s="82">
        <v>10.95</v>
      </c>
      <c r="E26" s="1"/>
    </row>
    <row r="27" spans="1:5" ht="12.95" customHeight="1">
      <c r="A27" s="80" t="s">
        <v>1147</v>
      </c>
      <c r="B27" s="81" t="s">
        <v>1148</v>
      </c>
      <c r="C27" s="82">
        <v>0.03</v>
      </c>
      <c r="D27" s="82">
        <v>0.02</v>
      </c>
      <c r="E27" s="1"/>
    </row>
    <row r="28" spans="1:5" ht="15" customHeight="1">
      <c r="A28" s="77"/>
      <c r="B28" s="83" t="s">
        <v>1126</v>
      </c>
      <c r="C28" s="84">
        <v>51.180000000000007</v>
      </c>
      <c r="D28" s="84">
        <v>20.72</v>
      </c>
      <c r="E28" s="1"/>
    </row>
    <row r="29" spans="1:5" ht="12" customHeight="1">
      <c r="A29" s="77"/>
      <c r="B29" s="145" t="s">
        <v>1105</v>
      </c>
      <c r="C29" s="146"/>
      <c r="D29" s="77"/>
      <c r="E29" s="1"/>
    </row>
    <row r="30" spans="1:5" ht="12.95" customHeight="1">
      <c r="A30" s="78" t="s">
        <v>1149</v>
      </c>
      <c r="B30" s="79" t="s">
        <v>1150</v>
      </c>
      <c r="C30" s="77"/>
      <c r="D30" s="77"/>
      <c r="E30" s="1"/>
    </row>
    <row r="31" spans="1:5" ht="12.95" customHeight="1">
      <c r="A31" s="80" t="s">
        <v>1151</v>
      </c>
      <c r="B31" s="81" t="s">
        <v>1152</v>
      </c>
      <c r="C31" s="82">
        <v>4.66</v>
      </c>
      <c r="D31" s="82">
        <v>3.6</v>
      </c>
      <c r="E31" s="1"/>
    </row>
    <row r="32" spans="1:5" ht="12.95" customHeight="1">
      <c r="A32" s="80" t="s">
        <v>1153</v>
      </c>
      <c r="B32" s="81" t="s">
        <v>1154</v>
      </c>
      <c r="C32" s="82">
        <v>0.11</v>
      </c>
      <c r="D32" s="82">
        <v>0.08</v>
      </c>
      <c r="E32" s="1"/>
    </row>
    <row r="33" spans="1:5" ht="12.95" customHeight="1">
      <c r="A33" s="80" t="s">
        <v>1155</v>
      </c>
      <c r="B33" s="81" t="s">
        <v>1156</v>
      </c>
      <c r="C33" s="82">
        <v>0</v>
      </c>
      <c r="D33" s="82">
        <v>0</v>
      </c>
      <c r="E33" s="1"/>
    </row>
    <row r="34" spans="1:5" ht="12.95" customHeight="1">
      <c r="A34" s="80" t="s">
        <v>1157</v>
      </c>
      <c r="B34" s="81" t="s">
        <v>1158</v>
      </c>
      <c r="C34" s="82">
        <v>5.16</v>
      </c>
      <c r="D34" s="82">
        <v>3.99</v>
      </c>
      <c r="E34" s="1"/>
    </row>
    <row r="35" spans="1:5" ht="12.95" customHeight="1">
      <c r="A35" s="80" t="s">
        <v>1159</v>
      </c>
      <c r="B35" s="81" t="s">
        <v>1160</v>
      </c>
      <c r="C35" s="82">
        <v>0.39</v>
      </c>
      <c r="D35" s="82">
        <v>0.3</v>
      </c>
      <c r="E35" s="1"/>
    </row>
    <row r="36" spans="1:5" ht="15" customHeight="1">
      <c r="A36" s="77"/>
      <c r="B36" s="83" t="s">
        <v>1126</v>
      </c>
      <c r="C36" s="84">
        <v>10.32</v>
      </c>
      <c r="D36" s="84">
        <v>7.97</v>
      </c>
      <c r="E36" s="1"/>
    </row>
    <row r="37" spans="1:5" ht="12" customHeight="1">
      <c r="A37" s="77"/>
      <c r="B37" s="145" t="s">
        <v>1105</v>
      </c>
      <c r="C37" s="146"/>
      <c r="D37" s="77"/>
      <c r="E37" s="1"/>
    </row>
    <row r="38" spans="1:5" ht="12.95" customHeight="1">
      <c r="A38" s="78" t="s">
        <v>1161</v>
      </c>
      <c r="B38" s="79" t="s">
        <v>1162</v>
      </c>
      <c r="C38" s="77"/>
      <c r="D38" s="77"/>
      <c r="E38" s="1"/>
    </row>
    <row r="39" spans="1:5" ht="12.95" customHeight="1">
      <c r="A39" s="80" t="s">
        <v>1163</v>
      </c>
      <c r="B39" s="81" t="s">
        <v>1164</v>
      </c>
      <c r="C39" s="82">
        <v>18.829999999999998</v>
      </c>
      <c r="D39" s="82">
        <v>7.62</v>
      </c>
      <c r="E39" s="1"/>
    </row>
    <row r="40" spans="1:5" ht="26.25" customHeight="1">
      <c r="A40" s="80" t="s">
        <v>1165</v>
      </c>
      <c r="B40" s="81" t="s">
        <v>1166</v>
      </c>
      <c r="C40" s="82">
        <v>0.41</v>
      </c>
      <c r="D40" s="82">
        <v>0.32</v>
      </c>
      <c r="E40" s="1"/>
    </row>
    <row r="41" spans="1:5" ht="15" customHeight="1">
      <c r="A41" s="77"/>
      <c r="B41" s="83" t="s">
        <v>1126</v>
      </c>
      <c r="C41" s="84">
        <v>19.239999999999998</v>
      </c>
      <c r="D41" s="84">
        <v>7.94</v>
      </c>
      <c r="E41" s="1"/>
    </row>
    <row r="42" spans="1:5" ht="15" customHeight="1">
      <c r="A42" s="1"/>
      <c r="B42" s="141" t="s">
        <v>0</v>
      </c>
      <c r="C42" s="142"/>
      <c r="D42" s="1"/>
      <c r="E42" s="1"/>
    </row>
    <row r="43" spans="1:5" ht="36.950000000000003" customHeight="1">
      <c r="A43" s="1"/>
      <c r="B43" s="143" t="s">
        <v>831</v>
      </c>
      <c r="C43" s="144"/>
      <c r="D43" s="144"/>
      <c r="E43" s="1"/>
    </row>
    <row r="44" spans="1:5" ht="24" customHeight="1">
      <c r="A44" s="1"/>
      <c r="B44" s="143" t="s">
        <v>832</v>
      </c>
      <c r="C44" s="144"/>
      <c r="D44" s="144"/>
      <c r="E44" s="144"/>
    </row>
  </sheetData>
  <mergeCells count="9">
    <mergeCell ref="B37:C37"/>
    <mergeCell ref="B42:C42"/>
    <mergeCell ref="B43:D43"/>
    <mergeCell ref="B44:E44"/>
    <mergeCell ref="A1:E1"/>
    <mergeCell ref="B2:C2"/>
    <mergeCell ref="B4:C4"/>
    <mergeCell ref="B16:C16"/>
    <mergeCell ref="B29:C29"/>
  </mergeCells>
  <pageMargins left="0.71" right="0.27777777777777779" top="0.75" bottom="0.27777777777777779" header="0" footer="0"/>
  <pageSetup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10</vt:i4>
      </vt:variant>
    </vt:vector>
  </HeadingPairs>
  <TitlesOfParts>
    <vt:vector size="17" baseType="lpstr">
      <vt:lpstr>ORCAMENTO</vt:lpstr>
      <vt:lpstr>RESUMO</vt:lpstr>
      <vt:lpstr>COMPOSICOES</vt:lpstr>
      <vt:lpstr>COMPOSICOES AUXILIARES</vt:lpstr>
      <vt:lpstr>CRONOGRAMA</vt:lpstr>
      <vt:lpstr>BDI</vt:lpstr>
      <vt:lpstr>ENCARGOS SOCIAIS</vt:lpstr>
      <vt:lpstr>JR_PAGE_ANCHOR_0_1</vt:lpstr>
      <vt:lpstr>JR_PAGE_ANCHOR_1_1</vt:lpstr>
      <vt:lpstr>JR_PAGE_ANCHOR_2_1</vt:lpstr>
      <vt:lpstr>JR_PAGE_ANCHOR_3_1</vt:lpstr>
      <vt:lpstr>JR_PAGE_ANCHOR_4_1</vt:lpstr>
      <vt:lpstr>JR_PAGE_ANCHOR_5_1</vt:lpstr>
      <vt:lpstr>JR_PAGE_ANCHOR_6_1</vt:lpstr>
      <vt:lpstr>COMPOSICOES!Titulos_de_impressao</vt:lpstr>
      <vt:lpstr>'COMPOSICOES AUXILIARES'!Titulos_de_impressao</vt:lpstr>
      <vt:lpstr>ORCAMENTO!Titulos_de_impressao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2020-06-19T12:42:58Z</dcterms:modified>
</cp:coreProperties>
</file>