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FA404EB-78A2-4242-A6F1-5B12B9F49160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5" i="1" l="1"/>
  <c r="D125" i="1"/>
  <c r="E125" i="1"/>
  <c r="F125" i="1" s="1"/>
  <c r="I125" i="1"/>
  <c r="K125" i="1" l="1"/>
  <c r="L125" i="1" s="1"/>
  <c r="C124" i="1"/>
  <c r="D124" i="1"/>
  <c r="E124" i="1"/>
  <c r="F124" i="1"/>
  <c r="I124" i="1"/>
  <c r="K124" i="1" l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D95" i="1"/>
  <c r="D93" i="1"/>
  <c r="C94" i="1"/>
  <c r="K94" i="1" s="1"/>
  <c r="L94" i="1" s="1"/>
  <c r="F122" i="1" l="1"/>
  <c r="E123" i="1"/>
  <c r="F123" i="1" s="1"/>
  <c r="D92" i="1"/>
  <c r="D91" i="1"/>
  <c r="D96" i="1"/>
  <c r="K95" i="1"/>
  <c r="L95" i="1" s="1"/>
  <c r="C28" i="1"/>
  <c r="C57" i="1"/>
  <c r="C41" i="1"/>
  <c r="C42" i="1"/>
  <c r="C10" i="1"/>
  <c r="D97" i="1" l="1"/>
  <c r="K96" i="1"/>
  <c r="L96" i="1" s="1"/>
  <c r="D90" i="1"/>
  <c r="C93" i="1"/>
  <c r="K93" i="1" s="1"/>
  <c r="L93" i="1" s="1"/>
  <c r="D89" i="1" l="1"/>
  <c r="D98" i="1"/>
  <c r="D99" i="1" s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D100" i="1" l="1"/>
  <c r="K99" i="1"/>
  <c r="L99" i="1" s="1"/>
  <c r="K98" i="1"/>
  <c r="L98" i="1" s="1"/>
  <c r="D88" i="1"/>
  <c r="K89" i="1"/>
  <c r="L89" i="1" s="1"/>
  <c r="D101" i="1" l="1"/>
  <c r="K100" i="1"/>
  <c r="L100" i="1" s="1"/>
  <c r="D87" i="1"/>
  <c r="K88" i="1"/>
  <c r="L88" i="1" s="1"/>
  <c r="K101" i="1" l="1"/>
  <c r="L101" i="1" s="1"/>
  <c r="D102" i="1"/>
  <c r="D86" i="1"/>
  <c r="K87" i="1"/>
  <c r="L87" i="1" s="1"/>
  <c r="D103" i="1" l="1"/>
  <c r="K102" i="1"/>
  <c r="L102" i="1" s="1"/>
  <c r="D85" i="1"/>
  <c r="K86" i="1"/>
  <c r="L86" i="1" s="1"/>
  <c r="K103" i="1" l="1"/>
  <c r="L103" i="1" s="1"/>
  <c r="D104" i="1"/>
  <c r="D105" i="1" s="1"/>
  <c r="D84" i="1"/>
  <c r="K85" i="1"/>
  <c r="L85" i="1" s="1"/>
  <c r="K105" i="1" l="1"/>
  <c r="L105" i="1" s="1"/>
  <c r="D106" i="1"/>
  <c r="K104" i="1"/>
  <c r="L104" i="1" s="1"/>
  <c r="D83" i="1"/>
  <c r="K84" i="1"/>
  <c r="L84" i="1" s="1"/>
  <c r="D107" i="1" l="1"/>
  <c r="K106" i="1"/>
  <c r="L106" i="1" s="1"/>
  <c r="D82" i="1"/>
  <c r="K83" i="1"/>
  <c r="L83" i="1" s="1"/>
  <c r="D108" i="1" l="1"/>
  <c r="K107" i="1"/>
  <c r="L107" i="1" s="1"/>
  <c r="D81" i="1"/>
  <c r="K82" i="1"/>
  <c r="L82" i="1" s="1"/>
  <c r="D109" i="1" l="1"/>
  <c r="K108" i="1"/>
  <c r="L108" i="1" s="1"/>
  <c r="D80" i="1"/>
  <c r="K81" i="1"/>
  <c r="L81" i="1" s="1"/>
  <c r="D110" i="1" l="1"/>
  <c r="D111" i="1" s="1"/>
  <c r="K109" i="1"/>
  <c r="L109" i="1" s="1"/>
  <c r="D79" i="1"/>
  <c r="K80" i="1"/>
  <c r="L80" i="1" s="1"/>
  <c r="D112" i="1" l="1"/>
  <c r="K111" i="1"/>
  <c r="L111" i="1" s="1"/>
  <c r="K110" i="1"/>
  <c r="L110" i="1" s="1"/>
  <c r="D78" i="1"/>
  <c r="K79" i="1"/>
  <c r="L79" i="1" s="1"/>
  <c r="D113" i="1" l="1"/>
  <c r="D114" i="1" s="1"/>
  <c r="D115" i="1" s="1"/>
  <c r="D116" i="1" s="1"/>
  <c r="D117" i="1" s="1"/>
  <c r="D118" i="1" s="1"/>
  <c r="D119" i="1" s="1"/>
  <c r="D120" i="1" s="1"/>
  <c r="K112" i="1"/>
  <c r="L112" i="1" s="1"/>
  <c r="D77" i="1"/>
  <c r="K78" i="1"/>
  <c r="L78" i="1" s="1"/>
  <c r="D121" i="1" l="1"/>
  <c r="K120" i="1"/>
  <c r="L120" i="1" s="1"/>
  <c r="K119" i="1"/>
  <c r="L119" i="1" s="1"/>
  <c r="K118" i="1"/>
  <c r="L118" i="1" s="1"/>
  <c r="K115" i="1"/>
  <c r="L115" i="1" s="1"/>
  <c r="K113" i="1"/>
  <c r="L113" i="1" s="1"/>
  <c r="D76" i="1"/>
  <c r="K77" i="1"/>
  <c r="L77" i="1" s="1"/>
  <c r="K121" i="1" l="1"/>
  <c r="L121" i="1" s="1"/>
  <c r="D122" i="1"/>
  <c r="K116" i="1"/>
  <c r="L116" i="1" s="1"/>
  <c r="K114" i="1"/>
  <c r="L114" i="1" s="1"/>
  <c r="D75" i="1"/>
  <c r="K76" i="1"/>
  <c r="L76" i="1" s="1"/>
  <c r="K122" i="1" l="1"/>
  <c r="L122" i="1" s="1"/>
  <c r="D123" i="1"/>
  <c r="K123" i="1" s="1"/>
  <c r="L123" i="1" s="1"/>
  <c r="K117" i="1"/>
  <c r="L117" i="1" s="1"/>
  <c r="D74" i="1"/>
  <c r="K75" i="1"/>
  <c r="L75" i="1" s="1"/>
  <c r="D73" i="1" l="1"/>
  <c r="K74" i="1"/>
  <c r="L74" i="1" s="1"/>
  <c r="D72" i="1" l="1"/>
  <c r="K73" i="1"/>
  <c r="L73" i="1" s="1"/>
  <c r="D71" i="1" l="1"/>
  <c r="K72" i="1"/>
  <c r="L72" i="1" s="1"/>
  <c r="D70" i="1" l="1"/>
  <c r="K71" i="1"/>
  <c r="L71" i="1" s="1"/>
  <c r="D69" i="1" l="1"/>
  <c r="K70" i="1"/>
  <c r="L70" i="1" s="1"/>
  <c r="D68" i="1" l="1"/>
  <c r="K69" i="1"/>
  <c r="L69" i="1" s="1"/>
  <c r="D67" i="1" l="1"/>
  <c r="K68" i="1"/>
  <c r="L68" i="1" s="1"/>
  <c r="D66" i="1" l="1"/>
  <c r="K67" i="1"/>
  <c r="L67" i="1" s="1"/>
  <c r="D65" i="1" l="1"/>
  <c r="K66" i="1"/>
  <c r="L66" i="1" s="1"/>
  <c r="D64" i="1" l="1"/>
  <c r="K65" i="1"/>
  <c r="L65" i="1" s="1"/>
  <c r="D63" i="1" l="1"/>
  <c r="K64" i="1"/>
  <c r="L64" i="1" s="1"/>
  <c r="D62" i="1" l="1"/>
  <c r="K63" i="1"/>
  <c r="L63" i="1" s="1"/>
  <c r="D61" i="1" l="1"/>
  <c r="K62" i="1"/>
  <c r="L62" i="1" s="1"/>
  <c r="D60" i="1" l="1"/>
  <c r="K61" i="1"/>
  <c r="L61" i="1" s="1"/>
  <c r="D59" i="1" l="1"/>
  <c r="K60" i="1"/>
  <c r="L60" i="1" s="1"/>
  <c r="D58" i="1" l="1"/>
  <c r="K59" i="1"/>
  <c r="L59" i="1" s="1"/>
  <c r="D57" i="1" l="1"/>
  <c r="K58" i="1"/>
  <c r="L58" i="1" s="1"/>
  <c r="D56" i="1" l="1"/>
  <c r="K57" i="1"/>
  <c r="L57" i="1" s="1"/>
  <c r="D55" i="1" l="1"/>
  <c r="K56" i="1"/>
  <c r="L56" i="1" s="1"/>
  <c r="D54" i="1" l="1"/>
  <c r="K55" i="1"/>
  <c r="L55" i="1" s="1"/>
  <c r="D53" i="1" l="1"/>
  <c r="K54" i="1"/>
  <c r="L54" i="1" s="1"/>
  <c r="D52" i="1" l="1"/>
  <c r="K53" i="1"/>
  <c r="L53" i="1" s="1"/>
  <c r="D51" i="1" l="1"/>
  <c r="K52" i="1"/>
  <c r="L52" i="1" s="1"/>
  <c r="D50" i="1" l="1"/>
  <c r="K51" i="1"/>
  <c r="L51" i="1" s="1"/>
  <c r="D49" i="1" l="1"/>
  <c r="K50" i="1"/>
  <c r="L50" i="1" s="1"/>
  <c r="D48" i="1" l="1"/>
  <c r="K49" i="1"/>
  <c r="L49" i="1" s="1"/>
  <c r="D47" i="1" l="1"/>
  <c r="K48" i="1"/>
  <c r="L48" i="1" s="1"/>
  <c r="D46" i="1" l="1"/>
  <c r="K47" i="1"/>
  <c r="L47" i="1" s="1"/>
  <c r="D45" i="1" l="1"/>
  <c r="K46" i="1"/>
  <c r="L46" i="1" s="1"/>
  <c r="D44" i="1" l="1"/>
  <c r="K45" i="1"/>
  <c r="L45" i="1" s="1"/>
  <c r="D43" i="1" l="1"/>
  <c r="K44" i="1"/>
  <c r="L44" i="1" s="1"/>
  <c r="D42" i="1" l="1"/>
  <c r="K43" i="1"/>
  <c r="L43" i="1" s="1"/>
  <c r="D41" i="1" l="1"/>
  <c r="K42" i="1"/>
  <c r="L42" i="1" s="1"/>
  <c r="D40" i="1" l="1"/>
  <c r="K41" i="1"/>
  <c r="L41" i="1" s="1"/>
  <c r="D39" i="1" l="1"/>
  <c r="K40" i="1"/>
  <c r="L40" i="1" s="1"/>
  <c r="D38" i="1" l="1"/>
  <c r="K39" i="1"/>
  <c r="L39" i="1" s="1"/>
  <c r="D37" i="1" l="1"/>
  <c r="K38" i="1"/>
  <c r="L38" i="1" s="1"/>
  <c r="D36" i="1" l="1"/>
  <c r="K37" i="1"/>
  <c r="L37" i="1" s="1"/>
  <c r="D35" i="1" l="1"/>
  <c r="K36" i="1"/>
  <c r="L36" i="1" s="1"/>
  <c r="D34" i="1" l="1"/>
  <c r="K35" i="1"/>
  <c r="L35" i="1" s="1"/>
  <c r="D33" i="1" l="1"/>
  <c r="K34" i="1"/>
  <c r="L34" i="1" s="1"/>
  <c r="D32" i="1" l="1"/>
  <c r="K33" i="1"/>
  <c r="L33" i="1" s="1"/>
  <c r="D31" i="1" l="1"/>
  <c r="K32" i="1"/>
  <c r="L32" i="1" s="1"/>
  <c r="D30" i="1" l="1"/>
  <c r="K31" i="1"/>
  <c r="L31" i="1" s="1"/>
  <c r="D29" i="1" l="1"/>
  <c r="K30" i="1"/>
  <c r="L30" i="1" s="1"/>
  <c r="D28" i="1" l="1"/>
  <c r="K29" i="1"/>
  <c r="L29" i="1" s="1"/>
  <c r="D27" i="1" l="1"/>
  <c r="K28" i="1"/>
  <c r="L28" i="1" s="1"/>
  <c r="D26" i="1" l="1"/>
  <c r="K27" i="1"/>
  <c r="L27" i="1" s="1"/>
  <c r="D25" i="1" l="1"/>
  <c r="K26" i="1"/>
  <c r="L26" i="1" s="1"/>
  <c r="D24" i="1" l="1"/>
  <c r="K25" i="1"/>
  <c r="L25" i="1" s="1"/>
  <c r="D23" i="1" l="1"/>
  <c r="K24" i="1"/>
  <c r="L24" i="1" s="1"/>
  <c r="D22" i="1" l="1"/>
  <c r="K23" i="1"/>
  <c r="L23" i="1" s="1"/>
  <c r="D21" i="1" l="1"/>
  <c r="K22" i="1"/>
  <c r="L22" i="1" s="1"/>
  <c r="D20" i="1" l="1"/>
  <c r="K21" i="1"/>
  <c r="L21" i="1" s="1"/>
  <c r="D19" i="1" l="1"/>
  <c r="K20" i="1"/>
  <c r="L20" i="1" s="1"/>
  <c r="D18" i="1" l="1"/>
  <c r="K19" i="1"/>
  <c r="L19" i="1" s="1"/>
  <c r="D17" i="1" l="1"/>
  <c r="K18" i="1"/>
  <c r="L18" i="1" s="1"/>
  <c r="D16" i="1" l="1"/>
  <c r="K17" i="1"/>
  <c r="L17" i="1" s="1"/>
  <c r="D15" i="1" l="1"/>
  <c r="K16" i="1"/>
  <c r="L16" i="1" s="1"/>
  <c r="D14" i="1" l="1"/>
  <c r="K15" i="1"/>
  <c r="L15" i="1" s="1"/>
  <c r="D13" i="1" l="1"/>
  <c r="K14" i="1"/>
  <c r="L14" i="1" s="1"/>
  <c r="D12" i="1" l="1"/>
  <c r="K13" i="1"/>
  <c r="L13" i="1" s="1"/>
  <c r="D11" i="1" l="1"/>
  <c r="K12" i="1"/>
  <c r="L12" i="1" s="1"/>
  <c r="D10" i="1" l="1"/>
  <c r="K11" i="1"/>
  <c r="L11" i="1" s="1"/>
  <c r="D9" i="1" l="1"/>
  <c r="D8" i="1" s="1"/>
  <c r="D7" i="1" s="1"/>
  <c r="D6" i="1" s="1"/>
  <c r="D5" i="1" s="1"/>
  <c r="D4" i="1" s="1"/>
  <c r="D3" i="1" s="1"/>
  <c r="D2" i="1" s="1"/>
  <c r="K10" i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<sst xmlns="http://schemas.openxmlformats.org/spreadsheetml/2006/main" count="13" uniqueCount="13">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</sst>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5"/>
  <sheetViews>
    <sheetView tabSelected="1" topLeftCell="A96" workbookViewId="0">
      <selection activeCell="I132" sqref="I132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f t="shared" ref="D2:D33" si="0">D3+B2</f>
        <v>483505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 t="shared" si="0"/>
        <v>483458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1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si="0"/>
        <v>483335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1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0"/>
        <v>483242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1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0"/>
        <v>483242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1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0"/>
        <v>483242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1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0"/>
        <v>483242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1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0"/>
        <v>483087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1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0"/>
        <v>482933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5953.9684931506845</v>
      </c>
      <c r="L10" s="7">
        <f t="shared" ref="L10:L41" si="5">A10+K10</f>
        <v>50148.968493150685</v>
      </c>
      <c r="M10" s="5">
        <f t="shared" si="1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0"/>
        <v>482775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5039.4050104384132</v>
      </c>
      <c r="L11" s="7">
        <f t="shared" si="5"/>
        <v>49235.405010438415</v>
      </c>
      <c r="M11" s="5">
        <f t="shared" si="1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0"/>
        <v>482547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4255.2645502645501</v>
      </c>
      <c r="L12" s="7">
        <f t="shared" si="5"/>
        <v>48452.264550264546</v>
      </c>
      <c r="M12" s="5">
        <f t="shared" si="1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0"/>
        <v>482324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3659.5144157814866</v>
      </c>
      <c r="L13" s="7">
        <f t="shared" si="5"/>
        <v>47857.514415781487</v>
      </c>
      <c r="M13" s="5">
        <f t="shared" si="1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0"/>
        <v>482017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2312.6244002741605</v>
      </c>
      <c r="L14" s="7">
        <f t="shared" si="5"/>
        <v>46511.624400274159</v>
      </c>
      <c r="M14" s="5">
        <f t="shared" si="1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0"/>
        <v>481783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2205.6775670372795</v>
      </c>
      <c r="L15" s="7">
        <f t="shared" si="5"/>
        <v>46405.677567037281</v>
      </c>
      <c r="M15" s="5">
        <f t="shared" si="1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0"/>
        <v>481558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1719.85</v>
      </c>
      <c r="L16" s="7">
        <f t="shared" si="5"/>
        <v>45920.85</v>
      </c>
      <c r="M16" s="5">
        <f t="shared" si="1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0"/>
        <v>480973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1402.8379166666668</v>
      </c>
      <c r="L17" s="7">
        <f t="shared" si="5"/>
        <v>45604.837916666664</v>
      </c>
      <c r="M17" s="5">
        <f t="shared" si="1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0"/>
        <v>480375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1110.8771060455897</v>
      </c>
      <c r="L18" s="7">
        <f t="shared" si="5"/>
        <v>45313.877106045591</v>
      </c>
      <c r="M18" s="5">
        <f t="shared" si="1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0"/>
        <v>479520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925.20396912899662</v>
      </c>
      <c r="L19" s="7">
        <f t="shared" si="5"/>
        <v>45129.203969128997</v>
      </c>
      <c r="M19" s="5">
        <f t="shared" si="1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0"/>
        <v>478696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801.83584589614736</v>
      </c>
      <c r="L20" s="7">
        <f t="shared" si="5"/>
        <v>45006.835845896145</v>
      </c>
      <c r="M20" s="5">
        <f t="shared" si="1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0"/>
        <v>477838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686.54885057471267</v>
      </c>
      <c r="L21" s="7">
        <f t="shared" si="5"/>
        <v>44892.548850574713</v>
      </c>
      <c r="M21" s="5">
        <f t="shared" si="1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0"/>
        <v>476911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588.05302096177559</v>
      </c>
      <c r="L22" s="7">
        <f t="shared" si="5"/>
        <v>44795.053020961779</v>
      </c>
      <c r="M22" s="5">
        <f t="shared" si="1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0"/>
        <v>475881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512.88175519630488</v>
      </c>
      <c r="L23" s="7">
        <f t="shared" si="5"/>
        <v>44720.881755196307</v>
      </c>
      <c r="M23" s="5">
        <f t="shared" si="1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0"/>
        <v>474478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478.58011527377522</v>
      </c>
      <c r="L24" s="7">
        <f t="shared" si="5"/>
        <v>44687.580115273777</v>
      </c>
      <c r="M24" s="5">
        <f t="shared" si="1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0"/>
        <v>473435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462.92010057270573</v>
      </c>
      <c r="L25" s="7">
        <f t="shared" si="5"/>
        <v>44672.920100572708</v>
      </c>
      <c r="M25" s="5">
        <f t="shared" si="1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0"/>
        <v>472361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455.6327683615819</v>
      </c>
      <c r="L26" s="7">
        <f t="shared" si="5"/>
        <v>44666.632768361582</v>
      </c>
      <c r="M26" s="5">
        <f t="shared" si="1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0"/>
        <v>471439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493.28445440956654</v>
      </c>
      <c r="L27" s="7">
        <f t="shared" si="5"/>
        <v>44705.284454409564</v>
      </c>
      <c r="M27" s="5">
        <f t="shared" si="1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0"/>
        <v>471148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572.2776331771646</v>
      </c>
      <c r="L28" s="7">
        <f t="shared" si="5"/>
        <v>44785.277633177167</v>
      </c>
      <c r="M28" s="5">
        <f t="shared" si="1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0"/>
        <v>471148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592.26649905719671</v>
      </c>
      <c r="L29" s="7">
        <f t="shared" si="5"/>
        <v>44806.266499057194</v>
      </c>
      <c r="M29" s="5">
        <f t="shared" si="1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0"/>
        <v>470547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610.60437956204385</v>
      </c>
      <c r="L30" s="7">
        <f t="shared" si="5"/>
        <v>44825.604379562043</v>
      </c>
      <c r="M30" s="5">
        <f t="shared" si="1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0"/>
        <v>469716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700.41528424976696</v>
      </c>
      <c r="L31" s="7">
        <f t="shared" si="5"/>
        <v>44916.415284249764</v>
      </c>
      <c r="M31" s="5">
        <f t="shared" si="1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0"/>
        <v>469113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776.03473945409428</v>
      </c>
      <c r="L32" s="7">
        <f t="shared" si="5"/>
        <v>44993.034739454095</v>
      </c>
      <c r="M32" s="5">
        <f t="shared" si="1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0"/>
        <v>468599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927.91881188118816</v>
      </c>
      <c r="L33" s="7">
        <f t="shared" si="5"/>
        <v>45145.918811881187</v>
      </c>
      <c r="M33" s="5">
        <f t="shared" si="1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ref="D34:D65" si="10">D35+B34</f>
        <v>468321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1108.7801124593075</v>
      </c>
      <c r="L34" s="7">
        <f t="shared" si="5"/>
        <v>45327.78011245931</v>
      </c>
      <c r="M34" s="5">
        <f t="shared" si="1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0"/>
        <v>468060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990.45344619105208</v>
      </c>
      <c r="L35" s="7">
        <f t="shared" si="5"/>
        <v>45210.453446191052</v>
      </c>
      <c r="M35" s="5">
        <f t="shared" si="1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0"/>
        <v>467840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1107.5008454514712</v>
      </c>
      <c r="L36" s="7">
        <f t="shared" si="5"/>
        <v>45328.500845451468</v>
      </c>
      <c r="M36" s="5">
        <f t="shared" si="1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0"/>
        <v>467590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1243.5904255319149</v>
      </c>
      <c r="L37" s="7">
        <f t="shared" si="5"/>
        <v>45465.590425531918</v>
      </c>
      <c r="M37" s="5">
        <f t="shared" si="1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0"/>
        <v>467084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1258.5019245573517</v>
      </c>
      <c r="L38" s="7">
        <f t="shared" si="5"/>
        <v>45481.501924557349</v>
      </c>
      <c r="M38" s="5">
        <f t="shared" si="1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0"/>
        <v>466515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1434.8000878734622</v>
      </c>
      <c r="L39" s="7">
        <f t="shared" si="5"/>
        <v>45658.80008787346</v>
      </c>
      <c r="M39" s="5">
        <f t="shared" si="1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0"/>
        <v>466323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1586.9037433155081</v>
      </c>
      <c r="L40" s="7">
        <f t="shared" si="5"/>
        <v>45811.90374331551</v>
      </c>
      <c r="M40" s="5">
        <f t="shared" si="1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0"/>
        <v>466264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1817.2873051224944</v>
      </c>
      <c r="L41" s="7">
        <f t="shared" si="5"/>
        <v>46043.287305122496</v>
      </c>
      <c r="M41" s="5">
        <f t="shared" si="1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0"/>
        <v>466264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1">D42/C42</f>
        <v>2070.9695431472082</v>
      </c>
      <c r="L42" s="7">
        <f t="shared" ref="L42:L73" si="12">A42+K42</f>
        <v>46297.969543147206</v>
      </c>
      <c r="M42" s="5">
        <f t="shared" si="1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3">AVERAGE(B35:B43)</f>
        <v>228.55555555555554</v>
      </c>
      <c r="D43" s="5">
        <f t="shared" si="10"/>
        <v>466264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1"/>
        <v>2040.0466699076326</v>
      </c>
      <c r="L43" s="7">
        <f t="shared" si="12"/>
        <v>46268.046669907635</v>
      </c>
      <c r="M43" s="5">
        <f t="shared" si="1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3"/>
        <v>241.88888888888889</v>
      </c>
      <c r="D44" s="5">
        <f t="shared" si="10"/>
        <v>466003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1"/>
        <v>1926.5167661920075</v>
      </c>
      <c r="L44" s="7">
        <f t="shared" si="12"/>
        <v>46155.516766192006</v>
      </c>
      <c r="M44" s="5">
        <f t="shared" si="1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3"/>
        <v>264.33333333333331</v>
      </c>
      <c r="D45" s="5">
        <f t="shared" si="10"/>
        <v>465663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1"/>
        <v>1761.6506935687264</v>
      </c>
      <c r="L45" s="7">
        <f t="shared" si="12"/>
        <v>45991.650693568728</v>
      </c>
      <c r="M45" s="5">
        <f t="shared" si="1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3"/>
        <v>237.44444444444446</v>
      </c>
      <c r="D46" s="5">
        <f t="shared" si="10"/>
        <v>465211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1"/>
        <v>1959.241459990641</v>
      </c>
      <c r="L46" s="7">
        <f t="shared" si="12"/>
        <v>46190.241459990641</v>
      </c>
      <c r="M46" s="5">
        <f t="shared" si="1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3"/>
        <v>231.11111111111111</v>
      </c>
      <c r="D47" s="5">
        <f t="shared" si="10"/>
        <v>464947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1"/>
        <v>2011.7899038461537</v>
      </c>
      <c r="L47" s="7">
        <f t="shared" si="12"/>
        <v>46243.789903846155</v>
      </c>
      <c r="M47" s="5">
        <f t="shared" si="1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3"/>
        <v>266.66666666666669</v>
      </c>
      <c r="D48" s="5">
        <f t="shared" si="10"/>
        <v>464435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1"/>
        <v>1741.6312499999999</v>
      </c>
      <c r="L48" s="7">
        <f t="shared" si="12"/>
        <v>45974.631249999999</v>
      </c>
      <c r="M48" s="5">
        <f t="shared" si="1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0"/>
        <v>463923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1"/>
        <v>1137.0661764705883</v>
      </c>
      <c r="L49" s="7">
        <f t="shared" si="12"/>
        <v>45371.066176470587</v>
      </c>
      <c r="M49" s="5">
        <f t="shared" si="1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4">AVERAGE(B44:B50)</f>
        <v>447.71428571428572</v>
      </c>
      <c r="D50" s="5">
        <f t="shared" si="10"/>
        <v>463408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1"/>
        <v>1035.0529674537331</v>
      </c>
      <c r="L50" s="7">
        <f t="shared" si="12"/>
        <v>45270.052967453732</v>
      </c>
      <c r="M50" s="5">
        <f t="shared" si="1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4"/>
        <v>485.14285714285717</v>
      </c>
      <c r="D51" s="5">
        <f t="shared" si="10"/>
        <v>462869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1"/>
        <v>954.08804475853935</v>
      </c>
      <c r="L51" s="7">
        <f t="shared" si="12"/>
        <v>45190.088044758537</v>
      </c>
      <c r="M51" s="5">
        <f t="shared" si="1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4"/>
        <v>480.14285714285717</v>
      </c>
      <c r="D52" s="5">
        <f t="shared" si="10"/>
        <v>462267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1"/>
        <v>962.76971139541797</v>
      </c>
      <c r="L52" s="7">
        <f t="shared" si="12"/>
        <v>45199.76971139542</v>
      </c>
      <c r="M52" s="5">
        <f t="shared" si="1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4"/>
        <v>530.85714285714289</v>
      </c>
      <c r="D53" s="5">
        <f t="shared" si="10"/>
        <v>461850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1"/>
        <v>870.00807319698595</v>
      </c>
      <c r="L53" s="7">
        <f t="shared" si="12"/>
        <v>45108.008073196987</v>
      </c>
      <c r="M53" s="5">
        <f t="shared" si="1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4"/>
        <v>547.28571428571433</v>
      </c>
      <c r="D54" s="5">
        <f t="shared" si="10"/>
        <v>461231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1"/>
        <v>842.76089793787514</v>
      </c>
      <c r="L54" s="7">
        <f t="shared" si="12"/>
        <v>45081.760897937878</v>
      </c>
      <c r="M54" s="5">
        <f t="shared" si="1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4"/>
        <v>556.28571428571433</v>
      </c>
      <c r="D55" s="5">
        <f t="shared" si="10"/>
        <v>460604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1"/>
        <v>827.99897277863374</v>
      </c>
      <c r="L55" s="7">
        <f t="shared" si="12"/>
        <v>45067.998972778631</v>
      </c>
      <c r="M55" s="5">
        <f t="shared" si="1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4"/>
        <v>541.57142857142856</v>
      </c>
      <c r="D56" s="5">
        <f t="shared" si="10"/>
        <v>460029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1"/>
        <v>849.43365866525983</v>
      </c>
      <c r="L56" s="7">
        <f t="shared" si="12"/>
        <v>45090.433658665257</v>
      </c>
      <c r="M56" s="5">
        <f t="shared" si="1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4"/>
        <v>464.57142857142856</v>
      </c>
      <c r="D57" s="5">
        <f t="shared" si="10"/>
        <v>459617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1"/>
        <v>989.33548585485858</v>
      </c>
      <c r="L57" s="7">
        <f t="shared" si="12"/>
        <v>45231.335485854856</v>
      </c>
      <c r="M57" s="5">
        <f t="shared" si="1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5">AVERAGE(B51:B58)</f>
        <v>476.5</v>
      </c>
      <c r="D58" s="5">
        <f t="shared" si="10"/>
        <v>459617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1"/>
        <v>964.56873032528858</v>
      </c>
      <c r="L58" s="7">
        <f t="shared" si="12"/>
        <v>45207.568730325285</v>
      </c>
      <c r="M58" s="5">
        <f t="shared" si="1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5"/>
        <v>476.125</v>
      </c>
      <c r="D59" s="5">
        <f t="shared" si="10"/>
        <v>459057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1"/>
        <v>964.15227093725389</v>
      </c>
      <c r="L59" s="7">
        <f t="shared" si="12"/>
        <v>45208.152270937251</v>
      </c>
      <c r="M59" s="5">
        <f t="shared" si="1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5"/>
        <v>548.875</v>
      </c>
      <c r="D60" s="5">
        <f t="shared" si="10"/>
        <v>458458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1"/>
        <v>835.26850375768618</v>
      </c>
      <c r="L60" s="7">
        <f t="shared" si="12"/>
        <v>45080.268503757688</v>
      </c>
      <c r="M60" s="5">
        <f t="shared" si="1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5"/>
        <v>611.5</v>
      </c>
      <c r="D61" s="5">
        <f t="shared" si="10"/>
        <v>457459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1"/>
        <v>748.09321340964846</v>
      </c>
      <c r="L61" s="7">
        <f t="shared" si="12"/>
        <v>44994.093213409651</v>
      </c>
      <c r="M61" s="5">
        <f t="shared" si="1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5"/>
        <v>613.75</v>
      </c>
      <c r="D62" s="5">
        <f t="shared" si="10"/>
        <v>456339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1"/>
        <v>743.52586558044811</v>
      </c>
      <c r="L62" s="7">
        <f t="shared" si="12"/>
        <v>44990.52586558045</v>
      </c>
      <c r="M62" s="5">
        <f t="shared" si="1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5"/>
        <v>644.125</v>
      </c>
      <c r="D63" s="5">
        <f t="shared" si="10"/>
        <v>455694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1"/>
        <v>707.46206093537739</v>
      </c>
      <c r="L63" s="7">
        <f t="shared" si="12"/>
        <v>44955.462060935381</v>
      </c>
      <c r="M63" s="5">
        <f t="shared" si="1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4"/>
        <v>746.14285714285711</v>
      </c>
      <c r="D64" s="5">
        <f t="shared" si="10"/>
        <v>454876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1"/>
        <v>609.63660731380435</v>
      </c>
      <c r="L64" s="7">
        <f t="shared" si="12"/>
        <v>44858.636607313805</v>
      </c>
      <c r="M64" s="5">
        <f t="shared" si="1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4"/>
        <v>782.71428571428567</v>
      </c>
      <c r="D65" s="5">
        <f t="shared" si="10"/>
        <v>454394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1"/>
        <v>580.53622923891226</v>
      </c>
      <c r="L65" s="7">
        <f t="shared" si="12"/>
        <v>44830.536229238911</v>
      </c>
      <c r="M65" s="5">
        <f t="shared" si="1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4"/>
        <v>789.42857142857144</v>
      </c>
      <c r="D66" s="5">
        <f t="shared" ref="D66:D93" si="16">D67+B66</f>
        <v>453578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1"/>
        <v>574.56496561708286</v>
      </c>
      <c r="L66" s="7">
        <f t="shared" si="12"/>
        <v>44825.564965617086</v>
      </c>
      <c r="M66" s="5">
        <f t="shared" si="1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4"/>
        <v>740.42857142857144</v>
      </c>
      <c r="D67" s="5">
        <f t="shared" si="16"/>
        <v>452932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1"/>
        <v>611.71599459772335</v>
      </c>
      <c r="L67" s="7">
        <f t="shared" si="12"/>
        <v>44863.715994597726</v>
      </c>
      <c r="M67" s="5">
        <f t="shared" ref="M67:M116" si="17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4"/>
        <v>688.57142857142856</v>
      </c>
      <c r="D68" s="5">
        <f t="shared" si="16"/>
        <v>452276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1"/>
        <v>656.83236514522821</v>
      </c>
      <c r="L68" s="7">
        <f t="shared" si="12"/>
        <v>44909.83236514523</v>
      </c>
      <c r="M68" s="5">
        <f t="shared" si="17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4"/>
        <v>693.85714285714289</v>
      </c>
      <c r="D69" s="5">
        <f t="shared" si="16"/>
        <v>451519</v>
      </c>
      <c r="E69" s="5">
        <f t="shared" ref="E69:E100" si="18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1"/>
        <v>650.73769816759318</v>
      </c>
      <c r="L69" s="7">
        <f t="shared" si="12"/>
        <v>44904.737698167592</v>
      </c>
      <c r="M69" s="5">
        <f t="shared" si="17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9">AVERAGE(B64:B70)</f>
        <v>675.14285714285711</v>
      </c>
      <c r="D70" s="5">
        <f t="shared" si="16"/>
        <v>450837</v>
      </c>
      <c r="E70" s="5">
        <f t="shared" si="18"/>
        <v>33355</v>
      </c>
      <c r="F70" s="13"/>
      <c r="G70" s="13"/>
      <c r="H70" s="13"/>
      <c r="I70" s="13">
        <v>0</v>
      </c>
      <c r="J70" s="13">
        <v>0</v>
      </c>
      <c r="K70" s="6">
        <f t="shared" si="11"/>
        <v>667.76534066864156</v>
      </c>
      <c r="L70" s="7">
        <f t="shared" si="12"/>
        <v>44922.765340668644</v>
      </c>
      <c r="M70" s="5">
        <f t="shared" si="17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9"/>
        <v>689.71428571428567</v>
      </c>
      <c r="D71" s="5">
        <f t="shared" si="16"/>
        <v>450150</v>
      </c>
      <c r="E71" s="5">
        <f t="shared" si="18"/>
        <v>33939</v>
      </c>
      <c r="F71" s="13"/>
      <c r="G71" s="13"/>
      <c r="H71" s="13"/>
      <c r="I71" s="13">
        <v>0</v>
      </c>
      <c r="J71" s="13">
        <v>0</v>
      </c>
      <c r="K71" s="6">
        <f t="shared" si="11"/>
        <v>652.66155758077889</v>
      </c>
      <c r="L71" s="7">
        <f t="shared" si="12"/>
        <v>44908.661557580781</v>
      </c>
      <c r="M71" s="5">
        <f t="shared" si="17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9"/>
        <v>729.28571428571433</v>
      </c>
      <c r="D72" s="5">
        <f t="shared" si="16"/>
        <v>449566</v>
      </c>
      <c r="E72" s="5">
        <f t="shared" si="18"/>
        <v>35032</v>
      </c>
      <c r="F72" s="13"/>
      <c r="G72" s="13"/>
      <c r="H72" s="13"/>
      <c r="I72" s="13">
        <v>0</v>
      </c>
      <c r="J72" s="13">
        <v>0</v>
      </c>
      <c r="K72" s="6">
        <f t="shared" si="11"/>
        <v>616.44701273261501</v>
      </c>
      <c r="L72" s="7">
        <f t="shared" si="12"/>
        <v>44873.447012732613</v>
      </c>
      <c r="M72" s="5">
        <f t="shared" si="17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9"/>
        <v>804.57142857142856</v>
      </c>
      <c r="D73" s="5">
        <f t="shared" si="16"/>
        <v>448473</v>
      </c>
      <c r="E73" s="5">
        <f t="shared" si="18"/>
        <v>36205</v>
      </c>
      <c r="F73" s="13"/>
      <c r="G73" s="13"/>
      <c r="H73" s="13"/>
      <c r="I73" s="13">
        <v>0</v>
      </c>
      <c r="J73" s="13">
        <v>0</v>
      </c>
      <c r="K73" s="6">
        <f t="shared" si="11"/>
        <v>557.40607244318187</v>
      </c>
      <c r="L73" s="7">
        <f t="shared" si="12"/>
        <v>44815.406072443184</v>
      </c>
      <c r="M73" s="5">
        <f t="shared" si="17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9"/>
        <v>996.14285714285711</v>
      </c>
      <c r="D74" s="5">
        <f t="shared" si="16"/>
        <v>447300</v>
      </c>
      <c r="E74" s="5">
        <f t="shared" si="18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20">D74/C74</f>
        <v>449.03198049619965</v>
      </c>
      <c r="L74" s="7">
        <f t="shared" ref="L74:L99" si="21">A74+K74</f>
        <v>44708.031980496198</v>
      </c>
      <c r="M74" s="5">
        <f t="shared" si="17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9"/>
        <v>1135.8571428571429</v>
      </c>
      <c r="D75" s="5">
        <f t="shared" si="16"/>
        <v>445303</v>
      </c>
      <c r="E75" s="5">
        <f t="shared" si="18"/>
        <v>39937</v>
      </c>
      <c r="F75" s="13"/>
      <c r="G75" s="13"/>
      <c r="H75" s="13"/>
      <c r="I75" s="13">
        <v>0</v>
      </c>
      <c r="J75" s="13">
        <v>0</v>
      </c>
      <c r="K75" s="6">
        <f t="shared" si="20"/>
        <v>392.04137844296315</v>
      </c>
      <c r="L75" s="7">
        <f t="shared" si="21"/>
        <v>44652.041378442962</v>
      </c>
      <c r="M75" s="5">
        <f t="shared" si="17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443568</v>
      </c>
      <c r="E76" s="5">
        <f t="shared" si="18"/>
        <v>41469</v>
      </c>
      <c r="F76" s="13"/>
      <c r="G76" s="13"/>
      <c r="H76" s="13"/>
      <c r="I76" s="13">
        <v>0</v>
      </c>
      <c r="J76" s="13">
        <v>0</v>
      </c>
      <c r="K76" s="6">
        <f t="shared" si="20"/>
        <v>352.79809112600844</v>
      </c>
      <c r="L76" s="7">
        <f t="shared" si="21"/>
        <v>44613.798091126009</v>
      </c>
      <c r="M76" s="5">
        <f t="shared" si="17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2">(AVERAGE(B71:B77))</f>
        <v>1348.1428571428571</v>
      </c>
      <c r="D77" s="5">
        <f t="shared" si="16"/>
        <v>442036</v>
      </c>
      <c r="E77" s="5">
        <f t="shared" si="18"/>
        <v>42792</v>
      </c>
      <c r="F77" s="13"/>
      <c r="G77" s="13"/>
      <c r="H77" s="13"/>
      <c r="I77" s="13">
        <v>0</v>
      </c>
      <c r="J77" s="13">
        <v>0</v>
      </c>
      <c r="K77" s="6">
        <f t="shared" si="20"/>
        <v>327.88513298717811</v>
      </c>
      <c r="L77" s="7">
        <f t="shared" si="21"/>
        <v>44589.885132987176</v>
      </c>
      <c r="M77" s="5">
        <f t="shared" si="17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2"/>
        <v>1481.5714285714287</v>
      </c>
      <c r="D78" s="5">
        <f t="shared" si="16"/>
        <v>440713</v>
      </c>
      <c r="E78" s="5">
        <f t="shared" si="18"/>
        <v>44310</v>
      </c>
      <c r="F78" s="13"/>
      <c r="G78" s="13"/>
      <c r="H78" s="13"/>
      <c r="I78" s="13">
        <v>0</v>
      </c>
      <c r="J78" s="13">
        <v>0</v>
      </c>
      <c r="K78" s="6">
        <f t="shared" si="20"/>
        <v>297.46321473339117</v>
      </c>
      <c r="L78" s="7">
        <f t="shared" si="21"/>
        <v>44560.46321473339</v>
      </c>
      <c r="M78" s="5">
        <f t="shared" si="17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3">(AVERAGE(B73:B79))</f>
        <v>1563.1428571428571</v>
      </c>
      <c r="D79" s="5">
        <f t="shared" si="16"/>
        <v>439195</v>
      </c>
      <c r="E79" s="5">
        <f t="shared" si="18"/>
        <v>45974</v>
      </c>
      <c r="F79" s="13"/>
      <c r="G79" s="13"/>
      <c r="H79" s="13"/>
      <c r="I79" s="13">
        <v>0</v>
      </c>
      <c r="J79" s="13">
        <v>0</v>
      </c>
      <c r="K79" s="6">
        <f t="shared" si="20"/>
        <v>280.96920124291722</v>
      </c>
      <c r="L79" s="7">
        <f t="shared" si="21"/>
        <v>44544.969201242915</v>
      </c>
      <c r="M79" s="5">
        <f t="shared" si="17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3"/>
        <v>1635.1428571428571</v>
      </c>
      <c r="D80" s="5">
        <f t="shared" si="16"/>
        <v>437531</v>
      </c>
      <c r="E80" s="5">
        <f t="shared" si="18"/>
        <v>47651</v>
      </c>
      <c r="F80" s="13"/>
      <c r="G80" s="13"/>
      <c r="H80" s="13"/>
      <c r="I80" s="13">
        <v>0</v>
      </c>
      <c r="J80" s="13">
        <v>0</v>
      </c>
      <c r="K80" s="6">
        <f t="shared" si="20"/>
        <v>267.57967849030229</v>
      </c>
      <c r="L80" s="7">
        <f t="shared" si="21"/>
        <v>44532.5796784903</v>
      </c>
      <c r="M80" s="5">
        <f t="shared" si="17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3"/>
        <v>1581</v>
      </c>
      <c r="D81" s="5">
        <f t="shared" si="16"/>
        <v>435854</v>
      </c>
      <c r="E81" s="5">
        <f t="shared" si="18"/>
        <v>49269</v>
      </c>
      <c r="F81" s="13"/>
      <c r="G81" s="13"/>
      <c r="H81" s="13"/>
      <c r="I81" s="13">
        <v>0</v>
      </c>
      <c r="J81" s="13">
        <v>0</v>
      </c>
      <c r="K81" s="6">
        <f t="shared" si="20"/>
        <v>275.68247944339026</v>
      </c>
      <c r="L81" s="7">
        <f t="shared" si="21"/>
        <v>44541.682479443392</v>
      </c>
      <c r="M81" s="5">
        <f t="shared" si="17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3"/>
        <v>1598.1428571428571</v>
      </c>
      <c r="D82" s="5">
        <f t="shared" si="16"/>
        <v>434236</v>
      </c>
      <c r="E82" s="5">
        <f t="shared" si="18"/>
        <v>51124</v>
      </c>
      <c r="F82" s="13"/>
      <c r="G82" s="13"/>
      <c r="H82" s="13"/>
      <c r="I82" s="13">
        <v>0</v>
      </c>
      <c r="J82" s="13">
        <v>0</v>
      </c>
      <c r="K82" s="6">
        <f t="shared" si="20"/>
        <v>271.71288102261553</v>
      </c>
      <c r="L82" s="7">
        <f t="shared" si="21"/>
        <v>44538.712881022613</v>
      </c>
      <c r="M82" s="5">
        <f t="shared" si="17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3"/>
        <v>1635.5714285714287</v>
      </c>
      <c r="D83" s="5">
        <f t="shared" si="16"/>
        <v>432381</v>
      </c>
      <c r="E83" s="5">
        <f t="shared" si="18"/>
        <v>52918</v>
      </c>
      <c r="F83" s="13"/>
      <c r="G83" s="13"/>
      <c r="H83" s="13"/>
      <c r="I83" s="13">
        <v>0</v>
      </c>
      <c r="J83" s="13">
        <v>0</v>
      </c>
      <c r="K83" s="6">
        <f t="shared" si="20"/>
        <v>264.36081753864966</v>
      </c>
      <c r="L83" s="7">
        <f t="shared" si="21"/>
        <v>44532.360817538647</v>
      </c>
      <c r="M83" s="5">
        <f t="shared" si="17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3"/>
        <v>1700.8571428571429</v>
      </c>
      <c r="D84" s="5">
        <f t="shared" si="16"/>
        <v>430587</v>
      </c>
      <c r="E84" s="5">
        <f t="shared" si="18"/>
        <v>54698</v>
      </c>
      <c r="F84" s="13"/>
      <c r="G84" s="13"/>
      <c r="H84" s="13"/>
      <c r="I84" s="13">
        <v>0</v>
      </c>
      <c r="J84" s="13">
        <v>0</v>
      </c>
      <c r="K84" s="6">
        <f t="shared" si="20"/>
        <v>253.15882748194187</v>
      </c>
      <c r="L84" s="7">
        <f t="shared" si="21"/>
        <v>44522.158827481944</v>
      </c>
      <c r="M84" s="5">
        <f t="shared" si="17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3"/>
        <v>1792</v>
      </c>
      <c r="D85" s="5">
        <f t="shared" si="16"/>
        <v>428807</v>
      </c>
      <c r="E85" s="5">
        <f t="shared" si="18"/>
        <v>56854</v>
      </c>
      <c r="F85" s="13"/>
      <c r="G85" s="13"/>
      <c r="H85" s="13"/>
      <c r="I85" s="13">
        <v>0</v>
      </c>
      <c r="J85" s="13">
        <v>0</v>
      </c>
      <c r="K85" s="6">
        <f t="shared" si="20"/>
        <v>239.28962053571428</v>
      </c>
      <c r="L85" s="7">
        <f t="shared" si="21"/>
        <v>44509.289620535717</v>
      </c>
      <c r="M85" s="5">
        <f t="shared" si="17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3"/>
        <v>1798.2857142857142</v>
      </c>
      <c r="D86" s="5">
        <f t="shared" si="16"/>
        <v>426651</v>
      </c>
      <c r="E86" s="5">
        <f t="shared" si="18"/>
        <v>58562</v>
      </c>
      <c r="F86" s="13"/>
      <c r="G86" s="13"/>
      <c r="H86" s="13"/>
      <c r="I86" s="13">
        <v>0</v>
      </c>
      <c r="J86" s="13">
        <v>0</v>
      </c>
      <c r="K86" s="6">
        <f t="shared" si="20"/>
        <v>237.25428979980936</v>
      </c>
      <c r="L86" s="7">
        <f t="shared" si="21"/>
        <v>44508.254289799806</v>
      </c>
      <c r="M86" s="5">
        <f t="shared" si="17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3"/>
        <v>1774</v>
      </c>
      <c r="D87" s="5">
        <f t="shared" si="16"/>
        <v>424943</v>
      </c>
      <c r="E87" s="5">
        <f t="shared" si="18"/>
        <v>60069</v>
      </c>
      <c r="F87" s="13"/>
      <c r="G87" s="13"/>
      <c r="H87" s="13"/>
      <c r="I87" s="13">
        <v>0</v>
      </c>
      <c r="J87" s="13">
        <v>0</v>
      </c>
      <c r="K87" s="6">
        <f t="shared" si="20"/>
        <v>239.53945885005638</v>
      </c>
      <c r="L87" s="7">
        <f t="shared" si="21"/>
        <v>44511.539458850057</v>
      </c>
      <c r="M87" s="5">
        <f t="shared" si="17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3"/>
        <v>1761.2857142857142</v>
      </c>
      <c r="D88" s="5">
        <f t="shared" si="16"/>
        <v>423436</v>
      </c>
      <c r="E88" s="5">
        <f t="shared" si="18"/>
        <v>61598</v>
      </c>
      <c r="F88" s="13"/>
      <c r="G88" s="13"/>
      <c r="H88" s="13"/>
      <c r="I88" s="13">
        <v>0</v>
      </c>
      <c r="J88" s="13">
        <v>0</v>
      </c>
      <c r="K88" s="6">
        <f t="shared" si="20"/>
        <v>240.41300997647824</v>
      </c>
      <c r="L88" s="7">
        <f t="shared" si="21"/>
        <v>44513.413009976481</v>
      </c>
      <c r="M88" s="5">
        <f t="shared" si="17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3"/>
        <v>1705.4285714285713</v>
      </c>
      <c r="D89" s="5">
        <f t="shared" si="16"/>
        <v>421907</v>
      </c>
      <c r="E89" s="5">
        <f t="shared" si="18"/>
        <v>63062</v>
      </c>
      <c r="F89" s="13"/>
      <c r="G89" s="13"/>
      <c r="H89" s="13"/>
      <c r="I89" s="13">
        <v>0</v>
      </c>
      <c r="J89" s="13">
        <v>0</v>
      </c>
      <c r="K89" s="6">
        <f t="shared" si="20"/>
        <v>247.39060144077737</v>
      </c>
      <c r="L89" s="7">
        <f t="shared" si="21"/>
        <v>44521.390601440777</v>
      </c>
      <c r="M89" s="5">
        <f t="shared" si="17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3"/>
        <v>1666</v>
      </c>
      <c r="D90" s="5">
        <f t="shared" si="16"/>
        <v>420443</v>
      </c>
      <c r="E90" s="5">
        <f t="shared" si="18"/>
        <v>64580</v>
      </c>
      <c r="F90" s="13"/>
      <c r="G90" s="13"/>
      <c r="H90" s="13"/>
      <c r="I90" s="13">
        <v>0</v>
      </c>
      <c r="J90" s="13">
        <v>0</v>
      </c>
      <c r="K90" s="6">
        <f t="shared" si="20"/>
        <v>252.36674669867946</v>
      </c>
      <c r="L90" s="7">
        <f t="shared" si="21"/>
        <v>44527.366746698681</v>
      </c>
      <c r="M90" s="5">
        <f t="shared" si="17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3"/>
        <v>1611.4285714285713</v>
      </c>
      <c r="D91" s="5">
        <f t="shared" si="16"/>
        <v>418925</v>
      </c>
      <c r="E91" s="5">
        <f t="shared" si="18"/>
        <v>65978</v>
      </c>
      <c r="F91" s="13"/>
      <c r="G91" s="13"/>
      <c r="H91" s="13"/>
      <c r="I91" s="13">
        <v>0</v>
      </c>
      <c r="J91" s="13">
        <v>0</v>
      </c>
      <c r="K91" s="6">
        <f t="shared" si="20"/>
        <v>259.97118794326241</v>
      </c>
      <c r="L91" s="7">
        <f t="shared" si="21"/>
        <v>44535.971187943265</v>
      </c>
      <c r="M91" s="5">
        <f t="shared" si="17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4">(AVERAGE(B86:B92))</f>
        <v>1500.4285714285713</v>
      </c>
      <c r="D92" s="5">
        <f t="shared" si="16"/>
        <v>417527</v>
      </c>
      <c r="E92" s="5">
        <f t="shared" si="18"/>
        <v>67357</v>
      </c>
      <c r="F92" s="13"/>
      <c r="G92" s="13"/>
      <c r="H92" s="13"/>
      <c r="I92" s="13">
        <v>0</v>
      </c>
      <c r="J92" s="13">
        <v>0</v>
      </c>
      <c r="K92" s="6">
        <f t="shared" si="20"/>
        <v>278.27182709701992</v>
      </c>
      <c r="L92" s="7">
        <f t="shared" si="21"/>
        <v>44555.271827097022</v>
      </c>
      <c r="M92" s="5">
        <f t="shared" si="17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4"/>
        <v>1466.8571428571429</v>
      </c>
      <c r="D93" s="5">
        <f t="shared" si="16"/>
        <v>416148</v>
      </c>
      <c r="E93" s="5">
        <f t="shared" si="18"/>
        <v>68830</v>
      </c>
      <c r="F93" s="13"/>
      <c r="G93" s="13"/>
      <c r="H93" s="13"/>
      <c r="I93" s="13">
        <v>0</v>
      </c>
      <c r="J93" s="13">
        <v>0</v>
      </c>
      <c r="K93" s="6">
        <f t="shared" si="20"/>
        <v>283.70042851577716</v>
      </c>
      <c r="L93" s="7">
        <f t="shared" si="21"/>
        <v>44561.700428515775</v>
      </c>
      <c r="M93" s="5">
        <f t="shared" si="17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4"/>
        <v>1709.5714285714287</v>
      </c>
      <c r="D94" s="5">
        <v>414675</v>
      </c>
      <c r="E94" s="5">
        <f t="shared" si="18"/>
        <v>72036</v>
      </c>
      <c r="F94" s="13"/>
      <c r="G94" s="13"/>
      <c r="H94" s="13"/>
      <c r="I94" s="13">
        <v>0</v>
      </c>
      <c r="J94" s="13">
        <v>0</v>
      </c>
      <c r="K94" s="6">
        <f t="shared" si="20"/>
        <v>242.56079217849083</v>
      </c>
      <c r="L94" s="7">
        <f t="shared" si="21"/>
        <v>44521.56079217849</v>
      </c>
      <c r="M94" s="5">
        <f t="shared" si="17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4"/>
        <v>1949.1428571428571</v>
      </c>
      <c r="D95" s="5">
        <f t="shared" ref="D95:D100" si="25">(D94-B95)</f>
        <v>411469</v>
      </c>
      <c r="E95" s="5">
        <f t="shared" si="18"/>
        <v>75242</v>
      </c>
      <c r="F95" s="13"/>
      <c r="G95" s="13"/>
      <c r="H95" s="13"/>
      <c r="I95" s="13">
        <v>0</v>
      </c>
      <c r="J95" s="13">
        <v>0</v>
      </c>
      <c r="K95" s="6">
        <f t="shared" si="20"/>
        <v>211.10253591322194</v>
      </c>
      <c r="L95" s="7">
        <f t="shared" si="21"/>
        <v>44491.102535913225</v>
      </c>
      <c r="M95" s="5">
        <f t="shared" si="17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4"/>
        <v>2166.7142857142858</v>
      </c>
      <c r="D96" s="5">
        <f t="shared" si="25"/>
        <v>408482</v>
      </c>
      <c r="E96" s="5">
        <f t="shared" si="18"/>
        <v>78229</v>
      </c>
      <c r="F96" s="13"/>
      <c r="G96" s="13"/>
      <c r="H96" s="13"/>
      <c r="I96" s="13">
        <v>0</v>
      </c>
      <c r="J96" s="13">
        <v>0</v>
      </c>
      <c r="K96" s="6">
        <f t="shared" si="20"/>
        <v>188.52601041735346</v>
      </c>
      <c r="L96" s="7">
        <f t="shared" si="21"/>
        <v>44469.52601041735</v>
      </c>
      <c r="M96" s="5">
        <f t="shared" si="17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4"/>
        <v>2371.2857142857142</v>
      </c>
      <c r="D97" s="5">
        <f t="shared" si="25"/>
        <v>405532</v>
      </c>
      <c r="E97" s="5">
        <f t="shared" si="18"/>
        <v>81179</v>
      </c>
      <c r="F97" s="13"/>
      <c r="G97" s="13"/>
      <c r="H97" s="13"/>
      <c r="I97" s="13">
        <v>0</v>
      </c>
      <c r="J97" s="13">
        <v>0</v>
      </c>
      <c r="K97" s="6">
        <f t="shared" si="20"/>
        <v>171.01777215494909</v>
      </c>
      <c r="L97" s="7">
        <f t="shared" si="21"/>
        <v>44453.017772154948</v>
      </c>
      <c r="M97" s="5">
        <f t="shared" si="17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6">(AVERAGE(B92:B98))</f>
        <v>2502.2857142857142</v>
      </c>
      <c r="D98" s="5">
        <f t="shared" si="25"/>
        <v>403217</v>
      </c>
      <c r="E98" s="5">
        <f t="shared" si="18"/>
        <v>83494</v>
      </c>
      <c r="F98" s="13"/>
      <c r="G98" s="13"/>
      <c r="H98" s="13"/>
      <c r="I98" s="13">
        <v>0</v>
      </c>
      <c r="J98" s="13">
        <v>0</v>
      </c>
      <c r="K98" s="6">
        <f t="shared" si="20"/>
        <v>161.1394724823019</v>
      </c>
      <c r="L98" s="7">
        <f t="shared" si="21"/>
        <v>44444.139472482304</v>
      </c>
      <c r="M98" s="5">
        <f t="shared" si="17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6"/>
        <v>2676.7142857142858</v>
      </c>
      <c r="D99" s="5">
        <f t="shared" si="25"/>
        <v>400617</v>
      </c>
      <c r="E99" s="5">
        <f t="shared" si="18"/>
        <v>86094</v>
      </c>
      <c r="F99" s="13"/>
      <c r="G99" s="13"/>
      <c r="H99" s="13"/>
      <c r="I99" s="13">
        <v>0</v>
      </c>
      <c r="J99" s="13">
        <v>0</v>
      </c>
      <c r="K99" s="6">
        <f t="shared" si="20"/>
        <v>149.66744943160592</v>
      </c>
      <c r="L99" s="7">
        <f t="shared" si="21"/>
        <v>44433.667449431603</v>
      </c>
      <c r="M99" s="5">
        <f t="shared" si="17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6"/>
        <v>2921.1428571428573</v>
      </c>
      <c r="D100" s="5">
        <f t="shared" si="25"/>
        <v>397433</v>
      </c>
      <c r="E100" s="5">
        <f t="shared" si="18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7">D100/C100</f>
        <v>136.05394170579029</v>
      </c>
      <c r="L100" s="7">
        <f t="shared" ref="L100" si="28">A100+K100</f>
        <v>44421.053941705788</v>
      </c>
      <c r="M100" s="5">
        <f t="shared" si="17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6"/>
        <v>3002.2857142857142</v>
      </c>
      <c r="D101" s="5">
        <f t="shared" ref="D101" si="29">(D100-B101)</f>
        <v>393659</v>
      </c>
      <c r="E101" s="5">
        <f t="shared" ref="E101" si="30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31">D101/C101</f>
        <v>131.11976589265322</v>
      </c>
      <c r="L101" s="7">
        <f t="shared" ref="L101" si="32">A101+K101</f>
        <v>44417.119765892654</v>
      </c>
      <c r="M101" s="5">
        <f t="shared" si="17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6"/>
        <v>3069</v>
      </c>
      <c r="D102" s="5">
        <f t="shared" ref="D102" si="33">(D101-B102)</f>
        <v>389986</v>
      </c>
      <c r="E102" s="5">
        <f t="shared" ref="E102" si="34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5">D102/C102</f>
        <v>127.07266210492017</v>
      </c>
      <c r="L102" s="7">
        <f t="shared" ref="L102" si="36">A102+K102</f>
        <v>44414.072662104918</v>
      </c>
      <c r="M102" s="5">
        <f t="shared" si="17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6"/>
        <v>3126.1428571428573</v>
      </c>
      <c r="D103" s="5">
        <f t="shared" ref="D103" si="37">(D102-B103)</f>
        <v>386599</v>
      </c>
      <c r="E103" s="5">
        <f t="shared" ref="E103" si="38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9">D103/C103</f>
        <v>123.66645341132386</v>
      </c>
      <c r="L103" s="7">
        <f t="shared" ref="L103" si="40">A103+K103</f>
        <v>44411.666453411322</v>
      </c>
      <c r="M103" s="5">
        <f t="shared" si="17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41">(AVERAGE(B98:B104))</f>
        <v>3213.2857142857142</v>
      </c>
      <c r="D104" s="5">
        <f t="shared" ref="D104" si="42">(D103-B104)</f>
        <v>383039</v>
      </c>
      <c r="E104" s="5">
        <f t="shared" ref="E104" si="43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44">D104/C104</f>
        <v>119.20477481883253</v>
      </c>
      <c r="L104" s="7">
        <f t="shared" ref="L104" si="45">A104+K104</f>
        <v>44408.204774818834</v>
      </c>
      <c r="M104" s="5">
        <f t="shared" si="17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41"/>
        <v>3418.5714285714284</v>
      </c>
      <c r="D105" s="5">
        <f t="shared" ref="D105" si="46">(D104-B105)</f>
        <v>379287</v>
      </c>
      <c r="E105" s="5">
        <f t="shared" ref="E105" si="47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8">D105/C105</f>
        <v>110.94897618052654</v>
      </c>
      <c r="L105" s="7">
        <f t="shared" ref="L105" si="49">A105+K105</f>
        <v>44400.948976180523</v>
      </c>
      <c r="M105" s="5">
        <f t="shared" si="17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41"/>
        <v>3584.1428571428573</v>
      </c>
      <c r="D106" s="5">
        <f t="shared" ref="D106" si="50">(D105-B106)</f>
        <v>375528</v>
      </c>
      <c r="E106" s="5">
        <f t="shared" ref="E106" si="51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52">D106/C106</f>
        <v>104.77484156403204</v>
      </c>
      <c r="L106" s="7">
        <f t="shared" ref="L106" si="53">A106+K106</f>
        <v>44395.774841564031</v>
      </c>
      <c r="M106" s="5">
        <f t="shared" si="17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41"/>
        <v>3601.1428571428573</v>
      </c>
      <c r="D107" s="5">
        <f t="shared" ref="D107" si="54">(D106-B107)</f>
        <v>372225</v>
      </c>
      <c r="E107" s="5">
        <f t="shared" ref="E107" si="55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56">D107/C107</f>
        <v>103.36301967629323</v>
      </c>
      <c r="L107" s="7">
        <f t="shared" ref="L107" si="57">A107+K107</f>
        <v>44395.36301967629</v>
      </c>
      <c r="M107" s="5">
        <f t="shared" si="17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41"/>
        <v>3504.2857142857142</v>
      </c>
      <c r="D108" s="5">
        <f t="shared" ref="D108" si="58">(D107-B108)</f>
        <v>369129</v>
      </c>
      <c r="E108" s="5">
        <f t="shared" ref="E108" si="5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60">D108/C108</f>
        <v>105.33644516918059</v>
      </c>
      <c r="L108" s="7">
        <f t="shared" ref="L108" si="61">A108+K108</f>
        <v>44398.336445169181</v>
      </c>
      <c r="M108" s="5">
        <f t="shared" si="17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41"/>
        <v>3340</v>
      </c>
      <c r="D109" s="5">
        <f t="shared" ref="D109" si="62">(D108-B109)</f>
        <v>366606</v>
      </c>
      <c r="E109" s="5">
        <f t="shared" ref="E109" si="63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64">D109/C109</f>
        <v>109.76227544910179</v>
      </c>
      <c r="L109" s="7">
        <f t="shared" ref="L109" si="65">A109+K109</f>
        <v>44403.762275449102</v>
      </c>
      <c r="M109" s="5">
        <f t="shared" si="17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41"/>
        <v>3424.5714285714284</v>
      </c>
      <c r="D110" s="5">
        <f t="shared" ref="D110" si="66">(D109-B110)</f>
        <v>362627</v>
      </c>
      <c r="E110" s="5">
        <f t="shared" ref="E110" si="67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68">D110/C110</f>
        <v>105.88974637076589</v>
      </c>
      <c r="L110" s="7">
        <f t="shared" ref="L110" si="69">A110+K110</f>
        <v>44400.889746370769</v>
      </c>
      <c r="M110" s="5">
        <f t="shared" si="17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70">(AVERAGE(B105:B111))</f>
        <v>3485.1428571428573</v>
      </c>
      <c r="D111" s="5">
        <f t="shared" ref="D111" si="71">(D110-B111)</f>
        <v>358643</v>
      </c>
      <c r="E111" s="5">
        <f t="shared" ref="E111" si="72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73">D111/C111</f>
        <v>102.90625512379079</v>
      </c>
      <c r="L111" s="7">
        <f t="shared" ref="L111" si="74">A111+K111</f>
        <v>44398.906255123788</v>
      </c>
      <c r="M111" s="5">
        <f t="shared" si="17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75">(AVERAGE(B106:B112))</f>
        <v>3511.2857142857142</v>
      </c>
      <c r="D112" s="5">
        <f t="shared" ref="D112" si="76">(D111-B112)</f>
        <v>354708</v>
      </c>
      <c r="E112" s="5">
        <f t="shared" ref="E112" si="77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78">D112/C112</f>
        <v>101.01940681069206</v>
      </c>
      <c r="L112" s="7">
        <f t="shared" ref="L112" si="79">A112+K112</f>
        <v>44398.019406810694</v>
      </c>
      <c r="M112" s="5">
        <f t="shared" si="17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80">(AVERAGE(B107:B113))</f>
        <v>3504.1428571428573</v>
      </c>
      <c r="D113" s="5">
        <f t="shared" ref="D113:D115" si="81">(D112-B113)</f>
        <v>350999</v>
      </c>
      <c r="E113" s="5">
        <f t="shared" ref="E113" si="82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83">D113/C113</f>
        <v>100.16686371234049</v>
      </c>
      <c r="L113" s="7">
        <f t="shared" ref="L113" si="84">A113+K113</f>
        <v>44398.166863712344</v>
      </c>
      <c r="M113" s="5">
        <f t="shared" si="17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85">(AVERAGE(B108:B114))</f>
        <v>3651.1428571428573</v>
      </c>
      <c r="D114" s="5">
        <f t="shared" si="81"/>
        <v>346667</v>
      </c>
      <c r="E114" s="5">
        <f t="shared" ref="E114" si="86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87">D114/C114</f>
        <v>94.947531105720316</v>
      </c>
      <c r="L114" s="7">
        <f t="shared" ref="L114" si="88">A114+K114</f>
        <v>44393.947531105718</v>
      </c>
      <c r="M114" s="5">
        <f t="shared" si="17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89">(AVERAGE(B109:B115))</f>
        <v>3796.2857142857142</v>
      </c>
      <c r="D115" s="5">
        <f t="shared" si="81"/>
        <v>342555</v>
      </c>
      <c r="E115" s="5">
        <f t="shared" ref="E115" si="90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91">D115/C115</f>
        <v>90.234251524046059</v>
      </c>
      <c r="L115" s="7">
        <f t="shared" ref="L115" si="92">A115+K115</f>
        <v>44390.234251524045</v>
      </c>
      <c r="M115" s="5">
        <f t="shared" si="17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93">(AVERAGE(B110:B116))</f>
        <v>3918.2857142857142</v>
      </c>
      <c r="D116" s="5">
        <f>(D115-B116)-I116</f>
        <v>332025</v>
      </c>
      <c r="E116" s="5">
        <f t="shared" ref="E116" si="94">E115+B116</f>
        <v>147533</v>
      </c>
      <c r="F116" s="13">
        <f t="shared" ref="F116:F122" si="95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96">D116/C116</f>
        <v>84.737312235671581</v>
      </c>
      <c r="L116" s="7">
        <f t="shared" ref="L116:L121" si="97">A116+K116</f>
        <v>44385.737312235673</v>
      </c>
      <c r="M116" s="5">
        <f t="shared" si="17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98">(AVERAGE(B111:B117))</f>
        <v>3909.5714285714284</v>
      </c>
      <c r="D117" s="5">
        <f t="shared" ref="D117:D122" si="99">(D116-B117)</f>
        <v>328107</v>
      </c>
      <c r="E117" s="5">
        <f t="shared" ref="E117" si="100">E116+B117</f>
        <v>151451</v>
      </c>
      <c r="F117" s="13">
        <f t="shared" si="95"/>
        <v>137145</v>
      </c>
      <c r="G117" s="13">
        <v>14306</v>
      </c>
      <c r="H117" s="13">
        <f>(G117*2)</f>
        <v>28612</v>
      </c>
      <c r="I117" s="13">
        <f t="shared" ref="I117:I118" si="101">G117/2</f>
        <v>7153</v>
      </c>
      <c r="J117" s="13">
        <v>7153</v>
      </c>
      <c r="K117" s="6">
        <f t="shared" si="96"/>
        <v>83.924032594000082</v>
      </c>
      <c r="L117" s="7">
        <f t="shared" si="97"/>
        <v>44385.924032593997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102">(AVERAGE(B112:B118))</f>
        <v>3905.5714285714284</v>
      </c>
      <c r="D118" s="5">
        <f t="shared" si="99"/>
        <v>324151</v>
      </c>
      <c r="E118" s="5">
        <f t="shared" ref="E118" si="103">E117+B118</f>
        <v>155407</v>
      </c>
      <c r="F118" s="13">
        <f t="shared" si="95"/>
        <v>141101</v>
      </c>
      <c r="G118" s="13">
        <v>14306</v>
      </c>
      <c r="H118" s="13">
        <f>(G118*2)</f>
        <v>28612</v>
      </c>
      <c r="I118" s="13">
        <f t="shared" si="101"/>
        <v>7153</v>
      </c>
      <c r="J118" s="13">
        <v>7153</v>
      </c>
      <c r="K118" s="6">
        <f t="shared" si="96"/>
        <v>82.997073777387612</v>
      </c>
      <c r="L118" s="7">
        <f t="shared" si="97"/>
        <v>44385.997073777391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3541</v>
      </c>
      <c r="C119" s="6">
        <f t="shared" ref="C119" si="104">(AVERAGE(B113:B119))</f>
        <v>3849.2857142857142</v>
      </c>
      <c r="D119" s="5">
        <f t="shared" si="99"/>
        <v>320610</v>
      </c>
      <c r="E119" s="5">
        <f t="shared" ref="E119" si="105">E118+B119</f>
        <v>158948</v>
      </c>
      <c r="F119" s="13">
        <f t="shared" si="95"/>
        <v>144642</v>
      </c>
      <c r="G119" s="13">
        <v>14306</v>
      </c>
      <c r="H119" s="13">
        <f>(G119*2)</f>
        <v>28612</v>
      </c>
      <c r="I119" s="13">
        <f t="shared" ref="I119" si="106">G119/2</f>
        <v>7153</v>
      </c>
      <c r="J119" s="13">
        <v>7153</v>
      </c>
      <c r="K119" s="6">
        <f t="shared" si="96"/>
        <v>83.290777509742071</v>
      </c>
      <c r="L119" s="7">
        <f t="shared" si="97"/>
        <v>44387.290777509741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107">(AVERAGE(B114:B120))</f>
        <v>3866.7142857142858</v>
      </c>
      <c r="D120" s="5">
        <f t="shared" si="99"/>
        <v>316779</v>
      </c>
      <c r="E120" s="5">
        <f t="shared" ref="E120" si="108">E119+B120</f>
        <v>162779</v>
      </c>
      <c r="F120" s="13">
        <f t="shared" si="95"/>
        <v>148473</v>
      </c>
      <c r="G120" s="13">
        <v>14306</v>
      </c>
      <c r="H120" s="13">
        <f>(G120*2)</f>
        <v>28612</v>
      </c>
      <c r="I120" s="13">
        <f t="shared" ref="I120" si="109">G120/2</f>
        <v>7153</v>
      </c>
      <c r="J120" s="13">
        <v>7153</v>
      </c>
      <c r="K120" s="6">
        <f t="shared" si="96"/>
        <v>81.924594524697966</v>
      </c>
      <c r="L120" s="7">
        <f t="shared" si="97"/>
        <v>44386.924594524695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110">(AVERAGE(B115:B121))</f>
        <v>3684.7142857142858</v>
      </c>
      <c r="D121" s="5">
        <f t="shared" si="99"/>
        <v>313721</v>
      </c>
      <c r="E121" s="5">
        <f t="shared" ref="E121" si="111">E120+B121</f>
        <v>165837</v>
      </c>
      <c r="F121" s="13">
        <f t="shared" si="95"/>
        <v>151531</v>
      </c>
      <c r="G121" s="13">
        <v>14306</v>
      </c>
      <c r="H121" s="13">
        <v>28612</v>
      </c>
      <c r="I121" s="13">
        <f t="shared" ref="I121" si="112">G121/2</f>
        <v>7153</v>
      </c>
      <c r="J121" s="13">
        <v>7153</v>
      </c>
      <c r="K121" s="6">
        <f t="shared" si="96"/>
        <v>85.141201101073932</v>
      </c>
      <c r="L121" s="7">
        <f t="shared" si="97"/>
        <v>44391.141201101076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113">(AVERAGE(B116:B122))</f>
        <v>3625.8571428571427</v>
      </c>
      <c r="D122" s="5">
        <f t="shared" si="99"/>
        <v>310021</v>
      </c>
      <c r="E122" s="5">
        <f t="shared" ref="E122" si="114">E121+B122</f>
        <v>169537</v>
      </c>
      <c r="F122" s="13">
        <f t="shared" si="95"/>
        <v>155231</v>
      </c>
      <c r="G122" s="13">
        <v>14306</v>
      </c>
      <c r="H122" s="13">
        <v>28612</v>
      </c>
      <c r="I122" s="13">
        <f t="shared" ref="I122" si="115">G122/2</f>
        <v>7153</v>
      </c>
      <c r="J122" s="13">
        <v>7153</v>
      </c>
      <c r="K122" s="6">
        <f t="shared" ref="K122" si="116">D122/C122</f>
        <v>85.502817067885431</v>
      </c>
      <c r="L122" s="7">
        <f t="shared" ref="L122" si="117">A122+K122</f>
        <v>44392.502817067885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3874</v>
      </c>
      <c r="C123" s="6">
        <f t="shared" ref="C123" si="118">(AVERAGE(B117:B123))</f>
        <v>3696.8571428571427</v>
      </c>
      <c r="D123" s="5">
        <f t="shared" ref="D123" si="119">(D122-B123)</f>
        <v>306147</v>
      </c>
      <c r="E123" s="5">
        <f t="shared" ref="E123" si="120">E122+B123</f>
        <v>173411</v>
      </c>
      <c r="F123" s="13">
        <f t="shared" ref="F123" si="121">(E123-G123)</f>
        <v>159105</v>
      </c>
      <c r="G123" s="13">
        <v>14306</v>
      </c>
      <c r="H123" s="13">
        <v>28612</v>
      </c>
      <c r="I123" s="13">
        <f t="shared" ref="I123" si="122">G123/2</f>
        <v>7153</v>
      </c>
      <c r="J123" s="13">
        <v>7153</v>
      </c>
      <c r="K123" s="6">
        <f t="shared" ref="K123" si="123">D123/C123</f>
        <v>82.812775330396477</v>
      </c>
      <c r="L123" s="7">
        <f t="shared" ref="L123" si="124">A123+K123</f>
        <v>44390.8127753304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3214</v>
      </c>
      <c r="C124" s="6">
        <f t="shared" ref="C124" si="125">(AVERAGE(B118:B124))</f>
        <v>3596.2857142857142</v>
      </c>
      <c r="D124" s="5">
        <f t="shared" ref="D124" si="126">(D123-B124)</f>
        <v>302933</v>
      </c>
      <c r="E124" s="5">
        <f t="shared" ref="E124" si="127">E123+B124</f>
        <v>176625</v>
      </c>
      <c r="F124" s="13">
        <f t="shared" ref="F124" si="128">(E124-G124)</f>
        <v>162319</v>
      </c>
      <c r="G124" s="13">
        <v>14306</v>
      </c>
      <c r="H124" s="13">
        <v>28612</v>
      </c>
      <c r="I124" s="13">
        <f t="shared" ref="I124" si="129">G124/2</f>
        <v>7153</v>
      </c>
      <c r="J124" s="13">
        <v>7153</v>
      </c>
      <c r="K124" s="6">
        <f t="shared" ref="K124" si="130">D124/C124</f>
        <v>84.234964646063403</v>
      </c>
      <c r="L124" s="7">
        <f t="shared" ref="L124" si="131">A124+K124</f>
        <v>44393.234964646064</v>
      </c>
      <c r="M124" s="5">
        <v>476352</v>
      </c>
      <c r="N124" s="5">
        <v>476352</v>
      </c>
    </row>
    <row r="125" spans="1:14" s="9" customFormat="1" ht="14" customHeight="1" x14ac:dyDescent="0.2">
      <c r="A125" s="8">
        <v>44310</v>
      </c>
      <c r="B125" s="9">
        <v>3579</v>
      </c>
      <c r="C125" s="10">
        <f t="shared" ref="C125" si="132">(AVERAGE(B119:B125))</f>
        <v>3542.4285714285716</v>
      </c>
      <c r="D125" s="9">
        <f t="shared" ref="D125" si="133">(D124-B125)</f>
        <v>299354</v>
      </c>
      <c r="E125" s="9">
        <f t="shared" ref="E125" si="134">E124+B125</f>
        <v>180204</v>
      </c>
      <c r="F125" s="14">
        <f t="shared" ref="F125" si="135">(E125-G125)</f>
        <v>165898</v>
      </c>
      <c r="G125" s="14">
        <v>14306</v>
      </c>
      <c r="H125" s="14">
        <v>28612</v>
      </c>
      <c r="I125" s="14">
        <f t="shared" ref="I125" si="136">G125/2</f>
        <v>7153</v>
      </c>
      <c r="J125" s="14">
        <v>7153</v>
      </c>
      <c r="K125" s="10">
        <f t="shared" ref="K125" si="137">D125/C125</f>
        <v>84.505303060854132</v>
      </c>
      <c r="L125" s="11">
        <f t="shared" ref="L125" si="138">A125+K125</f>
        <v>44394.505303060854</v>
      </c>
      <c r="M125" s="9">
        <v>476352</v>
      </c>
      <c r="N125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2021-04-25T21:04:49Z</dcterms:modified>
</cp:coreProperties>
</file>