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oah Vastmans\Documents\Noah\KTH\Master 1\Technology and Health, Project course\Coding\Video Tracking\"/>
    </mc:Choice>
  </mc:AlternateContent>
  <xr:revisionPtr revIDLastSave="0" documentId="13_ncr:1_{DCFAAC32-F427-4BE3-BEFD-5B2D6A886FED}" xr6:coauthVersionLast="47" xr6:coauthVersionMax="47" xr10:uidLastSave="{00000000-0000-0000-0000-000000000000}"/>
  <bookViews>
    <workbookView xWindow="-108" yWindow="-108" windowWidth="23256" windowHeight="12456" xr2:uid="{CCB7C027-3A15-4CD9-9029-788E8EE1AB2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G2" i="1"/>
  <c r="G3" i="1"/>
  <c r="G4" i="1"/>
  <c r="G5" i="1"/>
  <c r="G6" i="1"/>
  <c r="G7" i="1"/>
  <c r="G8" i="1"/>
  <c r="F2" i="1"/>
  <c r="F3" i="1"/>
  <c r="F4" i="1"/>
  <c r="F5" i="1"/>
  <c r="F6" i="1"/>
  <c r="F7" i="1"/>
  <c r="F8" i="1"/>
</calcChain>
</file>

<file path=xl/sharedStrings.xml><?xml version="1.0" encoding="utf-8"?>
<sst xmlns="http://schemas.openxmlformats.org/spreadsheetml/2006/main" count="8" uniqueCount="8">
  <si>
    <t>Video</t>
  </si>
  <si>
    <t>predicted</t>
  </si>
  <si>
    <t>detected</t>
  </si>
  <si>
    <t>flight</t>
  </si>
  <si>
    <t>Video time (Time to peak from first frame)</t>
  </si>
  <si>
    <t>Difference predict vs video</t>
  </si>
  <si>
    <t>Difference detect vs video</t>
  </si>
  <si>
    <t>Difference predict vs 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</si>
</sst>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Standaard" xfId="0" builtinId="0"/>
  </cellStyles>
  <dxfs count="3"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B767E-6B49-4D57-8A8E-EE2DD21DE300}" name="Tabel1" displayName="Tabel1" ref="A1:H8" totalsRowShown="0">
  <autoFilter ref="A1:H8" xr:uid="{1E9B767E-6B49-4D57-8A8E-EE2DD21DE300}"/>
  <tableColumns count="8">
    <tableColumn id="1" xr3:uid="{A3E5EE26-260C-468C-947D-6F05B50FB50C}" name="Video"/>
    <tableColumn id="2" xr3:uid="{5FC40D4B-D8BE-485A-AA16-D408EC540E8E}" name="predicted"/>
    <tableColumn id="3" xr3:uid="{5EEA7DC2-F6B5-4C03-9407-10109D71F77E}" name="detected"/>
    <tableColumn id="4" xr3:uid="{B30BED24-350A-486A-9603-D5054C6EAC90}" name="flight"/>
    <tableColumn id="5" xr3:uid="{E445FB96-73FF-4A71-BBE4-33A92E46455F}" name="Video time (Time to peak from first frame)"/>
    <tableColumn id="6" xr3:uid="{45E3A161-1A8C-4788-B507-81CCB7DDAADE}" name="Difference predict vs video" dataDxfId="2">
      <calculatedColumnFormula>Tabel1[[#This Row],[predicted]]/Tabel1[[#This Row],[Video time (Time to peak from first frame)]]</calculatedColumnFormula>
    </tableColumn>
    <tableColumn id="7" xr3:uid="{85D23672-AFD1-4669-867E-0D543BABF524}" name="Difference detect vs video" dataDxfId="1">
      <calculatedColumnFormula>Tabel1[[#This Row],[detected]]/Tabel1[[#This Row],[Video time (Time to peak from first frame)]]</calculatedColumnFormula>
    </tableColumn>
    <tableColumn id="8" xr3:uid="{E3F70A65-42E6-4DFB-B175-9013891D02E8}" name="Difference predict vs detect" dataDxfId="0">
      <calculatedColumnFormula>Tabel1[[#This Row],[predicted]]/Tabel1[[#This Row],[detected]]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A4EC-F482-4910-A420-78EE08CE51AB}">
  <dimension ref="A1:H8"/>
  <sheetViews>
    <sheetView tabSelected="1" workbookViewId="0">
      <selection activeCell="I17" sqref="I17"/>
    </sheetView>
  </sheetViews>
  <sheetFormatPr defaultRowHeight="14.4" x14ac:dyDescent="0.3"/>
  <cols>
    <col min="2" max="2" width="10.5546875" customWidth="1"/>
    <col min="3" max="3" width="10" customWidth="1"/>
    <col min="5" max="5" width="27.5546875" customWidth="1"/>
    <col min="6" max="7" width="16.109375" bestFit="1" customWidth="1"/>
    <col min="8" max="8" width="17.109375" customWidth="1"/>
  </cols>
  <sheetData>
    <row r="1" spans="1:8" ht="43.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81</v>
      </c>
      <c r="B2">
        <v>0.17299999999999999</v>
      </c>
      <c r="C2">
        <v>0.26600000000000001</v>
      </c>
      <c r="D2">
        <v>0.70099999999999996</v>
      </c>
      <c r="E2">
        <v>0.3</v>
      </c>
      <c r="F2" s="2">
        <f>Tabel1[[#This Row],[predicted]]/Tabel1[[#This Row],[Video time (Time to peak from first frame)]]</f>
        <v>0.57666666666666666</v>
      </c>
      <c r="G2" s="2">
        <f>Tabel1[[#This Row],[detected]]/Tabel1[[#This Row],[Video time (Time to peak from first frame)]]</f>
        <v>0.88666666666666671</v>
      </c>
      <c r="H2">
        <f>Tabel1[[#This Row],[predicted]]/Tabel1[[#This Row],[detected]]</f>
        <v>0.65037593984962394</v>
      </c>
    </row>
    <row r="3" spans="1:8" x14ac:dyDescent="0.3">
      <c r="A3">
        <v>83</v>
      </c>
      <c r="B3">
        <v>0.16500000000000001</v>
      </c>
      <c r="C3">
        <v>0.26700000000000002</v>
      </c>
      <c r="D3">
        <v>0.65</v>
      </c>
      <c r="E3">
        <v>0.33300000000000002</v>
      </c>
      <c r="F3" s="2">
        <f>Tabel1[[#This Row],[predicted]]/Tabel1[[#This Row],[Video time (Time to peak from first frame)]]</f>
        <v>0.49549549549549549</v>
      </c>
      <c r="G3" s="2">
        <f>Tabel1[[#This Row],[detected]]/Tabel1[[#This Row],[Video time (Time to peak from first frame)]]</f>
        <v>0.80180180180180183</v>
      </c>
      <c r="H3">
        <f>Tabel1[[#This Row],[predicted]]/Tabel1[[#This Row],[detected]]</f>
        <v>0.6179775280898876</v>
      </c>
    </row>
    <row r="4" spans="1:8" x14ac:dyDescent="0.3">
      <c r="A4">
        <v>84</v>
      </c>
      <c r="B4">
        <v>0.23699999999999999</v>
      </c>
      <c r="C4">
        <v>0.29699999999999999</v>
      </c>
      <c r="D4">
        <v>0.81</v>
      </c>
      <c r="E4">
        <v>0.433</v>
      </c>
      <c r="F4" s="2">
        <f>Tabel1[[#This Row],[predicted]]/Tabel1[[#This Row],[Video time (Time to peak from first frame)]]</f>
        <v>0.54734411085450341</v>
      </c>
      <c r="G4" s="2">
        <f>Tabel1[[#This Row],[detected]]/Tabel1[[#This Row],[Video time (Time to peak from first frame)]]</f>
        <v>0.68591224018475749</v>
      </c>
      <c r="H4">
        <f>Tabel1[[#This Row],[predicted]]/Tabel1[[#This Row],[detected]]</f>
        <v>0.79797979797979801</v>
      </c>
    </row>
    <row r="5" spans="1:8" x14ac:dyDescent="0.3">
      <c r="A5">
        <v>85</v>
      </c>
      <c r="B5">
        <v>0.23</v>
      </c>
      <c r="C5">
        <v>0.29099999999999998</v>
      </c>
      <c r="D5">
        <v>0.83699999999999997</v>
      </c>
      <c r="E5">
        <v>0.433</v>
      </c>
      <c r="F5" s="2">
        <f>Tabel1[[#This Row],[predicted]]/Tabel1[[#This Row],[Video time (Time to peak from first frame)]]</f>
        <v>0.53117782909930722</v>
      </c>
      <c r="G5" s="2">
        <f>Tabel1[[#This Row],[detected]]/Tabel1[[#This Row],[Video time (Time to peak from first frame)]]</f>
        <v>0.67205542725173206</v>
      </c>
      <c r="H5">
        <f>Tabel1[[#This Row],[predicted]]/Tabel1[[#This Row],[detected]]</f>
        <v>0.79037800687285231</v>
      </c>
    </row>
    <row r="6" spans="1:8" x14ac:dyDescent="0.3">
      <c r="A6">
        <v>86</v>
      </c>
      <c r="B6">
        <v>0.317</v>
      </c>
      <c r="C6">
        <v>0.32500000000000001</v>
      </c>
      <c r="D6">
        <v>1.083</v>
      </c>
      <c r="E6">
        <v>0.53300000000000003</v>
      </c>
      <c r="F6" s="2">
        <f>Tabel1[[#This Row],[predicted]]/Tabel1[[#This Row],[Video time (Time to peak from first frame)]]</f>
        <v>0.59474671669793622</v>
      </c>
      <c r="G6" s="2">
        <f>Tabel1[[#This Row],[detected]]/Tabel1[[#This Row],[Video time (Time to peak from first frame)]]</f>
        <v>0.6097560975609756</v>
      </c>
      <c r="H6">
        <f>Tabel1[[#This Row],[predicted]]/Tabel1[[#This Row],[detected]]</f>
        <v>0.97538461538461541</v>
      </c>
    </row>
    <row r="7" spans="1:8" x14ac:dyDescent="0.3">
      <c r="A7">
        <v>87</v>
      </c>
      <c r="B7">
        <v>7.0999999999999994E-2</v>
      </c>
      <c r="C7">
        <v>0.191</v>
      </c>
      <c r="D7">
        <v>0.82299999999999995</v>
      </c>
      <c r="E7">
        <v>0.433</v>
      </c>
      <c r="F7" s="2">
        <f>Tabel1[[#This Row],[predicted]]/Tabel1[[#This Row],[Video time (Time to peak from first frame)]]</f>
        <v>0.16397228637413394</v>
      </c>
      <c r="G7" s="2">
        <f>Tabel1[[#This Row],[detected]]/Tabel1[[#This Row],[Video time (Time to peak from first frame)]]</f>
        <v>0.44110854503464203</v>
      </c>
      <c r="H7">
        <f>Tabel1[[#This Row],[predicted]]/Tabel1[[#This Row],[detected]]</f>
        <v>0.37172774869109942</v>
      </c>
    </row>
    <row r="8" spans="1:8" x14ac:dyDescent="0.3">
      <c r="A8">
        <v>88</v>
      </c>
      <c r="B8">
        <v>0.35099999999999998</v>
      </c>
      <c r="C8">
        <v>0.35799999999999998</v>
      </c>
      <c r="D8">
        <v>1.1659999999999999</v>
      </c>
      <c r="E8">
        <v>0.46700000000000003</v>
      </c>
      <c r="F8" s="2">
        <f>Tabel1[[#This Row],[predicted]]/Tabel1[[#This Row],[Video time (Time to peak from first frame)]]</f>
        <v>0.75160599571734465</v>
      </c>
      <c r="G8" s="2">
        <f>Tabel1[[#This Row],[detected]]/Tabel1[[#This Row],[Video time (Time to peak from first frame)]]</f>
        <v>0.76659528907922903</v>
      </c>
      <c r="H8">
        <f>Tabel1[[#This Row],[predicted]]/Tabel1[[#This Row],[detected]]</f>
        <v>0.98044692737430161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Noah Vastmans</dc:creator>
  <cp:keywords/>
  <dc:description/>
  <cp:lastModifiedBy>Noah Vastmans</cp:lastModifiedBy>
  <cp:revision/>
  <dcterms:created xsi:type="dcterms:W3CDTF">2025-10-10T17:14:08Z</dcterms:created>
  <dcterms:modified xsi:type="dcterms:W3CDTF">2025-10-12T18:02:58Z</dcterms:modified>
  <cp:category/>
  <cp:contentStatus/>
</cp:coreProperties>
</file>