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1\Downloads\"/>
    </mc:Choice>
  </mc:AlternateContent>
  <xr:revisionPtr revIDLastSave="0" documentId="13_ncr:1_{8FDF19CB-241B-4337-843F-4B6200FA9CFA}" xr6:coauthVersionLast="47" xr6:coauthVersionMax="47" xr10:uidLastSave="{00000000-0000-0000-0000-000000000000}"/>
  <bookViews>
    <workbookView xWindow="-120" yWindow="-120" windowWidth="38640" windowHeight="21240" activeTab="1" xr2:uid="{8FBA47E2-9FF1-4098-921B-A18D58C38A94}"/>
  </bookViews>
  <sheets>
    <sheet name="Sheet1" sheetId="1" r:id="rId1"/>
    <sheet name="Python" sheetId="2" r:id="rId2"/>
  </sheets>
  <definedNames>
    <definedName name="solver_adj" localSheetId="0" hidden="1">Sheet1!$L$31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Sheet1!$L$19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Sheet1!$L$19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Sheet1!$G$31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2" i="1" l="1"/>
  <c r="L20" i="1" s="1"/>
  <c r="M32" i="1"/>
  <c r="N32" i="1"/>
  <c r="L33" i="1"/>
  <c r="M33" i="1"/>
  <c r="N33" i="1"/>
  <c r="L34" i="1"/>
  <c r="M34" i="1"/>
  <c r="N34" i="1"/>
  <c r="N22" i="1" s="1"/>
  <c r="L35" i="1"/>
  <c r="M35" i="1"/>
  <c r="M23" i="1" s="1"/>
  <c r="N35" i="1"/>
  <c r="L36" i="1"/>
  <c r="M36" i="1"/>
  <c r="M24" i="1" s="1"/>
  <c r="N36" i="1"/>
  <c r="N24" i="1" s="1"/>
  <c r="L37" i="1"/>
  <c r="M37" i="1"/>
  <c r="M25" i="1" s="1"/>
  <c r="N37" i="1"/>
  <c r="L38" i="1"/>
  <c r="M38" i="1"/>
  <c r="M26" i="1" s="1"/>
  <c r="N38" i="1"/>
  <c r="N26" i="1" s="1"/>
  <c r="L39" i="1"/>
  <c r="M39" i="1"/>
  <c r="N39" i="1"/>
  <c r="M31" i="1"/>
  <c r="N31" i="1"/>
  <c r="L31" i="1"/>
  <c r="L19" i="1" s="1"/>
  <c r="N23" i="1"/>
  <c r="L21" i="1"/>
  <c r="H34" i="1"/>
  <c r="I34" i="1"/>
  <c r="H35" i="1"/>
  <c r="I35" i="1"/>
  <c r="H36" i="1"/>
  <c r="I36" i="1"/>
  <c r="H37" i="1"/>
  <c r="G34" i="1"/>
  <c r="G35" i="1"/>
  <c r="G36" i="1"/>
  <c r="G37" i="1"/>
  <c r="G31" i="1"/>
  <c r="G20" i="1"/>
  <c r="G32" i="1" s="1"/>
  <c r="H20" i="1"/>
  <c r="I20" i="1"/>
  <c r="G21" i="1"/>
  <c r="G33" i="1" s="1"/>
  <c r="H21" i="1"/>
  <c r="M21" i="1" s="1"/>
  <c r="I21" i="1"/>
  <c r="N21" i="1" s="1"/>
  <c r="G22" i="1"/>
  <c r="L22" i="1" s="1"/>
  <c r="H22" i="1"/>
  <c r="M22" i="1" s="1"/>
  <c r="I22" i="1"/>
  <c r="G23" i="1"/>
  <c r="L23" i="1" s="1"/>
  <c r="H23" i="1"/>
  <c r="I23" i="1"/>
  <c r="G24" i="1"/>
  <c r="L24" i="1" s="1"/>
  <c r="H24" i="1"/>
  <c r="I24" i="1"/>
  <c r="G25" i="1"/>
  <c r="H25" i="1"/>
  <c r="I25" i="1"/>
  <c r="I37" i="1" s="1"/>
  <c r="G26" i="1"/>
  <c r="G38" i="1" s="1"/>
  <c r="H26" i="1"/>
  <c r="H38" i="1" s="1"/>
  <c r="I26" i="1"/>
  <c r="I38" i="1" s="1"/>
  <c r="G27" i="1"/>
  <c r="G39" i="1" s="1"/>
  <c r="H27" i="1"/>
  <c r="H39" i="1" s="1"/>
  <c r="I27" i="1"/>
  <c r="N27" i="1" s="1"/>
  <c r="H19" i="1"/>
  <c r="I19" i="1"/>
  <c r="G19" i="1"/>
  <c r="C28" i="1"/>
  <c r="D28" i="1"/>
  <c r="B28" i="1"/>
  <c r="C11" i="1"/>
  <c r="D11" i="1"/>
  <c r="C10" i="1"/>
  <c r="D10" i="1"/>
  <c r="B10" i="1"/>
  <c r="D12" i="1"/>
  <c r="B13" i="1"/>
  <c r="C12" i="1"/>
  <c r="B12" i="1"/>
  <c r="B11" i="1"/>
  <c r="N20" i="1" l="1"/>
  <c r="M20" i="1"/>
  <c r="L25" i="1"/>
  <c r="N19" i="1"/>
  <c r="M19" i="1"/>
  <c r="M27" i="1"/>
  <c r="N25" i="1"/>
  <c r="I33" i="1"/>
  <c r="I31" i="1"/>
  <c r="H31" i="1"/>
  <c r="H33" i="1"/>
  <c r="I32" i="1"/>
  <c r="H32" i="1"/>
  <c r="L27" i="1"/>
  <c r="I39" i="1"/>
  <c r="L26" i="1"/>
  <c r="B14" i="1"/>
  <c r="D14" i="1"/>
  <c r="C14" i="1"/>
</calcChain>
</file>

<file path=xl/sharedStrings.xml><?xml version="1.0" encoding="utf-8"?>
<sst xmlns="http://schemas.openxmlformats.org/spreadsheetml/2006/main" count="141" uniqueCount="52">
  <si>
    <t>Unit</t>
  </si>
  <si>
    <t>Cost</t>
  </si>
  <si>
    <t>Material</t>
  </si>
  <si>
    <t>Labor</t>
  </si>
  <si>
    <t>Machine</t>
  </si>
  <si>
    <t>Economy</t>
  </si>
  <si>
    <t>Overheads</t>
  </si>
  <si>
    <t>Standard</t>
  </si>
  <si>
    <t>Premium</t>
  </si>
  <si>
    <t>Unit cost</t>
  </si>
  <si>
    <t>Hours</t>
  </si>
  <si>
    <t>Alpha</t>
  </si>
  <si>
    <t xml:space="preserve">Basic </t>
  </si>
  <si>
    <t>Price</t>
  </si>
  <si>
    <t>Beta</t>
  </si>
  <si>
    <t>Gamma</t>
  </si>
  <si>
    <t>Delta</t>
  </si>
  <si>
    <t>Epsllon</t>
  </si>
  <si>
    <t>Zeta</t>
  </si>
  <si>
    <t>Eta</t>
  </si>
  <si>
    <t>Thehta</t>
  </si>
  <si>
    <t>Iota</t>
  </si>
  <si>
    <t>Total unit cost</t>
  </si>
  <si>
    <t>Target profit</t>
  </si>
  <si>
    <t>Min price</t>
  </si>
  <si>
    <t>BYN selling pricing</t>
  </si>
  <si>
    <t>Target cost</t>
  </si>
  <si>
    <t>Real profit</t>
  </si>
  <si>
    <t>mstandard</t>
  </si>
  <si>
    <t>mbasic</t>
  </si>
  <si>
    <t>mpremium</t>
  </si>
  <si>
    <t>brand</t>
  </si>
  <si>
    <t>sbasic</t>
  </si>
  <si>
    <t>sstandard</t>
  </si>
  <si>
    <t>spremium</t>
  </si>
  <si>
    <t>ebasic</t>
  </si>
  <si>
    <t>estandard</t>
  </si>
  <si>
    <t>epremium</t>
  </si>
  <si>
    <t>cbasic</t>
  </si>
  <si>
    <t>cstandard</t>
  </si>
  <si>
    <t>cpremium</t>
  </si>
  <si>
    <t>ecbasic</t>
  </si>
  <si>
    <t>ecstandard</t>
  </si>
  <si>
    <t>ecpremium</t>
  </si>
  <si>
    <t>gbasic</t>
  </si>
  <si>
    <t>lbasic</t>
  </si>
  <si>
    <t>gstandard</t>
  </si>
  <si>
    <t>lstandard</t>
  </si>
  <si>
    <t>gpremium</t>
  </si>
  <si>
    <t>lpremium</t>
  </si>
  <si>
    <t>HIGHER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</si>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</sst>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A329-D1F6-4D6B-9AC7-1D43E0F18CAE}">
  <dimension ref="A1:N39"/>
  <sheetViews>
    <sheetView zoomScaleNormal="100" workbookViewId="0">
      <selection activeCell="J46" sqref="J46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>
        <v>100</v>
      </c>
    </row>
    <row r="2" spans="1:4" x14ac:dyDescent="0.25">
      <c r="A2" t="s">
        <v>1</v>
      </c>
      <c r="B2" t="s">
        <v>5</v>
      </c>
      <c r="C2" t="s">
        <v>7</v>
      </c>
      <c r="D2" t="s">
        <v>8</v>
      </c>
    </row>
    <row r="3" spans="1:4" x14ac:dyDescent="0.25">
      <c r="A3" t="s">
        <v>2</v>
      </c>
      <c r="B3">
        <v>811599</v>
      </c>
      <c r="C3">
        <v>830864</v>
      </c>
      <c r="D3">
        <v>1050611</v>
      </c>
    </row>
    <row r="4" spans="1:4" x14ac:dyDescent="0.25">
      <c r="A4" t="s">
        <v>3</v>
      </c>
      <c r="B4">
        <v>344250</v>
      </c>
      <c r="C4">
        <v>407325</v>
      </c>
      <c r="D4">
        <v>478748</v>
      </c>
    </row>
    <row r="5" spans="1:4" x14ac:dyDescent="0.25">
      <c r="A5" t="s">
        <v>4</v>
      </c>
      <c r="B5">
        <v>838500</v>
      </c>
      <c r="C5">
        <v>1173900</v>
      </c>
      <c r="D5">
        <v>1341600</v>
      </c>
    </row>
    <row r="6" spans="1:4" x14ac:dyDescent="0.25">
      <c r="A6" t="s">
        <v>6</v>
      </c>
      <c r="B6">
        <v>822600</v>
      </c>
    </row>
    <row r="8" spans="1:4" x14ac:dyDescent="0.25">
      <c r="A8" t="s">
        <v>9</v>
      </c>
      <c r="B8" t="s">
        <v>5</v>
      </c>
      <c r="C8" t="s">
        <v>7</v>
      </c>
      <c r="D8" t="s">
        <v>8</v>
      </c>
    </row>
    <row r="9" spans="1:4" x14ac:dyDescent="0.25">
      <c r="A9" t="s">
        <v>10</v>
      </c>
      <c r="B9">
        <v>2.5</v>
      </c>
      <c r="C9">
        <v>3.5</v>
      </c>
      <c r="D9">
        <v>4</v>
      </c>
    </row>
    <row r="10" spans="1:4" x14ac:dyDescent="0.25">
      <c r="A10" t="s">
        <v>2</v>
      </c>
      <c r="B10">
        <f t="shared" ref="B10:D11" si="0">B3/$B$1</f>
        <v>8115.99</v>
      </c>
      <c r="C10">
        <f t="shared" si="0"/>
        <v>8308.64</v>
      </c>
      <c r="D10">
        <f t="shared" si="0"/>
        <v>10506.11</v>
      </c>
    </row>
    <row r="11" spans="1:4" x14ac:dyDescent="0.25">
      <c r="A11" t="s">
        <v>3</v>
      </c>
      <c r="B11">
        <f t="shared" si="0"/>
        <v>3442.5</v>
      </c>
      <c r="C11">
        <f t="shared" si="0"/>
        <v>4073.25</v>
      </c>
      <c r="D11">
        <f t="shared" si="0"/>
        <v>4787.4799999999996</v>
      </c>
    </row>
    <row r="12" spans="1:4" x14ac:dyDescent="0.25">
      <c r="A12" t="s">
        <v>4</v>
      </c>
      <c r="B12">
        <f>3354*B9</f>
        <v>8385</v>
      </c>
      <c r="C12">
        <f t="shared" ref="C12" si="1">3354*C9</f>
        <v>11739</v>
      </c>
      <c r="D12">
        <f>3354*D9</f>
        <v>13416</v>
      </c>
    </row>
    <row r="13" spans="1:4" x14ac:dyDescent="0.25">
      <c r="A13" t="s">
        <v>6</v>
      </c>
      <c r="B13">
        <f>B6/(B9*100)</f>
        <v>3290.4</v>
      </c>
    </row>
    <row r="14" spans="1:4" x14ac:dyDescent="0.25">
      <c r="A14" t="s">
        <v>22</v>
      </c>
      <c r="B14">
        <f>SUM(B10:B13)</f>
        <v>23233.89</v>
      </c>
      <c r="C14">
        <f t="shared" ref="C14:D14" si="2">SUM(C10:C13)</f>
        <v>24120.89</v>
      </c>
      <c r="D14">
        <f t="shared" si="2"/>
        <v>28709.59</v>
      </c>
    </row>
    <row r="17" spans="1:14" x14ac:dyDescent="0.25">
      <c r="A17" t="s">
        <v>13</v>
      </c>
      <c r="F17" t="s">
        <v>25</v>
      </c>
      <c r="K17" t="s">
        <v>27</v>
      </c>
    </row>
    <row r="18" spans="1:14" x14ac:dyDescent="0.25">
      <c r="B18" t="s">
        <v>12</v>
      </c>
      <c r="C18" t="s">
        <v>7</v>
      </c>
      <c r="D18" t="s">
        <v>8</v>
      </c>
      <c r="G18" t="s">
        <v>12</v>
      </c>
      <c r="H18" t="s">
        <v>7</v>
      </c>
      <c r="I18" t="s">
        <v>8</v>
      </c>
      <c r="L18" t="s">
        <v>12</v>
      </c>
      <c r="M18" t="s">
        <v>7</v>
      </c>
      <c r="N18" t="s">
        <v>8</v>
      </c>
    </row>
    <row r="19" spans="1:14" x14ac:dyDescent="0.25">
      <c r="A19" t="s">
        <v>11</v>
      </c>
      <c r="B19">
        <v>30000</v>
      </c>
      <c r="C19">
        <v>34000</v>
      </c>
      <c r="D19">
        <v>38000</v>
      </c>
      <c r="F19" t="s">
        <v>11</v>
      </c>
      <c r="G19">
        <f>B19-1000</f>
        <v>29000</v>
      </c>
      <c r="H19">
        <f t="shared" ref="H19:I19" si="3">C19-1000</f>
        <v>33000</v>
      </c>
      <c r="I19">
        <f t="shared" si="3"/>
        <v>37000</v>
      </c>
      <c r="K19" t="s">
        <v>11</v>
      </c>
      <c r="L19">
        <f>G19-L31</f>
        <v>5800</v>
      </c>
      <c r="M19">
        <f t="shared" ref="M19:N27" si="4">H19-M31</f>
        <v>6600</v>
      </c>
      <c r="N19">
        <f t="shared" si="4"/>
        <v>7400</v>
      </c>
    </row>
    <row r="20" spans="1:14" x14ac:dyDescent="0.25">
      <c r="A20" t="s">
        <v>16</v>
      </c>
      <c r="B20">
        <v>35000</v>
      </c>
      <c r="C20">
        <v>39500</v>
      </c>
      <c r="D20">
        <v>44000</v>
      </c>
      <c r="F20" t="s">
        <v>16</v>
      </c>
      <c r="G20">
        <f t="shared" ref="G20:G27" si="5">B20-1000</f>
        <v>34000</v>
      </c>
      <c r="H20">
        <f t="shared" ref="H20:H27" si="6">C20-1000</f>
        <v>38500</v>
      </c>
      <c r="I20">
        <f t="shared" ref="I20:I27" si="7">D20-1000</f>
        <v>43000</v>
      </c>
      <c r="K20" t="s">
        <v>16</v>
      </c>
      <c r="L20">
        <f t="shared" ref="L20:L27" si="8">G20-L32</f>
        <v>6800</v>
      </c>
      <c r="M20">
        <f t="shared" si="4"/>
        <v>7700</v>
      </c>
      <c r="N20">
        <f t="shared" si="4"/>
        <v>8600</v>
      </c>
    </row>
    <row r="21" spans="1:14" x14ac:dyDescent="0.25">
      <c r="A21" t="s">
        <v>19</v>
      </c>
      <c r="B21">
        <v>28350</v>
      </c>
      <c r="C21">
        <v>34350</v>
      </c>
      <c r="D21">
        <v>40350</v>
      </c>
      <c r="F21" t="s">
        <v>19</v>
      </c>
      <c r="G21">
        <f t="shared" si="5"/>
        <v>27350</v>
      </c>
      <c r="H21">
        <f t="shared" si="6"/>
        <v>33350</v>
      </c>
      <c r="I21">
        <f t="shared" si="7"/>
        <v>39350</v>
      </c>
      <c r="K21" t="s">
        <v>19</v>
      </c>
      <c r="L21">
        <f t="shared" si="8"/>
        <v>5470</v>
      </c>
      <c r="M21">
        <f t="shared" si="4"/>
        <v>6670</v>
      </c>
      <c r="N21">
        <f t="shared" si="4"/>
        <v>7870</v>
      </c>
    </row>
    <row r="22" spans="1:14" x14ac:dyDescent="0.25">
      <c r="A22" t="s">
        <v>14</v>
      </c>
      <c r="B22">
        <v>28000</v>
      </c>
      <c r="C22">
        <v>33000</v>
      </c>
      <c r="D22">
        <v>38000</v>
      </c>
      <c r="F22" t="s">
        <v>14</v>
      </c>
      <c r="G22">
        <f t="shared" si="5"/>
        <v>27000</v>
      </c>
      <c r="H22">
        <f t="shared" si="6"/>
        <v>32000</v>
      </c>
      <c r="I22">
        <f t="shared" si="7"/>
        <v>37000</v>
      </c>
      <c r="K22" t="s">
        <v>14</v>
      </c>
      <c r="L22">
        <f t="shared" si="8"/>
        <v>5400</v>
      </c>
      <c r="M22">
        <f t="shared" si="4"/>
        <v>6400</v>
      </c>
      <c r="N22">
        <f t="shared" si="4"/>
        <v>7400</v>
      </c>
    </row>
    <row r="23" spans="1:14" x14ac:dyDescent="0.25">
      <c r="A23" t="s">
        <v>17</v>
      </c>
      <c r="B23">
        <v>25000</v>
      </c>
      <c r="C23">
        <v>28500</v>
      </c>
      <c r="D23">
        <v>32000</v>
      </c>
      <c r="F23" t="s">
        <v>17</v>
      </c>
      <c r="G23">
        <f t="shared" si="5"/>
        <v>24000</v>
      </c>
      <c r="H23">
        <f t="shared" si="6"/>
        <v>27500</v>
      </c>
      <c r="I23">
        <f t="shared" si="7"/>
        <v>31000</v>
      </c>
      <c r="K23" t="s">
        <v>17</v>
      </c>
      <c r="L23">
        <f t="shared" si="8"/>
        <v>4800</v>
      </c>
      <c r="M23">
        <f t="shared" si="4"/>
        <v>5500</v>
      </c>
      <c r="N23">
        <f t="shared" si="4"/>
        <v>6200</v>
      </c>
    </row>
    <row r="24" spans="1:14" x14ac:dyDescent="0.25">
      <c r="A24" t="s">
        <v>20</v>
      </c>
      <c r="B24">
        <v>27690</v>
      </c>
      <c r="C24">
        <v>29690</v>
      </c>
      <c r="D24">
        <v>31690</v>
      </c>
      <c r="F24" t="s">
        <v>20</v>
      </c>
      <c r="G24">
        <f t="shared" si="5"/>
        <v>26690</v>
      </c>
      <c r="H24">
        <f t="shared" si="6"/>
        <v>28690</v>
      </c>
      <c r="I24">
        <f t="shared" si="7"/>
        <v>30690</v>
      </c>
      <c r="K24" t="s">
        <v>20</v>
      </c>
      <c r="L24">
        <f t="shared" si="8"/>
        <v>5338</v>
      </c>
      <c r="M24">
        <f t="shared" si="4"/>
        <v>5738</v>
      </c>
      <c r="N24">
        <f t="shared" si="4"/>
        <v>6138</v>
      </c>
    </row>
    <row r="25" spans="1:14" x14ac:dyDescent="0.25">
      <c r="A25" t="s">
        <v>15</v>
      </c>
      <c r="B25">
        <v>32456</v>
      </c>
      <c r="C25">
        <v>33695</v>
      </c>
      <c r="D25">
        <v>34596</v>
      </c>
      <c r="F25" t="s">
        <v>15</v>
      </c>
      <c r="G25">
        <f t="shared" si="5"/>
        <v>31456</v>
      </c>
      <c r="H25">
        <f t="shared" si="6"/>
        <v>32695</v>
      </c>
      <c r="I25">
        <f t="shared" si="7"/>
        <v>33596</v>
      </c>
      <c r="K25" t="s">
        <v>15</v>
      </c>
      <c r="L25">
        <f t="shared" si="8"/>
        <v>6291.2000000000007</v>
      </c>
      <c r="M25">
        <f t="shared" si="4"/>
        <v>6539</v>
      </c>
      <c r="N25">
        <f t="shared" si="4"/>
        <v>6719.2000000000007</v>
      </c>
    </row>
    <row r="26" spans="1:14" x14ac:dyDescent="0.25">
      <c r="A26" t="s">
        <v>18</v>
      </c>
      <c r="B26">
        <v>30150</v>
      </c>
      <c r="C26">
        <v>32350</v>
      </c>
      <c r="D26">
        <v>34550</v>
      </c>
      <c r="F26" t="s">
        <v>18</v>
      </c>
      <c r="G26">
        <f t="shared" si="5"/>
        <v>29150</v>
      </c>
      <c r="H26">
        <f t="shared" si="6"/>
        <v>31350</v>
      </c>
      <c r="I26">
        <f t="shared" si="7"/>
        <v>33550</v>
      </c>
      <c r="K26" t="s">
        <v>18</v>
      </c>
      <c r="L26">
        <f t="shared" si="8"/>
        <v>5830</v>
      </c>
      <c r="M26">
        <f t="shared" si="4"/>
        <v>6270</v>
      </c>
      <c r="N26">
        <f t="shared" si="4"/>
        <v>6710</v>
      </c>
    </row>
    <row r="27" spans="1:14" x14ac:dyDescent="0.25">
      <c r="A27" t="s">
        <v>21</v>
      </c>
      <c r="B27">
        <v>27600</v>
      </c>
      <c r="C27">
        <v>29100</v>
      </c>
      <c r="D27">
        <v>30600</v>
      </c>
      <c r="F27" t="s">
        <v>21</v>
      </c>
      <c r="G27">
        <f t="shared" si="5"/>
        <v>26600</v>
      </c>
      <c r="H27">
        <f t="shared" si="6"/>
        <v>28100</v>
      </c>
      <c r="I27">
        <f t="shared" si="7"/>
        <v>29600</v>
      </c>
      <c r="K27" t="s">
        <v>21</v>
      </c>
      <c r="L27">
        <f t="shared" si="8"/>
        <v>5320</v>
      </c>
      <c r="M27">
        <f t="shared" si="4"/>
        <v>5620</v>
      </c>
      <c r="N27">
        <f t="shared" si="4"/>
        <v>5920</v>
      </c>
    </row>
    <row r="28" spans="1:14" x14ac:dyDescent="0.25">
      <c r="A28" t="s">
        <v>24</v>
      </c>
      <c r="B28">
        <f>MIN(B19:B27)</f>
        <v>25000</v>
      </c>
      <c r="C28">
        <f t="shared" ref="C28:D28" si="9">MIN(C19:C27)</f>
        <v>28500</v>
      </c>
      <c r="D28">
        <f t="shared" si="9"/>
        <v>30600</v>
      </c>
    </row>
    <row r="29" spans="1:14" x14ac:dyDescent="0.25">
      <c r="F29" t="s">
        <v>23</v>
      </c>
      <c r="K29" t="s">
        <v>26</v>
      </c>
    </row>
    <row r="30" spans="1:14" x14ac:dyDescent="0.25">
      <c r="G30" t="s">
        <v>12</v>
      </c>
      <c r="H30" t="s">
        <v>7</v>
      </c>
      <c r="I30" t="s">
        <v>8</v>
      </c>
      <c r="L30" t="s">
        <v>12</v>
      </c>
      <c r="M30" t="s">
        <v>7</v>
      </c>
      <c r="N30" t="s">
        <v>8</v>
      </c>
    </row>
    <row r="31" spans="1:14" x14ac:dyDescent="0.25">
      <c r="F31" t="s">
        <v>11</v>
      </c>
      <c r="G31">
        <f>20%*G19</f>
        <v>5800</v>
      </c>
      <c r="H31">
        <f t="shared" ref="H31:I31" si="10">20%*H19</f>
        <v>6600</v>
      </c>
      <c r="I31">
        <f t="shared" si="10"/>
        <v>7400</v>
      </c>
      <c r="K31" t="s">
        <v>11</v>
      </c>
      <c r="L31">
        <f>G19-G31</f>
        <v>23200</v>
      </c>
      <c r="M31">
        <f t="shared" ref="M31:N31" si="11">H19-H31</f>
        <v>26400</v>
      </c>
      <c r="N31">
        <f t="shared" si="11"/>
        <v>29600</v>
      </c>
    </row>
    <row r="32" spans="1:14" x14ac:dyDescent="0.25">
      <c r="F32" t="s">
        <v>16</v>
      </c>
      <c r="G32">
        <f t="shared" ref="G32:I39" si="12">20%*G20</f>
        <v>6800</v>
      </c>
      <c r="H32">
        <f t="shared" si="12"/>
        <v>7700</v>
      </c>
      <c r="I32">
        <f t="shared" si="12"/>
        <v>8600</v>
      </c>
      <c r="K32" t="s">
        <v>16</v>
      </c>
      <c r="L32">
        <f t="shared" ref="L32:L39" si="13">G20-G32</f>
        <v>27200</v>
      </c>
      <c r="M32">
        <f t="shared" ref="M32:M39" si="14">H20-H32</f>
        <v>30800</v>
      </c>
      <c r="N32">
        <f t="shared" ref="N32:N39" si="15">I20-I32</f>
        <v>34400</v>
      </c>
    </row>
    <row r="33" spans="6:14" x14ac:dyDescent="0.25">
      <c r="F33" t="s">
        <v>19</v>
      </c>
      <c r="G33">
        <f t="shared" si="12"/>
        <v>5470</v>
      </c>
      <c r="H33">
        <f t="shared" si="12"/>
        <v>6670</v>
      </c>
      <c r="I33">
        <f t="shared" si="12"/>
        <v>7870</v>
      </c>
      <c r="K33" t="s">
        <v>19</v>
      </c>
      <c r="L33">
        <f t="shared" si="13"/>
        <v>21880</v>
      </c>
      <c r="M33">
        <f t="shared" si="14"/>
        <v>26680</v>
      </c>
      <c r="N33">
        <f t="shared" si="15"/>
        <v>31480</v>
      </c>
    </row>
    <row r="34" spans="6:14" x14ac:dyDescent="0.25">
      <c r="F34" t="s">
        <v>14</v>
      </c>
      <c r="G34">
        <f t="shared" si="12"/>
        <v>5400</v>
      </c>
      <c r="H34">
        <f t="shared" si="12"/>
        <v>6400</v>
      </c>
      <c r="I34">
        <f t="shared" si="12"/>
        <v>7400</v>
      </c>
      <c r="K34" t="s">
        <v>14</v>
      </c>
      <c r="L34">
        <f t="shared" si="13"/>
        <v>21600</v>
      </c>
      <c r="M34">
        <f t="shared" si="14"/>
        <v>25600</v>
      </c>
      <c r="N34">
        <f t="shared" si="15"/>
        <v>29600</v>
      </c>
    </row>
    <row r="35" spans="6:14" x14ac:dyDescent="0.25">
      <c r="F35" t="s">
        <v>17</v>
      </c>
      <c r="G35">
        <f t="shared" si="12"/>
        <v>4800</v>
      </c>
      <c r="H35">
        <f t="shared" si="12"/>
        <v>5500</v>
      </c>
      <c r="I35">
        <f t="shared" si="12"/>
        <v>6200</v>
      </c>
      <c r="K35" t="s">
        <v>17</v>
      </c>
      <c r="L35">
        <f t="shared" si="13"/>
        <v>19200</v>
      </c>
      <c r="M35">
        <f t="shared" si="14"/>
        <v>22000</v>
      </c>
      <c r="N35">
        <f t="shared" si="15"/>
        <v>24800</v>
      </c>
    </row>
    <row r="36" spans="6:14" x14ac:dyDescent="0.25">
      <c r="F36" t="s">
        <v>20</v>
      </c>
      <c r="G36">
        <f t="shared" si="12"/>
        <v>5338</v>
      </c>
      <c r="H36">
        <f t="shared" si="12"/>
        <v>5738</v>
      </c>
      <c r="I36">
        <f t="shared" si="12"/>
        <v>6138</v>
      </c>
      <c r="K36" t="s">
        <v>20</v>
      </c>
      <c r="L36">
        <f t="shared" si="13"/>
        <v>21352</v>
      </c>
      <c r="M36">
        <f t="shared" si="14"/>
        <v>22952</v>
      </c>
      <c r="N36">
        <f t="shared" si="15"/>
        <v>24552</v>
      </c>
    </row>
    <row r="37" spans="6:14" x14ac:dyDescent="0.25">
      <c r="F37" t="s">
        <v>15</v>
      </c>
      <c r="G37">
        <f t="shared" si="12"/>
        <v>6291.2000000000007</v>
      </c>
      <c r="H37">
        <f t="shared" si="12"/>
        <v>6539</v>
      </c>
      <c r="I37">
        <f t="shared" si="12"/>
        <v>6719.2000000000007</v>
      </c>
      <c r="K37" t="s">
        <v>15</v>
      </c>
      <c r="L37">
        <f t="shared" si="13"/>
        <v>25164.799999999999</v>
      </c>
      <c r="M37">
        <f t="shared" si="14"/>
        <v>26156</v>
      </c>
      <c r="N37">
        <f t="shared" si="15"/>
        <v>26876.799999999999</v>
      </c>
    </row>
    <row r="38" spans="6:14" x14ac:dyDescent="0.25">
      <c r="F38" t="s">
        <v>18</v>
      </c>
      <c r="G38">
        <f t="shared" si="12"/>
        <v>5830</v>
      </c>
      <c r="H38">
        <f t="shared" si="12"/>
        <v>6270</v>
      </c>
      <c r="I38">
        <f t="shared" si="12"/>
        <v>6710</v>
      </c>
      <c r="K38" t="s">
        <v>18</v>
      </c>
      <c r="L38">
        <f t="shared" si="13"/>
        <v>23320</v>
      </c>
      <c r="M38">
        <f t="shared" si="14"/>
        <v>25080</v>
      </c>
      <c r="N38">
        <f t="shared" si="15"/>
        <v>26840</v>
      </c>
    </row>
    <row r="39" spans="6:14" x14ac:dyDescent="0.25">
      <c r="F39" t="s">
        <v>21</v>
      </c>
      <c r="G39">
        <f t="shared" si="12"/>
        <v>5320</v>
      </c>
      <c r="H39">
        <f t="shared" si="12"/>
        <v>5620</v>
      </c>
      <c r="I39">
        <f t="shared" si="12"/>
        <v>5920</v>
      </c>
      <c r="K39" t="s">
        <v>21</v>
      </c>
      <c r="L39">
        <f t="shared" si="13"/>
        <v>21280</v>
      </c>
      <c r="M39">
        <f t="shared" si="14"/>
        <v>22480</v>
      </c>
      <c r="N39">
        <f t="shared" si="15"/>
        <v>23680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7191-CD54-4878-B88D-3A80272FA0FD}">
  <dimension ref="A1:W10"/>
  <sheetViews>
    <sheetView tabSelected="1" topLeftCell="J1" zoomScale="115" zoomScaleNormal="115" workbookViewId="0">
      <selection activeCell="T2" sqref="T2"/>
    </sheetView>
  </sheetViews>
  <sheetFormatPr defaultRowHeight="15" x14ac:dyDescent="0.25"/>
  <sheetData>
    <row r="1" spans="1:23" x14ac:dyDescent="0.25">
      <c r="A1" s="1"/>
      <c r="B1" s="2" t="s">
        <v>31</v>
      </c>
      <c r="C1" s="2" t="s">
        <v>29</v>
      </c>
      <c r="D1" s="2" t="s">
        <v>28</v>
      </c>
      <c r="E1" s="2" t="s">
        <v>30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</row>
    <row r="2" spans="1:23" x14ac:dyDescent="0.25">
      <c r="A2" s="2">
        <v>0</v>
      </c>
      <c r="B2" s="1" t="s">
        <v>11</v>
      </c>
      <c r="C2" s="1">
        <v>30000</v>
      </c>
      <c r="D2" s="1">
        <v>34000</v>
      </c>
      <c r="E2" s="1">
        <v>38000</v>
      </c>
      <c r="F2" s="1">
        <v>29000</v>
      </c>
      <c r="G2" s="1">
        <v>33000</v>
      </c>
      <c r="H2" s="1">
        <v>37000</v>
      </c>
      <c r="I2" s="1">
        <v>6000</v>
      </c>
      <c r="J2" s="1">
        <v>6800</v>
      </c>
      <c r="K2" s="1">
        <v>7600</v>
      </c>
      <c r="L2" s="1">
        <v>23000</v>
      </c>
      <c r="M2" s="1">
        <v>26200</v>
      </c>
      <c r="N2" s="1">
        <v>29400</v>
      </c>
      <c r="O2" s="1">
        <v>23233.89</v>
      </c>
      <c r="P2" s="1">
        <v>24120.89</v>
      </c>
      <c r="Q2" s="1">
        <v>28709.59</v>
      </c>
      <c r="R2" s="1">
        <v>233.89</v>
      </c>
      <c r="S2" s="1"/>
      <c r="T2" s="1">
        <v>-2079.11</v>
      </c>
      <c r="U2" s="1" t="s">
        <v>51</v>
      </c>
      <c r="V2" s="1">
        <v>-690.41</v>
      </c>
      <c r="W2" s="1" t="s">
        <v>51</v>
      </c>
    </row>
    <row r="3" spans="1:23" x14ac:dyDescent="0.25">
      <c r="A3" s="2">
        <v>1</v>
      </c>
      <c r="B3" s="1" t="s">
        <v>16</v>
      </c>
      <c r="C3" s="1">
        <v>35000</v>
      </c>
      <c r="D3" s="1">
        <v>39500</v>
      </c>
      <c r="E3" s="1">
        <v>44000</v>
      </c>
      <c r="F3" s="1">
        <v>34000</v>
      </c>
      <c r="G3" s="1">
        <v>38500</v>
      </c>
      <c r="H3" s="1">
        <v>43000</v>
      </c>
      <c r="I3" s="1">
        <v>7000</v>
      </c>
      <c r="J3" s="1">
        <v>7900</v>
      </c>
      <c r="K3" s="1">
        <v>8800</v>
      </c>
      <c r="L3" s="1">
        <v>27000</v>
      </c>
      <c r="M3" s="1">
        <v>30600</v>
      </c>
      <c r="N3" s="1">
        <v>34200</v>
      </c>
      <c r="O3" s="1">
        <v>23233.89</v>
      </c>
      <c r="P3" s="1">
        <v>24120.89</v>
      </c>
      <c r="Q3" s="1">
        <v>28709.59</v>
      </c>
      <c r="R3" s="1">
        <v>-3766.11</v>
      </c>
      <c r="S3" s="1" t="s">
        <v>51</v>
      </c>
      <c r="T3" s="1">
        <v>-6479.11</v>
      </c>
      <c r="U3" s="1" t="s">
        <v>51</v>
      </c>
      <c r="V3" s="1">
        <v>-5490.41</v>
      </c>
      <c r="W3" s="1" t="s">
        <v>51</v>
      </c>
    </row>
    <row r="4" spans="1:23" x14ac:dyDescent="0.25">
      <c r="A4" s="2">
        <v>2</v>
      </c>
      <c r="B4" s="1" t="s">
        <v>19</v>
      </c>
      <c r="C4" s="1">
        <v>28350</v>
      </c>
      <c r="D4" s="1">
        <v>34350</v>
      </c>
      <c r="E4" s="1">
        <v>40350</v>
      </c>
      <c r="F4" s="1">
        <v>27350</v>
      </c>
      <c r="G4" s="1">
        <v>33350</v>
      </c>
      <c r="H4" s="1">
        <v>39350</v>
      </c>
      <c r="I4" s="1">
        <v>5670</v>
      </c>
      <c r="J4" s="1">
        <v>6870</v>
      </c>
      <c r="K4" s="1">
        <v>8070</v>
      </c>
      <c r="L4" s="1">
        <v>21680</v>
      </c>
      <c r="M4" s="1">
        <v>26480</v>
      </c>
      <c r="N4" s="1">
        <v>31280</v>
      </c>
      <c r="O4" s="1">
        <v>23233.89</v>
      </c>
      <c r="P4" s="1">
        <v>24120.89</v>
      </c>
      <c r="Q4" s="1">
        <v>28709.59</v>
      </c>
      <c r="R4" s="1">
        <v>1553.89</v>
      </c>
      <c r="S4" s="1" t="s">
        <v>50</v>
      </c>
      <c r="T4" s="1">
        <v>-2359.11</v>
      </c>
      <c r="U4" s="1" t="s">
        <v>51</v>
      </c>
      <c r="V4" s="1">
        <v>-2570.41</v>
      </c>
      <c r="W4" s="1" t="s">
        <v>51</v>
      </c>
    </row>
    <row r="5" spans="1:23" x14ac:dyDescent="0.25">
      <c r="A5" s="2">
        <v>3</v>
      </c>
      <c r="B5" s="1" t="s">
        <v>14</v>
      </c>
      <c r="C5" s="1">
        <v>28000</v>
      </c>
      <c r="D5" s="1">
        <v>33000</v>
      </c>
      <c r="E5" s="1">
        <v>38000</v>
      </c>
      <c r="F5" s="1">
        <v>27000</v>
      </c>
      <c r="G5" s="1">
        <v>32000</v>
      </c>
      <c r="H5" s="1">
        <v>37000</v>
      </c>
      <c r="I5" s="1">
        <v>5600</v>
      </c>
      <c r="J5" s="1">
        <v>6600</v>
      </c>
      <c r="K5" s="1">
        <v>7600</v>
      </c>
      <c r="L5" s="1">
        <v>21400</v>
      </c>
      <c r="M5" s="1">
        <v>25400</v>
      </c>
      <c r="N5" s="1">
        <v>29400</v>
      </c>
      <c r="O5" s="1">
        <v>23233.89</v>
      </c>
      <c r="P5" s="1">
        <v>24120.89</v>
      </c>
      <c r="Q5" s="1">
        <v>28709.59</v>
      </c>
      <c r="R5" s="1">
        <v>1833.89</v>
      </c>
      <c r="S5" s="1" t="s">
        <v>50</v>
      </c>
      <c r="T5" s="1">
        <v>-1279.1099999999999</v>
      </c>
      <c r="U5" s="1" t="s">
        <v>51</v>
      </c>
      <c r="V5" s="1">
        <v>-690.41</v>
      </c>
      <c r="W5" s="1" t="s">
        <v>51</v>
      </c>
    </row>
    <row r="6" spans="1:23" x14ac:dyDescent="0.25">
      <c r="A6" s="2">
        <v>4</v>
      </c>
      <c r="B6" s="1" t="s">
        <v>17</v>
      </c>
      <c r="C6" s="1">
        <v>25000</v>
      </c>
      <c r="D6" s="1">
        <v>28500</v>
      </c>
      <c r="E6" s="1">
        <v>32000</v>
      </c>
      <c r="F6" s="1">
        <v>24000</v>
      </c>
      <c r="G6" s="1">
        <v>27500</v>
      </c>
      <c r="H6" s="1">
        <v>31000</v>
      </c>
      <c r="I6" s="1">
        <v>5000</v>
      </c>
      <c r="J6" s="1">
        <v>5700</v>
      </c>
      <c r="K6" s="1">
        <v>6400</v>
      </c>
      <c r="L6" s="1">
        <v>19000</v>
      </c>
      <c r="M6" s="1">
        <v>21800</v>
      </c>
      <c r="N6" s="1">
        <v>24600</v>
      </c>
      <c r="O6" s="1">
        <v>23233.89</v>
      </c>
      <c r="P6" s="1">
        <v>24120.89</v>
      </c>
      <c r="Q6" s="1">
        <v>28709.59</v>
      </c>
      <c r="R6" s="1">
        <v>4233.8900000000003</v>
      </c>
      <c r="S6" s="1" t="s">
        <v>50</v>
      </c>
      <c r="T6" s="1">
        <v>2320.89</v>
      </c>
      <c r="U6" s="1" t="s">
        <v>50</v>
      </c>
      <c r="V6" s="1">
        <v>4109.59</v>
      </c>
      <c r="W6" s="1" t="s">
        <v>50</v>
      </c>
    </row>
    <row r="7" spans="1:23" x14ac:dyDescent="0.25">
      <c r="A7" s="2">
        <v>5</v>
      </c>
      <c r="B7" s="1" t="s">
        <v>20</v>
      </c>
      <c r="C7" s="1">
        <v>27690</v>
      </c>
      <c r="D7" s="1">
        <v>29690</v>
      </c>
      <c r="E7" s="1">
        <v>31690</v>
      </c>
      <c r="F7" s="1">
        <v>26690</v>
      </c>
      <c r="G7" s="1">
        <v>28690</v>
      </c>
      <c r="H7" s="1">
        <v>30690</v>
      </c>
      <c r="I7" s="1">
        <v>5538</v>
      </c>
      <c r="J7" s="1">
        <v>5938</v>
      </c>
      <c r="K7" s="1">
        <v>6338</v>
      </c>
      <c r="L7" s="1">
        <v>21152</v>
      </c>
      <c r="M7" s="1">
        <v>22752</v>
      </c>
      <c r="N7" s="1">
        <v>24352</v>
      </c>
      <c r="O7" s="1">
        <v>23233.89</v>
      </c>
      <c r="P7" s="1">
        <v>24120.89</v>
      </c>
      <c r="Q7" s="1">
        <v>28709.59</v>
      </c>
      <c r="R7" s="1">
        <v>2081.89</v>
      </c>
      <c r="S7" s="1" t="s">
        <v>50</v>
      </c>
      <c r="T7" s="1">
        <v>1368.89</v>
      </c>
      <c r="U7" s="1" t="s">
        <v>50</v>
      </c>
      <c r="V7" s="1">
        <v>4357.59</v>
      </c>
      <c r="W7" s="1" t="s">
        <v>50</v>
      </c>
    </row>
    <row r="8" spans="1:23" x14ac:dyDescent="0.25">
      <c r="A8" s="2">
        <v>6</v>
      </c>
      <c r="B8" s="1" t="s">
        <v>15</v>
      </c>
      <c r="C8" s="1">
        <v>32456</v>
      </c>
      <c r="D8" s="1">
        <v>33695</v>
      </c>
      <c r="E8" s="1">
        <v>34596</v>
      </c>
      <c r="F8" s="1">
        <v>31456</v>
      </c>
      <c r="G8" s="1">
        <v>32695</v>
      </c>
      <c r="H8" s="1">
        <v>33596</v>
      </c>
      <c r="I8" s="1">
        <v>6491.2</v>
      </c>
      <c r="J8" s="1">
        <v>6739</v>
      </c>
      <c r="K8" s="1">
        <v>6919.2</v>
      </c>
      <c r="L8" s="1">
        <v>24964.799999999999</v>
      </c>
      <c r="M8" s="1">
        <v>25956</v>
      </c>
      <c r="N8" s="1">
        <v>26676.799999999999</v>
      </c>
      <c r="O8" s="1">
        <v>23233.89</v>
      </c>
      <c r="P8" s="1">
        <v>24120.89</v>
      </c>
      <c r="Q8" s="1">
        <v>28709.59</v>
      </c>
      <c r="R8" s="1">
        <v>-1730.91</v>
      </c>
      <c r="S8" s="1" t="s">
        <v>51</v>
      </c>
      <c r="T8" s="1">
        <v>-1835.11</v>
      </c>
      <c r="U8" s="1" t="s">
        <v>51</v>
      </c>
      <c r="V8" s="1">
        <v>2032.79</v>
      </c>
      <c r="W8" s="1" t="s">
        <v>50</v>
      </c>
    </row>
    <row r="9" spans="1:23" x14ac:dyDescent="0.25">
      <c r="A9" s="2">
        <v>7</v>
      </c>
      <c r="B9" s="1" t="s">
        <v>18</v>
      </c>
      <c r="C9" s="1">
        <v>30150</v>
      </c>
      <c r="D9" s="1">
        <v>32350</v>
      </c>
      <c r="E9" s="1">
        <v>34550</v>
      </c>
      <c r="F9" s="1">
        <v>29150</v>
      </c>
      <c r="G9" s="1">
        <v>31350</v>
      </c>
      <c r="H9" s="1">
        <v>33550</v>
      </c>
      <c r="I9" s="1">
        <v>6030</v>
      </c>
      <c r="J9" s="1">
        <v>6470</v>
      </c>
      <c r="K9" s="1">
        <v>6910</v>
      </c>
      <c r="L9" s="1">
        <v>23120</v>
      </c>
      <c r="M9" s="1">
        <v>24880</v>
      </c>
      <c r="N9" s="1">
        <v>26640</v>
      </c>
      <c r="O9" s="1">
        <v>23233.89</v>
      </c>
      <c r="P9" s="1">
        <v>24120.89</v>
      </c>
      <c r="Q9" s="1">
        <v>28709.59</v>
      </c>
      <c r="R9" s="1">
        <v>113.89</v>
      </c>
      <c r="S9" s="1"/>
      <c r="T9" s="1">
        <v>-759.11</v>
      </c>
      <c r="U9" s="1" t="s">
        <v>51</v>
      </c>
      <c r="V9" s="1">
        <v>2069.59</v>
      </c>
      <c r="W9" s="1" t="s">
        <v>50</v>
      </c>
    </row>
    <row r="10" spans="1:23" x14ac:dyDescent="0.25">
      <c r="A10" s="2">
        <v>8</v>
      </c>
      <c r="B10" s="1" t="s">
        <v>21</v>
      </c>
      <c r="C10" s="1">
        <v>27600</v>
      </c>
      <c r="D10" s="1">
        <v>29100</v>
      </c>
      <c r="E10" s="1">
        <v>30600</v>
      </c>
      <c r="F10" s="1">
        <v>26600</v>
      </c>
      <c r="G10" s="1">
        <v>28100</v>
      </c>
      <c r="H10" s="1">
        <v>29600</v>
      </c>
      <c r="I10" s="1">
        <v>5520</v>
      </c>
      <c r="J10" s="1">
        <v>5820</v>
      </c>
      <c r="K10" s="1">
        <v>6120</v>
      </c>
      <c r="L10" s="1">
        <v>21080</v>
      </c>
      <c r="M10" s="1">
        <v>22280</v>
      </c>
      <c r="N10" s="1">
        <v>23480</v>
      </c>
      <c r="O10" s="1">
        <v>23233.89</v>
      </c>
      <c r="P10" s="1">
        <v>24120.89</v>
      </c>
      <c r="Q10" s="1">
        <v>28709.59</v>
      </c>
      <c r="R10" s="1">
        <v>2153.89</v>
      </c>
      <c r="S10" s="1" t="s">
        <v>50</v>
      </c>
      <c r="T10" s="1">
        <v>1840.89</v>
      </c>
      <c r="U10" s="1" t="s">
        <v>50</v>
      </c>
      <c r="V10" s="1">
        <v>5229.59</v>
      </c>
      <c r="W10" s="1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6db53d-4b7b-483a-9a6d-44c393e855c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0BCE67AA3A134FA7E7EE5C85D85BA9" ma:contentTypeVersion="14" ma:contentTypeDescription="Create a new document." ma:contentTypeScope="" ma:versionID="7047d94e04aa9d4a466801604d5a090b">
  <xsd:schema xmlns:xsd="http://www.w3.org/2001/XMLSchema" xmlns:xs="http://www.w3.org/2001/XMLSchema" xmlns:p="http://schemas.microsoft.com/office/2006/metadata/properties" xmlns:ns3="ec6db53d-4b7b-483a-9a6d-44c393e855cf" xmlns:ns4="ab26ba0c-4708-45c0-a7ac-4562574c458b" targetNamespace="http://schemas.microsoft.com/office/2006/metadata/properties" ma:root="true" ma:fieldsID="47c4b002514a00c917ebc32dd40a901e" ns3:_="" ns4:_="">
    <xsd:import namespace="ec6db53d-4b7b-483a-9a6d-44c393e855cf"/>
    <xsd:import namespace="ab26ba0c-4708-45c0-a7ac-4562574c45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db53d-4b7b-483a-9a6d-44c393e855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ba0c-4708-45c0-a7ac-4562574c458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132BB8-2D9B-403B-A095-D4E35659429C}">
  <ds:schemaRefs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ab26ba0c-4708-45c0-a7ac-4562574c458b"/>
    <ds:schemaRef ds:uri="http://schemas.microsoft.com/office/2006/documentManagement/types"/>
    <ds:schemaRef ds:uri="ec6db53d-4b7b-483a-9a6d-44c393e855cf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E718E78-666B-40EF-8663-046DB37D3E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006198-D8A0-4D69-AFE6-48ACD51CD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6db53d-4b7b-483a-9a6d-44c393e855cf"/>
    <ds:schemaRef ds:uri="ab26ba0c-4708-45c0-a7ac-4562574c45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An</dc:creator>
  <cp:lastModifiedBy>Đỗ An</cp:lastModifiedBy>
  <dcterms:created xsi:type="dcterms:W3CDTF">2025-04-06T21:05:04Z</dcterms:created>
  <dcterms:modified xsi:type="dcterms:W3CDTF">2025-04-07T00:31:29Z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0x0101001B0BCE67AA3A134FA7E7EE5C85D85BA9</vt:lpwstr>
  </property>
</Properties>
</file>