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l.lazrak\Desktop\"/>
    </mc:Choice>
  </mc:AlternateContent>
  <xr:revisionPtr revIDLastSave="0" documentId="8_{439AE025-B251-49D6-A4F7-84AE7D37B8DA}" xr6:coauthVersionLast="47" xr6:coauthVersionMax="47" xr10:uidLastSave="{00000000-0000-0000-0000-000000000000}"/>
  <bookViews>
    <workbookView xWindow="-120" yWindow="-120" windowWidth="29040" windowHeight="15840" activeTab="1" xr2:uid="{61F82D85-5392-41A0-85A7-3E2E9242918E}"/>
  </bookViews>
  <sheets>
    <sheet name="Ephemerides" sheetId="1" r:id="rId1"/>
    <sheet name="Calendr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5" i="2" l="1" a="1"/>
  <c r="I425" i="2" s="1"/>
  <c r="I424" i="2" a="1"/>
  <c r="I424" i="2" s="1"/>
  <c r="I423" i="2" a="1"/>
  <c r="I423" i="2" s="1"/>
  <c r="I422" i="2" a="1"/>
  <c r="I422" i="2" s="1"/>
  <c r="I421" i="2"/>
  <c r="I421" i="2" a="1"/>
  <c r="I420" i="2" a="1"/>
  <c r="I420" i="2" s="1"/>
  <c r="I419" i="2" a="1"/>
  <c r="I419" i="2" s="1"/>
  <c r="I418" i="2" a="1"/>
  <c r="I418" i="2" s="1"/>
  <c r="I417" i="2" a="1"/>
  <c r="I417" i="2" s="1"/>
  <c r="I416" i="2" a="1"/>
  <c r="I416" i="2" s="1"/>
  <c r="I415" i="2" a="1"/>
  <c r="I415" i="2" s="1"/>
  <c r="I414" i="2" a="1"/>
  <c r="I414" i="2" s="1"/>
  <c r="I413" i="2" a="1"/>
  <c r="I413" i="2" s="1"/>
  <c r="I412" i="2" a="1"/>
  <c r="I412" i="2" s="1"/>
  <c r="I411" i="2" a="1"/>
  <c r="I411" i="2" s="1"/>
  <c r="I410" i="2" a="1"/>
  <c r="I410" i="2" s="1"/>
  <c r="I409" i="2" a="1"/>
  <c r="I409" i="2" s="1"/>
  <c r="I408" i="2" a="1"/>
  <c r="I408" i="2" s="1"/>
  <c r="I407" i="2" a="1"/>
  <c r="I407" i="2" s="1"/>
  <c r="I406" i="2" a="1"/>
  <c r="I406" i="2" s="1"/>
  <c r="I405" i="2"/>
  <c r="I405" i="2" a="1"/>
  <c r="I404" i="2" a="1"/>
  <c r="I404" i="2" s="1"/>
  <c r="I403" i="2" a="1"/>
  <c r="I403" i="2" s="1"/>
  <c r="I402" i="2" a="1"/>
  <c r="I402" i="2" s="1"/>
  <c r="I401" i="2" a="1"/>
  <c r="I401" i="2" s="1"/>
  <c r="I400" i="2" a="1"/>
  <c r="I400" i="2" s="1"/>
  <c r="I399" i="2" a="1"/>
  <c r="I399" i="2" s="1"/>
  <c r="I398" i="2" a="1"/>
  <c r="I398" i="2" s="1"/>
  <c r="I397" i="2"/>
  <c r="I397" i="2" a="1"/>
  <c r="I396" i="2" a="1"/>
  <c r="I396" i="2" s="1"/>
  <c r="I395" i="2" a="1"/>
  <c r="I395" i="2" s="1"/>
  <c r="I393" i="2" a="1"/>
  <c r="I393" i="2" s="1"/>
  <c r="I392" i="2"/>
  <c r="I392" i="2" a="1"/>
  <c r="I391" i="2" a="1"/>
  <c r="I391" i="2" s="1"/>
  <c r="I390" i="2" a="1"/>
  <c r="I390" i="2" s="1"/>
  <c r="I389" i="2" a="1"/>
  <c r="I389" i="2" s="1"/>
  <c r="I388" i="2"/>
  <c r="I388" i="2" a="1"/>
  <c r="I387" i="2" a="1"/>
  <c r="I387" i="2" s="1"/>
  <c r="I386" i="2" a="1"/>
  <c r="I386" i="2" s="1"/>
  <c r="I385" i="2" a="1"/>
  <c r="I385" i="2" s="1"/>
  <c r="I384" i="2" a="1"/>
  <c r="I384" i="2" s="1"/>
  <c r="I383" i="2" a="1"/>
  <c r="I383" i="2" s="1"/>
  <c r="I382" i="2" a="1"/>
  <c r="I382" i="2" s="1"/>
  <c r="I381" i="2" a="1"/>
  <c r="I381" i="2" s="1"/>
  <c r="I380" i="2" a="1"/>
  <c r="I380" i="2" s="1"/>
  <c r="I379" i="2" a="1"/>
  <c r="I379" i="2" s="1"/>
  <c r="I378" i="2" a="1"/>
  <c r="I378" i="2" s="1"/>
  <c r="I377" i="2" a="1"/>
  <c r="I377" i="2" s="1"/>
  <c r="I376" i="2" a="1"/>
  <c r="I376" i="2" s="1"/>
  <c r="I375" i="2" a="1"/>
  <c r="I375" i="2" s="1"/>
  <c r="I374" i="2" a="1"/>
  <c r="I374" i="2" s="1"/>
  <c r="I373" i="2" a="1"/>
  <c r="I373" i="2" s="1"/>
  <c r="I372" i="2"/>
  <c r="I372" i="2" a="1"/>
  <c r="I371" i="2" a="1"/>
  <c r="I371" i="2" s="1"/>
  <c r="I370" i="2" a="1"/>
  <c r="I370" i="2" s="1"/>
  <c r="I369" i="2" a="1"/>
  <c r="I369" i="2" s="1"/>
  <c r="I368" i="2" a="1"/>
  <c r="I368" i="2" s="1"/>
  <c r="I367" i="2" a="1"/>
  <c r="I367" i="2" s="1"/>
  <c r="I366" i="2" a="1"/>
  <c r="I366" i="2" s="1"/>
  <c r="I365" i="2" a="1"/>
  <c r="I365" i="2" s="1"/>
  <c r="I364" i="2"/>
  <c r="I364" i="2" a="1"/>
  <c r="I363" i="2" a="1"/>
  <c r="I363" i="2" s="1"/>
  <c r="I362" i="2" a="1"/>
  <c r="I362" i="2" s="1"/>
  <c r="I361" i="2" a="1"/>
  <c r="I361" i="2" s="1"/>
  <c r="I360" i="2"/>
  <c r="I360" i="2" a="1"/>
  <c r="I359" i="2" a="1"/>
  <c r="I359" i="2" s="1"/>
  <c r="I358" i="2" a="1"/>
  <c r="I358" i="2" s="1"/>
  <c r="I357" i="2" a="1"/>
  <c r="I357" i="2" s="1"/>
  <c r="I356" i="2"/>
  <c r="I356" i="2" a="1"/>
  <c r="I355" i="2" a="1"/>
  <c r="I355" i="2" s="1"/>
  <c r="I354" i="2" a="1"/>
  <c r="I354" i="2" s="1"/>
  <c r="I353" i="2" a="1"/>
  <c r="I353" i="2" s="1"/>
  <c r="I352" i="2" a="1"/>
  <c r="I352" i="2" s="1"/>
  <c r="I351" i="2" a="1"/>
  <c r="I351" i="2" s="1"/>
  <c r="I350" i="2" a="1"/>
  <c r="I350" i="2" s="1"/>
  <c r="I349" i="2" a="1"/>
  <c r="I349" i="2" s="1"/>
  <c r="I348" i="2" a="1"/>
  <c r="I348" i="2" s="1"/>
  <c r="I347" i="2" a="1"/>
  <c r="I347" i="2" s="1"/>
  <c r="I346" i="2" a="1"/>
  <c r="I346" i="2" s="1"/>
  <c r="I345" i="2" a="1"/>
  <c r="I345" i="2" s="1"/>
  <c r="I344" i="2" a="1"/>
  <c r="I344" i="2" s="1"/>
  <c r="I343" i="2" a="1"/>
  <c r="I343" i="2" s="1"/>
  <c r="I342" i="2" a="1"/>
  <c r="I342" i="2" s="1"/>
  <c r="I341" i="2" a="1"/>
  <c r="I341" i="2" s="1"/>
  <c r="I340" i="2"/>
  <c r="I340" i="2" a="1"/>
  <c r="I339" i="2" a="1"/>
  <c r="I339" i="2" s="1"/>
  <c r="I338" i="2" a="1"/>
  <c r="I338" i="2" s="1"/>
  <c r="I337" i="2" a="1"/>
  <c r="I337" i="2" s="1"/>
  <c r="I336" i="2" a="1"/>
  <c r="I336" i="2" s="1"/>
  <c r="I335" i="2" a="1"/>
  <c r="I335" i="2" s="1"/>
  <c r="I334" i="2" a="1"/>
  <c r="I334" i="2" s="1"/>
  <c r="I333" i="2" a="1"/>
  <c r="I333" i="2" s="1"/>
  <c r="I332" i="2"/>
  <c r="I332" i="2" a="1"/>
  <c r="I331" i="2" a="1"/>
  <c r="I331" i="2" s="1"/>
  <c r="I330" i="2" a="1"/>
  <c r="I330" i="2" s="1"/>
  <c r="I329" i="2" a="1"/>
  <c r="I329" i="2" s="1"/>
  <c r="I328" i="2"/>
  <c r="I328" i="2" a="1"/>
  <c r="I327" i="2" a="1"/>
  <c r="I327" i="2" s="1"/>
  <c r="I326" i="2" a="1"/>
  <c r="I326" i="2" s="1"/>
  <c r="I325" i="2" a="1"/>
  <c r="I325" i="2" s="1"/>
  <c r="I324" i="2"/>
  <c r="I324" i="2" a="1"/>
  <c r="I322" i="2" a="1"/>
  <c r="I322" i="2" s="1"/>
  <c r="I321" i="2" a="1"/>
  <c r="I321" i="2" s="1"/>
  <c r="I320" i="2" a="1"/>
  <c r="I320" i="2" s="1"/>
  <c r="I319" i="2" a="1"/>
  <c r="I319" i="2" s="1"/>
  <c r="I318" i="2" a="1"/>
  <c r="I318" i="2" s="1"/>
  <c r="I317" i="2" a="1"/>
  <c r="I317" i="2" s="1"/>
  <c r="I316" i="2" a="1"/>
  <c r="I316" i="2" s="1"/>
  <c r="I315" i="2" a="1"/>
  <c r="I315" i="2" s="1"/>
  <c r="I314" i="2" a="1"/>
  <c r="I314" i="2" s="1"/>
  <c r="I313" i="2" a="1"/>
  <c r="I313" i="2" s="1"/>
  <c r="I312" i="2" a="1"/>
  <c r="I312" i="2" s="1"/>
  <c r="I311" i="2" a="1"/>
  <c r="I311" i="2" s="1"/>
  <c r="I310" i="2" a="1"/>
  <c r="I310" i="2" s="1"/>
  <c r="I309" i="2" a="1"/>
  <c r="I309" i="2" s="1"/>
  <c r="I308" i="2" a="1"/>
  <c r="I308" i="2" s="1"/>
  <c r="I307" i="2"/>
  <c r="I307" i="2" a="1"/>
  <c r="I306" i="2" a="1"/>
  <c r="I306" i="2" s="1"/>
  <c r="I305" i="2" a="1"/>
  <c r="I305" i="2" s="1"/>
  <c r="I304" i="2" a="1"/>
  <c r="I304" i="2" s="1"/>
  <c r="I303" i="2" a="1"/>
  <c r="I303" i="2" s="1"/>
  <c r="I302" i="2" a="1"/>
  <c r="I302" i="2" s="1"/>
  <c r="I301" i="2" a="1"/>
  <c r="I301" i="2" s="1"/>
  <c r="I300" i="2" a="1"/>
  <c r="I300" i="2" s="1"/>
  <c r="I299" i="2"/>
  <c r="I299" i="2" a="1"/>
  <c r="I298" i="2" a="1"/>
  <c r="I298" i="2" s="1"/>
  <c r="I297" i="2" a="1"/>
  <c r="I297" i="2" s="1"/>
  <c r="I296" i="2" a="1"/>
  <c r="I296" i="2" s="1"/>
  <c r="I295" i="2"/>
  <c r="I295" i="2" a="1"/>
  <c r="I294" i="2" a="1"/>
  <c r="I294" i="2" s="1"/>
  <c r="I293" i="2" a="1"/>
  <c r="I293" i="2" s="1"/>
  <c r="I292" i="2" a="1"/>
  <c r="I292" i="2" s="1"/>
  <c r="I291" i="2"/>
  <c r="I291" i="2" a="1"/>
  <c r="I290" i="2" a="1"/>
  <c r="I290" i="2" s="1"/>
  <c r="I289" i="2" a="1"/>
  <c r="I289" i="2" s="1"/>
  <c r="I288" i="2" a="1"/>
  <c r="I288" i="2" s="1"/>
  <c r="I287" i="2" a="1"/>
  <c r="I287" i="2" s="1"/>
  <c r="I286" i="2" a="1"/>
  <c r="I286" i="2" s="1"/>
  <c r="I285" i="2" a="1"/>
  <c r="I285" i="2" s="1"/>
  <c r="I284" i="2" a="1"/>
  <c r="I284" i="2" s="1"/>
  <c r="I282" i="2" a="1"/>
  <c r="I282" i="2" s="1"/>
  <c r="I281" i="2" a="1"/>
  <c r="I281" i="2" s="1"/>
  <c r="I280" i="2" a="1"/>
  <c r="I280" i="2" s="1"/>
  <c r="I279" i="2" a="1"/>
  <c r="I279" i="2" s="1"/>
  <c r="I278" i="2" a="1"/>
  <c r="I278" i="2" s="1"/>
  <c r="I277" i="2" a="1"/>
  <c r="I277" i="2" s="1"/>
  <c r="I276" i="2" a="1"/>
  <c r="I276" i="2" s="1"/>
  <c r="I275" i="2" a="1"/>
  <c r="I275" i="2" s="1"/>
  <c r="I274" i="2"/>
  <c r="I274" i="2" a="1"/>
  <c r="I273" i="2" a="1"/>
  <c r="I273" i="2" s="1"/>
  <c r="I272" i="2" a="1"/>
  <c r="I272" i="2" s="1"/>
  <c r="I271" i="2" a="1"/>
  <c r="I271" i="2" s="1"/>
  <c r="I270" i="2" a="1"/>
  <c r="I270" i="2" s="1"/>
  <c r="I269" i="2" a="1"/>
  <c r="I269" i="2" s="1"/>
  <c r="I268" i="2" a="1"/>
  <c r="I268" i="2" s="1"/>
  <c r="I267" i="2" a="1"/>
  <c r="I267" i="2" s="1"/>
  <c r="I266" i="2"/>
  <c r="I266" i="2" a="1"/>
  <c r="I265" i="2" a="1"/>
  <c r="I265" i="2" s="1"/>
  <c r="I264" i="2" a="1"/>
  <c r="I264" i="2" s="1"/>
  <c r="I263" i="2" a="1"/>
  <c r="I263" i="2" s="1"/>
  <c r="I262" i="2"/>
  <c r="I262" i="2" a="1"/>
  <c r="I261" i="2" a="1"/>
  <c r="I261" i="2" s="1"/>
  <c r="I260" i="2" a="1"/>
  <c r="I260" i="2" s="1"/>
  <c r="I259" i="2" a="1"/>
  <c r="I259" i="2" s="1"/>
  <c r="I258" i="2"/>
  <c r="I258" i="2" a="1"/>
  <c r="I257" i="2" a="1"/>
  <c r="I257" i="2" s="1"/>
  <c r="I256" i="2" a="1"/>
  <c r="I256" i="2" s="1"/>
  <c r="I255" i="2" a="1"/>
  <c r="I255" i="2" s="1"/>
  <c r="I254" i="2" a="1"/>
  <c r="I254" i="2" s="1"/>
  <c r="I253" i="2" a="1"/>
  <c r="I253" i="2" s="1"/>
  <c r="I252" i="2" a="1"/>
  <c r="I252" i="2" s="1"/>
  <c r="I251" i="2" a="1"/>
  <c r="I251" i="2" s="1"/>
  <c r="I250" i="2" a="1"/>
  <c r="I250" i="2" s="1"/>
  <c r="I249" i="2" a="1"/>
  <c r="I249" i="2" s="1"/>
  <c r="I248" i="2" a="1"/>
  <c r="I248" i="2" s="1"/>
  <c r="I247" i="2" a="1"/>
  <c r="I247" i="2" s="1"/>
  <c r="I246" i="2" a="1"/>
  <c r="I246" i="2" s="1"/>
  <c r="I245" i="2" a="1"/>
  <c r="I245" i="2" s="1"/>
  <c r="I244" i="2" a="1"/>
  <c r="I244" i="2" s="1"/>
  <c r="I243" i="2" a="1"/>
  <c r="I243" i="2" s="1"/>
  <c r="I242" i="2"/>
  <c r="I242" i="2" a="1"/>
  <c r="I241" i="2" a="1"/>
  <c r="I241" i="2" s="1"/>
  <c r="I240" i="2" a="1"/>
  <c r="I240" i="2" s="1"/>
  <c r="I239" i="2" a="1"/>
  <c r="I239" i="2" s="1"/>
  <c r="I238" i="2" a="1"/>
  <c r="I238" i="2" s="1"/>
  <c r="I237" i="2" a="1"/>
  <c r="I237" i="2" s="1"/>
  <c r="I236" i="2" a="1"/>
  <c r="I236" i="2" s="1"/>
  <c r="I235" i="2" a="1"/>
  <c r="I235" i="2" s="1"/>
  <c r="I234" i="2"/>
  <c r="I234" i="2" a="1"/>
  <c r="I233" i="2" a="1"/>
  <c r="I233" i="2" s="1"/>
  <c r="I232" i="2" a="1"/>
  <c r="I232" i="2" s="1"/>
  <c r="I231" i="2" a="1"/>
  <c r="I231" i="2" s="1"/>
  <c r="I230" i="2"/>
  <c r="I230" i="2" a="1"/>
  <c r="I229" i="2" a="1"/>
  <c r="I229" i="2" s="1"/>
  <c r="I228" i="2" a="1"/>
  <c r="I228" i="2" s="1"/>
  <c r="I227" i="2" a="1"/>
  <c r="I227" i="2" s="1"/>
  <c r="I226" i="2"/>
  <c r="I226" i="2" a="1"/>
  <c r="I225" i="2" a="1"/>
  <c r="I225" i="2" s="1"/>
  <c r="I224" i="2" a="1"/>
  <c r="I224" i="2" s="1"/>
  <c r="I223" i="2" a="1"/>
  <c r="I223" i="2" s="1"/>
  <c r="I222" i="2" a="1"/>
  <c r="I222" i="2" s="1"/>
  <c r="I221" i="2" a="1"/>
  <c r="I221" i="2" s="1"/>
  <c r="I220" i="2" a="1"/>
  <c r="I220" i="2" s="1"/>
  <c r="I219" i="2" a="1"/>
  <c r="I219" i="2" s="1"/>
  <c r="I218" i="2" a="1"/>
  <c r="I218" i="2" s="1"/>
  <c r="I217" i="2" a="1"/>
  <c r="I217" i="2" s="1"/>
  <c r="I216" i="2" a="1"/>
  <c r="I216" i="2" s="1"/>
  <c r="I215" i="2" a="1"/>
  <c r="I215" i="2" s="1"/>
  <c r="I214" i="2" a="1"/>
  <c r="I214" i="2" s="1"/>
  <c r="I213" i="2" a="1"/>
  <c r="I213" i="2" s="1"/>
  <c r="I212" i="2" a="1"/>
  <c r="I212" i="2" s="1"/>
  <c r="I209" i="2" a="1"/>
  <c r="I209" i="2" s="1"/>
  <c r="I208" i="2"/>
  <c r="I208" i="2" a="1"/>
  <c r="I207" i="2" a="1"/>
  <c r="I207" i="2" s="1"/>
  <c r="I206" i="2" a="1"/>
  <c r="I206" i="2" s="1"/>
  <c r="I205" i="2" a="1"/>
  <c r="I205" i="2" s="1"/>
  <c r="I204" i="2" a="1"/>
  <c r="I204" i="2" s="1"/>
  <c r="I203" i="2" a="1"/>
  <c r="I203" i="2" s="1"/>
  <c r="I202" i="2" a="1"/>
  <c r="I202" i="2" s="1"/>
  <c r="I201" i="2" a="1"/>
  <c r="I201" i="2" s="1"/>
  <c r="I200" i="2"/>
  <c r="I200" i="2" a="1"/>
  <c r="I199" i="2" a="1"/>
  <c r="I199" i="2" s="1"/>
  <c r="I198" i="2" a="1"/>
  <c r="I198" i="2" s="1"/>
  <c r="I197" i="2" a="1"/>
  <c r="I197" i="2" s="1"/>
  <c r="I196" i="2"/>
  <c r="I196" i="2" a="1"/>
  <c r="I195" i="2" a="1"/>
  <c r="I195" i="2" s="1"/>
  <c r="I194" i="2" a="1"/>
  <c r="I194" i="2" s="1"/>
  <c r="I193" i="2" a="1"/>
  <c r="I193" i="2" s="1"/>
  <c r="I192" i="2"/>
  <c r="I192" i="2" a="1"/>
  <c r="I191" i="2" a="1"/>
  <c r="I191" i="2" s="1"/>
  <c r="I190" i="2" a="1"/>
  <c r="I190" i="2" s="1"/>
  <c r="I189" i="2" a="1"/>
  <c r="I189" i="2" s="1"/>
  <c r="I188" i="2" a="1"/>
  <c r="I188" i="2" s="1"/>
  <c r="I187" i="2" a="1"/>
  <c r="I187" i="2" s="1"/>
  <c r="I186" i="2" a="1"/>
  <c r="I186" i="2" s="1"/>
  <c r="I185" i="2" a="1"/>
  <c r="I185" i="2" s="1"/>
  <c r="I184" i="2" a="1"/>
  <c r="I184" i="2" s="1"/>
  <c r="I183" i="2" a="1"/>
  <c r="I183" i="2" s="1"/>
  <c r="I182" i="2" a="1"/>
  <c r="I182" i="2" s="1"/>
  <c r="I181" i="2" a="1"/>
  <c r="I181" i="2" s="1"/>
  <c r="I180" i="2" a="1"/>
  <c r="I180" i="2" s="1"/>
  <c r="I179" i="2" a="1"/>
  <c r="I179" i="2" s="1"/>
  <c r="I178" i="2" a="1"/>
  <c r="I178" i="2" s="1"/>
  <c r="I177" i="2" a="1"/>
  <c r="I177" i="2" s="1"/>
  <c r="I172" i="2"/>
  <c r="I172" i="2" a="1"/>
  <c r="I171" i="2" a="1"/>
  <c r="I171" i="2" s="1"/>
  <c r="I170" i="2" a="1"/>
  <c r="I170" i="2" s="1"/>
  <c r="I169" i="2" a="1"/>
  <c r="I169" i="2" s="1"/>
  <c r="I168" i="2" a="1"/>
  <c r="I168" i="2" s="1"/>
  <c r="I167" i="2" a="1"/>
  <c r="I167" i="2" s="1"/>
  <c r="I166" i="2" a="1"/>
  <c r="I166" i="2" s="1"/>
  <c r="I165" i="2" a="1"/>
  <c r="I165" i="2" s="1"/>
  <c r="I164" i="2"/>
  <c r="I164" i="2" a="1"/>
  <c r="I163" i="2" a="1"/>
  <c r="I163" i="2" s="1"/>
  <c r="I162" i="2" a="1"/>
  <c r="I162" i="2" s="1"/>
  <c r="I161" i="2" a="1"/>
  <c r="I161" i="2" s="1"/>
  <c r="I160" i="2"/>
  <c r="I160" i="2" a="1"/>
  <c r="I159" i="2" a="1"/>
  <c r="I159" i="2" s="1"/>
  <c r="I158" i="2" a="1"/>
  <c r="I158" i="2" s="1"/>
  <c r="I157" i="2" a="1"/>
  <c r="I157" i="2" s="1"/>
  <c r="I156" i="2"/>
  <c r="I156" i="2" a="1"/>
  <c r="I155" i="2" a="1"/>
  <c r="I155" i="2" s="1"/>
  <c r="I154" i="2" a="1"/>
  <c r="I154" i="2" s="1"/>
  <c r="I153" i="2" a="1"/>
  <c r="I153" i="2" s="1"/>
  <c r="I152" i="2" a="1"/>
  <c r="I152" i="2" s="1"/>
  <c r="I151" i="2" a="1"/>
  <c r="I151" i="2" s="1"/>
  <c r="I150" i="2" a="1"/>
  <c r="I150" i="2" s="1"/>
  <c r="I149" i="2" a="1"/>
  <c r="I149" i="2" s="1"/>
  <c r="I148" i="2" a="1"/>
  <c r="I148" i="2" s="1"/>
  <c r="I147" i="2" a="1"/>
  <c r="I147" i="2" s="1"/>
  <c r="I146" i="2" a="1"/>
  <c r="I146" i="2" s="1"/>
  <c r="I145" i="2" a="1"/>
  <c r="I145" i="2" s="1"/>
  <c r="I144" i="2" a="1"/>
  <c r="I144" i="2" s="1"/>
  <c r="I143" i="2" a="1"/>
  <c r="I143" i="2" s="1"/>
  <c r="I142" i="2" a="1"/>
  <c r="I142" i="2" s="1"/>
  <c r="I141" i="2" a="1"/>
  <c r="I141" i="2" s="1"/>
  <c r="I140" i="2"/>
  <c r="I140" i="2" a="1"/>
  <c r="I139" i="2" a="1"/>
  <c r="I139" i="2" s="1"/>
  <c r="I138" i="2" a="1"/>
  <c r="I138" i="2" s="1"/>
  <c r="I137" i="2" a="1"/>
  <c r="I137" i="2" s="1"/>
  <c r="I136" i="2" a="1"/>
  <c r="I136" i="2" s="1"/>
  <c r="I135" i="2" a="1"/>
  <c r="I135" i="2" s="1"/>
  <c r="I133" i="2" a="1"/>
  <c r="I133" i="2" s="1"/>
  <c r="I132" i="2" a="1"/>
  <c r="I132" i="2" s="1"/>
  <c r="I131" i="2"/>
  <c r="I131" i="2" a="1"/>
  <c r="I130" i="2" a="1"/>
  <c r="I130" i="2" s="1"/>
  <c r="I129" i="2" a="1"/>
  <c r="I129" i="2" s="1"/>
  <c r="I128" i="2" a="1"/>
  <c r="I128" i="2" s="1"/>
  <c r="I127" i="2"/>
  <c r="I127" i="2" a="1"/>
  <c r="I126" i="2" a="1"/>
  <c r="I126" i="2" s="1"/>
  <c r="I125" i="2" a="1"/>
  <c r="I125" i="2" s="1"/>
  <c r="I124" i="2" a="1"/>
  <c r="I124" i="2" s="1"/>
  <c r="I123" i="2"/>
  <c r="I123" i="2" a="1"/>
  <c r="I122" i="2" a="1"/>
  <c r="I122" i="2" s="1"/>
  <c r="I121" i="2" a="1"/>
  <c r="I121" i="2" s="1"/>
  <c r="I120" i="2" a="1"/>
  <c r="I120" i="2" s="1"/>
  <c r="I119" i="2" a="1"/>
  <c r="I119" i="2" s="1"/>
  <c r="I118" i="2" a="1"/>
  <c r="I118" i="2" s="1"/>
  <c r="I117" i="2" a="1"/>
  <c r="I117" i="2" s="1"/>
  <c r="I116" i="2" a="1"/>
  <c r="I116" i="2" s="1"/>
  <c r="I115" i="2" a="1"/>
  <c r="I115" i="2" s="1"/>
  <c r="I114" i="2" a="1"/>
  <c r="I114" i="2" s="1"/>
  <c r="I113" i="2" a="1"/>
  <c r="I113" i="2" s="1"/>
  <c r="I112" i="2" a="1"/>
  <c r="I112" i="2" s="1"/>
  <c r="I111" i="2" a="1"/>
  <c r="I111" i="2" s="1"/>
  <c r="I110" i="2" a="1"/>
  <c r="I110" i="2" s="1"/>
  <c r="I109" i="2" a="1"/>
  <c r="I109" i="2" s="1"/>
  <c r="I108" i="2" a="1"/>
  <c r="I108" i="2" s="1"/>
  <c r="I107" i="2"/>
  <c r="I107" i="2" a="1"/>
  <c r="I106" i="2" a="1"/>
  <c r="I106" i="2" s="1"/>
  <c r="I105" i="2" a="1"/>
  <c r="I105" i="2" s="1"/>
  <c r="I104" i="2" a="1"/>
  <c r="I104" i="2" s="1"/>
  <c r="I103" i="2" a="1"/>
  <c r="I103" i="2" s="1"/>
  <c r="I102" i="2" a="1"/>
  <c r="I102" i="2" s="1"/>
  <c r="I101" i="2" a="1"/>
  <c r="I101" i="2" s="1"/>
  <c r="I100" i="2" a="1"/>
  <c r="I100" i="2" s="1"/>
  <c r="I99" i="2"/>
  <c r="I99" i="2" a="1"/>
  <c r="I98" i="2" a="1"/>
  <c r="I98" i="2" s="1"/>
  <c r="I97" i="2" a="1"/>
  <c r="I97" i="2" s="1"/>
  <c r="I96" i="2" a="1"/>
  <c r="I96" i="2" s="1"/>
  <c r="I95" i="2"/>
  <c r="I95" i="2" a="1"/>
  <c r="I94" i="2" a="1"/>
  <c r="I94" i="2" s="1"/>
  <c r="I93" i="2" a="1"/>
  <c r="I93" i="2" s="1"/>
  <c r="I92" i="2" a="1"/>
  <c r="I92" i="2" s="1"/>
  <c r="I91" i="2"/>
  <c r="I91" i="2" a="1"/>
  <c r="I90" i="2" a="1"/>
  <c r="I90" i="2" s="1"/>
  <c r="I89" i="2" a="1"/>
  <c r="I89" i="2" s="1"/>
  <c r="I88" i="2" a="1"/>
  <c r="I88" i="2" s="1"/>
  <c r="I87" i="2" a="1"/>
  <c r="I87" i="2" s="1"/>
  <c r="I86" i="2" a="1"/>
  <c r="I86" i="2" s="1"/>
  <c r="I85" i="2" a="1"/>
  <c r="I85" i="2" s="1"/>
  <c r="I84" i="2" a="1"/>
  <c r="I84" i="2" s="1"/>
  <c r="I83" i="2" a="1"/>
  <c r="I83" i="2" s="1"/>
  <c r="I82" i="2" a="1"/>
  <c r="I82" i="2" s="1"/>
  <c r="I81" i="2" a="1"/>
  <c r="I81" i="2" s="1"/>
  <c r="I80" i="2" a="1"/>
  <c r="I80" i="2" s="1"/>
  <c r="I79" i="2" a="1"/>
  <c r="I79" i="2" s="1"/>
  <c r="I78" i="2" a="1"/>
  <c r="I78" i="2" s="1"/>
  <c r="I77" i="2" a="1"/>
  <c r="I77" i="2" s="1"/>
  <c r="I76" i="2" a="1"/>
  <c r="I76" i="2" s="1"/>
  <c r="I75" i="2" a="1"/>
  <c r="I75" i="2" s="1"/>
  <c r="I74" i="2" a="1"/>
  <c r="I74" i="2" s="1"/>
  <c r="I73" i="2"/>
  <c r="I73" i="2" a="1"/>
  <c r="I72" i="2"/>
  <c r="I72" i="2" a="1"/>
  <c r="I71" i="2" a="1"/>
  <c r="I71" i="2" s="1"/>
  <c r="I70" i="2" a="1"/>
  <c r="I70" i="2" s="1"/>
  <c r="I69" i="2" a="1"/>
  <c r="I69" i="2" s="1"/>
  <c r="I68" i="2"/>
  <c r="I68" i="2" a="1"/>
  <c r="I67" i="2" a="1"/>
  <c r="I67" i="2" s="1"/>
  <c r="I66" i="2" a="1"/>
  <c r="I66" i="2" s="1"/>
  <c r="I65" i="2" a="1"/>
  <c r="I65" i="2" s="1"/>
  <c r="I64" i="2"/>
  <c r="I64" i="2" a="1"/>
  <c r="I63" i="2" a="1"/>
  <c r="I63" i="2" s="1"/>
  <c r="I62" i="2" a="1"/>
  <c r="I62" i="2" s="1"/>
  <c r="I61" i="2" a="1"/>
  <c r="I61" i="2" s="1"/>
  <c r="I60" i="2"/>
  <c r="I60" i="2" a="1"/>
  <c r="I59" i="2" a="1"/>
  <c r="I59" i="2" s="1"/>
  <c r="I58" i="2" a="1"/>
  <c r="I58" i="2" s="1"/>
  <c r="I57" i="2" a="1"/>
  <c r="I57" i="2" s="1"/>
  <c r="I56" i="2"/>
  <c r="I56" i="2" a="1"/>
  <c r="I55" i="2" a="1"/>
  <c r="I55" i="2" s="1"/>
  <c r="I54" i="2" a="1"/>
  <c r="I54" i="2" s="1"/>
  <c r="I53" i="2" a="1"/>
  <c r="I53" i="2" s="1"/>
  <c r="I52" i="2"/>
  <c r="I52" i="2" a="1"/>
  <c r="I51" i="2" a="1"/>
  <c r="I51" i="2" s="1"/>
  <c r="I50" i="2" a="1"/>
  <c r="I50" i="2" s="1"/>
  <c r="I49" i="2" a="1"/>
  <c r="I49" i="2" s="1"/>
  <c r="I48" i="2"/>
  <c r="I48" i="2" a="1"/>
  <c r="I47" i="2" a="1"/>
  <c r="I47" i="2" s="1"/>
  <c r="I46" i="2" a="1"/>
  <c r="I46" i="2" s="1"/>
  <c r="I45" i="2" a="1"/>
  <c r="I45" i="2" s="1"/>
  <c r="I44" i="2"/>
  <c r="I44" i="2" a="1"/>
  <c r="I43" i="2" a="1"/>
  <c r="I43" i="2" s="1"/>
  <c r="I42" i="2" a="1"/>
  <c r="I42" i="2" s="1"/>
  <c r="I41" i="2" a="1"/>
  <c r="I41" i="2" s="1"/>
  <c r="I40" i="2"/>
  <c r="I40" i="2" a="1"/>
  <c r="I39" i="2" a="1"/>
  <c r="I39" i="2" s="1"/>
  <c r="I38" i="2" a="1"/>
  <c r="I38" i="2" s="1"/>
  <c r="I37" i="2" a="1"/>
  <c r="I37" i="2" s="1"/>
  <c r="I35" i="2"/>
  <c r="I35" i="2" a="1"/>
  <c r="I34" i="2" a="1"/>
  <c r="I34" i="2" s="1"/>
  <c r="I33" i="2" a="1"/>
  <c r="I33" i="2" s="1"/>
  <c r="I32" i="2" a="1"/>
  <c r="I32" i="2" s="1"/>
  <c r="I31" i="2"/>
  <c r="I31" i="2" a="1"/>
  <c r="I30" i="2" a="1"/>
  <c r="I30" i="2" s="1"/>
  <c r="I29" i="2" a="1"/>
  <c r="I29" i="2" s="1"/>
  <c r="I28" i="2" a="1"/>
  <c r="I28" i="2" s="1"/>
  <c r="I27" i="2"/>
  <c r="I27" i="2" a="1"/>
  <c r="I26" i="2" a="1"/>
  <c r="I26" i="2" s="1"/>
  <c r="I25" i="2" a="1"/>
  <c r="I25" i="2" s="1"/>
  <c r="I24" i="2" a="1"/>
  <c r="I24" i="2" s="1"/>
  <c r="I23" i="2"/>
  <c r="I23" i="2" a="1"/>
  <c r="I22" i="2" a="1"/>
  <c r="I22" i="2" s="1"/>
  <c r="I21" i="2" a="1"/>
  <c r="I21" i="2" s="1"/>
  <c r="I20" i="2" a="1"/>
  <c r="I20" i="2" s="1"/>
  <c r="I19" i="2"/>
  <c r="I19" i="2" a="1"/>
  <c r="I18" i="2" a="1"/>
  <c r="I18" i="2" s="1"/>
  <c r="I17" i="2" a="1"/>
  <c r="I17" i="2" s="1"/>
  <c r="I16" i="2" a="1"/>
  <c r="I16" i="2" s="1"/>
  <c r="I15" i="2"/>
  <c r="I15" i="2" a="1"/>
  <c r="I14" i="2" a="1"/>
  <c r="I14" i="2" s="1"/>
  <c r="I13" i="2" a="1"/>
  <c r="I13" i="2" s="1"/>
  <c r="I12" i="2" a="1"/>
  <c r="I12" i="2" s="1"/>
  <c r="I11" i="2"/>
  <c r="I11" i="2" a="1"/>
  <c r="I10" i="2" a="1"/>
  <c r="I10" i="2" s="1"/>
  <c r="I9" i="2" a="1"/>
  <c r="I9" i="2" s="1"/>
  <c r="I8" i="2" a="1"/>
  <c r="I8" i="2" s="1"/>
  <c r="I7" i="2"/>
  <c r="I7" i="2" a="1"/>
  <c r="I6" i="2" a="1"/>
  <c r="I6" i="2" s="1"/>
  <c r="I5" i="2" a="1"/>
  <c r="I5" i="2" s="1"/>
  <c r="I4" i="2" a="1"/>
  <c r="I4" i="2" s="1"/>
  <c r="I3" i="2"/>
  <c r="I3" i="2" a="1"/>
  <c r="I2" i="2" a="1"/>
  <c r="I2" i="2" s="1"/>
  <c r="R45" i="1"/>
  <c r="K45" i="1"/>
  <c r="P45" i="1" s="1"/>
  <c r="J45" i="1"/>
  <c r="I45" i="1"/>
  <c r="H45" i="1" s="1"/>
  <c r="G45" i="1"/>
  <c r="T45" i="1" s="1" a="1"/>
  <c r="T45" i="1" s="1"/>
  <c r="R44" i="1"/>
  <c r="J44" i="1"/>
  <c r="I44" i="1"/>
  <c r="H44" i="1" s="1"/>
  <c r="G44" i="1"/>
  <c r="W44" i="1" s="1"/>
  <c r="W43" i="1"/>
  <c r="R43" i="1"/>
  <c r="L43" i="1"/>
  <c r="K43" i="1"/>
  <c r="P43" i="1" s="1"/>
  <c r="J43" i="1"/>
  <c r="I43" i="1"/>
  <c r="H43" i="1" s="1"/>
  <c r="G43" i="1"/>
  <c r="T43" i="1" s="1" a="1"/>
  <c r="T43" i="1" s="1"/>
  <c r="W42" i="1"/>
  <c r="R42" i="1"/>
  <c r="I42" i="1"/>
  <c r="G42" i="1"/>
  <c r="R41" i="1"/>
  <c r="K41" i="1"/>
  <c r="I41" i="1"/>
  <c r="H41" i="1" s="1"/>
  <c r="G41" i="1"/>
  <c r="R40" i="1"/>
  <c r="J40" i="1"/>
  <c r="I40" i="1"/>
  <c r="H40" i="1" s="1"/>
  <c r="G40" i="1"/>
  <c r="W40" i="1" s="1"/>
  <c r="W39" i="1"/>
  <c r="R39" i="1"/>
  <c r="I39" i="1"/>
  <c r="H39" i="1" s="1"/>
  <c r="G39" i="1"/>
  <c r="W38" i="1"/>
  <c r="R38" i="1"/>
  <c r="I38" i="1"/>
  <c r="G38" i="1"/>
  <c r="W37" i="1"/>
  <c r="R37" i="1"/>
  <c r="AA37" i="1" s="1"/>
  <c r="M37" i="1"/>
  <c r="J37" i="1"/>
  <c r="T37" i="1" s="1" a="1"/>
  <c r="T37" i="1" s="1"/>
  <c r="I37" i="1"/>
  <c r="K37" i="1" s="1"/>
  <c r="H37" i="1"/>
  <c r="N37" i="1" s="1"/>
  <c r="G37" i="1"/>
  <c r="R36" i="1"/>
  <c r="J36" i="1"/>
  <c r="I36" i="1"/>
  <c r="H36" i="1" s="1"/>
  <c r="G36" i="1"/>
  <c r="W36" i="1" s="1"/>
  <c r="R35" i="1"/>
  <c r="AA35" i="1" s="1"/>
  <c r="P35" i="1"/>
  <c r="L35" i="1"/>
  <c r="I35" i="1"/>
  <c r="K35" i="1" s="1"/>
  <c r="M35" i="1" s="1"/>
  <c r="G35" i="1"/>
  <c r="R34" i="1"/>
  <c r="I34" i="1"/>
  <c r="G34" i="1"/>
  <c r="W33" i="1"/>
  <c r="R33" i="1"/>
  <c r="I33" i="1"/>
  <c r="G33" i="1"/>
  <c r="X32" i="1"/>
  <c r="R32" i="1"/>
  <c r="K32" i="1"/>
  <c r="I32" i="1"/>
  <c r="J32" i="1" s="1"/>
  <c r="H32" i="1"/>
  <c r="N32" i="1" s="1"/>
  <c r="G32" i="1"/>
  <c r="W32" i="1" s="1"/>
  <c r="W31" i="1"/>
  <c r="R31" i="1"/>
  <c r="AA31" i="1" s="1"/>
  <c r="M31" i="1"/>
  <c r="L31" i="1"/>
  <c r="K31" i="1"/>
  <c r="P31" i="1" s="1"/>
  <c r="J31" i="1"/>
  <c r="I31" i="1"/>
  <c r="H31" i="1"/>
  <c r="G31" i="1"/>
  <c r="T31" i="1" s="1" a="1"/>
  <c r="T31" i="1" s="1"/>
  <c r="W30" i="1"/>
  <c r="R30" i="1"/>
  <c r="I30" i="1"/>
  <c r="K30" i="1" s="1"/>
  <c r="M30" i="1" s="1"/>
  <c r="G30" i="1"/>
  <c r="X29" i="1"/>
  <c r="R29" i="1"/>
  <c r="AA29" i="1" s="1"/>
  <c r="P29" i="1"/>
  <c r="M29" i="1"/>
  <c r="J29" i="1"/>
  <c r="I29" i="1"/>
  <c r="K29" i="1" s="1"/>
  <c r="L29" i="1" s="1"/>
  <c r="H29" i="1"/>
  <c r="N29" i="1" s="1"/>
  <c r="G29" i="1"/>
  <c r="T29" i="1" s="1" a="1"/>
  <c r="T29" i="1" s="1"/>
  <c r="R28" i="1"/>
  <c r="P28" i="1"/>
  <c r="L28" i="1"/>
  <c r="K28" i="1"/>
  <c r="M28" i="1" s="1"/>
  <c r="J28" i="1"/>
  <c r="I28" i="1"/>
  <c r="H28" i="1" s="1"/>
  <c r="T28" i="1" s="1" a="1"/>
  <c r="T28" i="1" s="1"/>
  <c r="G28" i="1"/>
  <c r="W28" i="1" s="1"/>
  <c r="R27" i="1"/>
  <c r="AA27" i="1" s="1"/>
  <c r="I27" i="1"/>
  <c r="K27" i="1" s="1"/>
  <c r="M27" i="1" s="1"/>
  <c r="H27" i="1"/>
  <c r="G27" i="1"/>
  <c r="R26" i="1"/>
  <c r="I26" i="1"/>
  <c r="G26" i="1"/>
  <c r="X25" i="1"/>
  <c r="Y25" i="1" s="1"/>
  <c r="O25" i="1" s="1"/>
  <c r="R25" i="1"/>
  <c r="K25" i="1"/>
  <c r="L25" i="1" s="1"/>
  <c r="J25" i="1"/>
  <c r="I25" i="1"/>
  <c r="H25" i="1" s="1"/>
  <c r="N25" i="1" s="1"/>
  <c r="G25" i="1"/>
  <c r="W25" i="1" s="1"/>
  <c r="R24" i="1"/>
  <c r="I24" i="1"/>
  <c r="J24" i="1" s="1"/>
  <c r="H24" i="1"/>
  <c r="N24" i="1" s="1"/>
  <c r="G24" i="1"/>
  <c r="W23" i="1"/>
  <c r="R23" i="1"/>
  <c r="AA23" i="1" s="1"/>
  <c r="L23" i="1"/>
  <c r="K23" i="1"/>
  <c r="P23" i="1" s="1"/>
  <c r="I23" i="1"/>
  <c r="J23" i="1" s="1"/>
  <c r="H23" i="1"/>
  <c r="N23" i="1" s="1"/>
  <c r="G23" i="1"/>
  <c r="T23" i="1" s="1" a="1"/>
  <c r="T23" i="1" s="1"/>
  <c r="W22" i="1"/>
  <c r="R22" i="1"/>
  <c r="AA22" i="1" s="1"/>
  <c r="J22" i="1"/>
  <c r="I22" i="1"/>
  <c r="K22" i="1" s="1"/>
  <c r="H22" i="1"/>
  <c r="G22" i="1"/>
  <c r="R21" i="1"/>
  <c r="AA21" i="1" s="1"/>
  <c r="P21" i="1"/>
  <c r="M21" i="1"/>
  <c r="J21" i="1"/>
  <c r="I21" i="1"/>
  <c r="K21" i="1" s="1"/>
  <c r="L21" i="1" s="1"/>
  <c r="H21" i="1"/>
  <c r="N21" i="1" s="1"/>
  <c r="G21" i="1"/>
  <c r="W21" i="1" s="1"/>
  <c r="W20" i="1"/>
  <c r="R20" i="1"/>
  <c r="P20" i="1"/>
  <c r="M20" i="1"/>
  <c r="L20" i="1"/>
  <c r="K20" i="1"/>
  <c r="J20" i="1"/>
  <c r="I20" i="1"/>
  <c r="H20" i="1" s="1"/>
  <c r="G20" i="1"/>
  <c r="T20" i="1" s="1" a="1"/>
  <c r="T20" i="1" s="1"/>
  <c r="R19" i="1"/>
  <c r="I19" i="1"/>
  <c r="K19" i="1" s="1"/>
  <c r="M19" i="1" s="1"/>
  <c r="G19" i="1"/>
  <c r="W19" i="1" s="1"/>
  <c r="R18" i="1"/>
  <c r="I18" i="1"/>
  <c r="G18" i="1"/>
  <c r="AA17" i="1"/>
  <c r="R17" i="1"/>
  <c r="P17" i="1"/>
  <c r="L17" i="1"/>
  <c r="K17" i="1"/>
  <c r="M17" i="1" s="1"/>
  <c r="I17" i="1"/>
  <c r="J17" i="1" s="1"/>
  <c r="H17" i="1"/>
  <c r="N17" i="1" s="1"/>
  <c r="G17" i="1"/>
  <c r="W17" i="1" s="1"/>
  <c r="T16" i="1" a="1"/>
  <c r="T16" i="1" s="1"/>
  <c r="R16" i="1"/>
  <c r="K16" i="1"/>
  <c r="P16" i="1" s="1"/>
  <c r="I16" i="1"/>
  <c r="J16" i="1" s="1"/>
  <c r="H16" i="1"/>
  <c r="N16" i="1" s="1"/>
  <c r="G16" i="1"/>
  <c r="W16" i="1" s="1"/>
  <c r="X15" i="1"/>
  <c r="Y15" i="1" s="1"/>
  <c r="R15" i="1"/>
  <c r="N15" i="1"/>
  <c r="K15" i="1"/>
  <c r="P15" i="1" s="1"/>
  <c r="I15" i="1"/>
  <c r="J15" i="1" s="1"/>
  <c r="H15" i="1"/>
  <c r="T15" i="1" s="1" a="1"/>
  <c r="T15" i="1" s="1"/>
  <c r="G15" i="1"/>
  <c r="W15" i="1" s="1"/>
  <c r="AA14" i="1"/>
  <c r="AB14" i="1" s="1"/>
  <c r="AC14" i="1" s="1"/>
  <c r="X14" i="1"/>
  <c r="Y14" i="1" s="1"/>
  <c r="R14" i="1"/>
  <c r="P14" i="1"/>
  <c r="N14" i="1"/>
  <c r="M14" i="1"/>
  <c r="L14" i="1"/>
  <c r="K14" i="1"/>
  <c r="I14" i="1"/>
  <c r="J14" i="1" s="1"/>
  <c r="H14" i="1"/>
  <c r="T14" i="1" s="1" a="1"/>
  <c r="T14" i="1" s="1"/>
  <c r="G14" i="1"/>
  <c r="W14" i="1" s="1"/>
  <c r="AA13" i="1"/>
  <c r="R13" i="1"/>
  <c r="P13" i="1"/>
  <c r="K13" i="1"/>
  <c r="M13" i="1" s="1"/>
  <c r="J13" i="1"/>
  <c r="I13" i="1"/>
  <c r="H13" i="1"/>
  <c r="N13" i="1" s="1"/>
  <c r="G13" i="1"/>
  <c r="W13" i="1" s="1"/>
  <c r="X12" i="1"/>
  <c r="R12" i="1"/>
  <c r="N12" i="1"/>
  <c r="K12" i="1"/>
  <c r="T12" i="1" s="1" a="1"/>
  <c r="T12" i="1" s="1"/>
  <c r="J12" i="1"/>
  <c r="I12" i="1"/>
  <c r="H12" i="1"/>
  <c r="G12" i="1"/>
  <c r="W12" i="1" s="1"/>
  <c r="AA11" i="1"/>
  <c r="AB11" i="1" s="1"/>
  <c r="AC11" i="1" s="1"/>
  <c r="X11" i="1"/>
  <c r="Y11" i="1" s="1"/>
  <c r="T11" i="1" a="1"/>
  <c r="T11" i="1" s="1"/>
  <c r="R11" i="1"/>
  <c r="P11" i="1"/>
  <c r="N11" i="1"/>
  <c r="M11" i="1"/>
  <c r="L11" i="1"/>
  <c r="K11" i="1"/>
  <c r="J11" i="1"/>
  <c r="I11" i="1"/>
  <c r="H11" i="1"/>
  <c r="G11" i="1"/>
  <c r="W11" i="1" s="1"/>
  <c r="X10" i="1"/>
  <c r="W10" i="1"/>
  <c r="T10" i="1" a="1"/>
  <c r="T10" i="1" s="1"/>
  <c r="R10" i="1"/>
  <c r="N10" i="1"/>
  <c r="K10" i="1"/>
  <c r="AA10" i="1" s="1"/>
  <c r="J10" i="1"/>
  <c r="I10" i="1"/>
  <c r="H10" i="1"/>
  <c r="G10" i="1"/>
  <c r="AA9" i="1"/>
  <c r="X9" i="1"/>
  <c r="R9" i="1"/>
  <c r="P9" i="1"/>
  <c r="K9" i="1"/>
  <c r="M9" i="1" s="1"/>
  <c r="J9" i="1"/>
  <c r="I9" i="1"/>
  <c r="H9" i="1"/>
  <c r="N9" i="1" s="1"/>
  <c r="G9" i="1"/>
  <c r="W9" i="1" s="1"/>
  <c r="X8" i="1"/>
  <c r="W8" i="1"/>
  <c r="R8" i="1"/>
  <c r="N8" i="1"/>
  <c r="M8" i="1"/>
  <c r="L8" i="1"/>
  <c r="K8" i="1"/>
  <c r="AA8" i="1" s="1"/>
  <c r="J8" i="1"/>
  <c r="I8" i="1"/>
  <c r="H8" i="1"/>
  <c r="G8" i="1"/>
  <c r="T8" i="1" s="1" a="1"/>
  <c r="T8" i="1" s="1"/>
  <c r="W7" i="1"/>
  <c r="R7" i="1"/>
  <c r="AA7" i="1" s="1"/>
  <c r="K7" i="1"/>
  <c r="P7" i="1" s="1"/>
  <c r="J7" i="1"/>
  <c r="I7" i="1"/>
  <c r="H7" i="1" s="1"/>
  <c r="G7" i="1"/>
  <c r="R6" i="1"/>
  <c r="AA6" i="1" s="1"/>
  <c r="K6" i="1"/>
  <c r="P6" i="1" s="1"/>
  <c r="J6" i="1"/>
  <c r="I6" i="1"/>
  <c r="H6" i="1" s="1"/>
  <c r="G6" i="1"/>
  <c r="W6" i="1" s="1"/>
  <c r="Q14" i="1" l="1"/>
  <c r="AD14" i="1"/>
  <c r="X6" i="1"/>
  <c r="Y6" i="1" s="1"/>
  <c r="N6" i="1"/>
  <c r="T6" i="1" a="1"/>
  <c r="T6" i="1" s="1"/>
  <c r="AB7" i="1"/>
  <c r="AC7" i="1" s="1"/>
  <c r="AA24" i="1"/>
  <c r="AB6" i="1"/>
  <c r="AC6" i="1" s="1"/>
  <c r="Q11" i="1"/>
  <c r="AD11" i="1"/>
  <c r="X7" i="1"/>
  <c r="Y7" i="1" s="1"/>
  <c r="N7" i="1"/>
  <c r="T7" i="1" a="1"/>
  <c r="T7" i="1" s="1"/>
  <c r="U11" i="1" a="1"/>
  <c r="U11" i="1" s="1"/>
  <c r="P22" i="1"/>
  <c r="L22" i="1"/>
  <c r="M22" i="1"/>
  <c r="T22" i="1" a="1"/>
  <c r="T22" i="1" s="1"/>
  <c r="Y9" i="1"/>
  <c r="L15" i="1"/>
  <c r="J19" i="1"/>
  <c r="L12" i="1"/>
  <c r="AA28" i="1"/>
  <c r="AB28" i="1" s="1"/>
  <c r="AC28" i="1" s="1"/>
  <c r="W29" i="1"/>
  <c r="Y29" i="1" s="1"/>
  <c r="M32" i="1"/>
  <c r="L32" i="1"/>
  <c r="P32" i="1"/>
  <c r="H42" i="1"/>
  <c r="K42" i="1"/>
  <c r="J42" i="1"/>
  <c r="X24" i="1"/>
  <c r="P25" i="1"/>
  <c r="M25" i="1"/>
  <c r="AA25" i="1"/>
  <c r="AB25" i="1" s="1"/>
  <c r="AC25" i="1" s="1"/>
  <c r="N27" i="1"/>
  <c r="X27" i="1"/>
  <c r="Y27" i="1" s="1"/>
  <c r="T13" i="1" a="1"/>
  <c r="T13" i="1" s="1"/>
  <c r="M15" i="1"/>
  <c r="O15" i="1"/>
  <c r="Z15" i="1" s="1"/>
  <c r="M6" i="1"/>
  <c r="T9" i="1" a="1"/>
  <c r="T9" i="1" s="1"/>
  <c r="M10" i="1"/>
  <c r="M12" i="1"/>
  <c r="Y12" i="1"/>
  <c r="AA15" i="1"/>
  <c r="AB15" i="1" s="1"/>
  <c r="AC15" i="1" s="1"/>
  <c r="L16" i="1"/>
  <c r="K18" i="1"/>
  <c r="J18" i="1"/>
  <c r="H18" i="1"/>
  <c r="P19" i="1"/>
  <c r="AA20" i="1"/>
  <c r="AB20" i="1" s="1"/>
  <c r="AC20" i="1" s="1"/>
  <c r="N22" i="1"/>
  <c r="X22" i="1"/>
  <c r="Y22" i="1" s="1"/>
  <c r="AB22" i="1" s="1"/>
  <c r="AC22" i="1" s="1"/>
  <c r="K24" i="1"/>
  <c r="J27" i="1"/>
  <c r="N31" i="1"/>
  <c r="X31" i="1"/>
  <c r="Y31" i="1" s="1"/>
  <c r="W41" i="1"/>
  <c r="O11" i="1"/>
  <c r="Z11" i="1" s="1"/>
  <c r="O14" i="1"/>
  <c r="Z14" i="1" s="1"/>
  <c r="Z25" i="1"/>
  <c r="P30" i="1"/>
  <c r="L30" i="1"/>
  <c r="AA30" i="1"/>
  <c r="K34" i="1"/>
  <c r="J34" i="1"/>
  <c r="H34" i="1"/>
  <c r="L6" i="1"/>
  <c r="L7" i="1"/>
  <c r="L10" i="1"/>
  <c r="T17" i="1" a="1"/>
  <c r="T17" i="1" s="1"/>
  <c r="M7" i="1"/>
  <c r="M16" i="1"/>
  <c r="X16" i="1"/>
  <c r="Y16" i="1" s="1"/>
  <c r="T21" i="1" a="1"/>
  <c r="T21" i="1" s="1"/>
  <c r="W26" i="1"/>
  <c r="L27" i="1"/>
  <c r="AA32" i="1"/>
  <c r="W24" i="1"/>
  <c r="T24" i="1" a="1"/>
  <c r="T24" i="1" s="1"/>
  <c r="J30" i="1"/>
  <c r="H33" i="1"/>
  <c r="K33" i="1"/>
  <c r="J33" i="1"/>
  <c r="W18" i="1"/>
  <c r="L19" i="1"/>
  <c r="AA19" i="1"/>
  <c r="Y8" i="1"/>
  <c r="P8" i="1"/>
  <c r="Y10" i="1"/>
  <c r="AA16" i="1"/>
  <c r="X23" i="1"/>
  <c r="Y23" i="1" s="1"/>
  <c r="T25" i="1" a="1"/>
  <c r="T25" i="1" s="1"/>
  <c r="K26" i="1"/>
  <c r="J26" i="1"/>
  <c r="H26" i="1"/>
  <c r="P27" i="1"/>
  <c r="N28" i="1"/>
  <c r="X28" i="1"/>
  <c r="Y28" i="1" s="1"/>
  <c r="W35" i="1"/>
  <c r="N36" i="1"/>
  <c r="X36" i="1"/>
  <c r="Y36" i="1" s="1"/>
  <c r="P41" i="1"/>
  <c r="M41" i="1"/>
  <c r="L41" i="1"/>
  <c r="W27" i="1"/>
  <c r="T27" i="1" a="1"/>
  <c r="T27" i="1" s="1"/>
  <c r="AA12" i="1"/>
  <c r="L9" i="1"/>
  <c r="P12" i="1"/>
  <c r="L13" i="1"/>
  <c r="N20" i="1"/>
  <c r="X20" i="1"/>
  <c r="Y20" i="1" s="1"/>
  <c r="P10" i="1"/>
  <c r="X13" i="1"/>
  <c r="Y13" i="1" s="1"/>
  <c r="X17" i="1"/>
  <c r="Y17" i="1" s="1"/>
  <c r="X21" i="1"/>
  <c r="Y21" i="1" s="1"/>
  <c r="M23" i="1"/>
  <c r="Y32" i="1"/>
  <c r="L37" i="1"/>
  <c r="P37" i="1"/>
  <c r="H38" i="1"/>
  <c r="K38" i="1"/>
  <c r="J38" i="1"/>
  <c r="AA41" i="1"/>
  <c r="T33" i="1" a="1"/>
  <c r="T33" i="1" s="1"/>
  <c r="H19" i="1"/>
  <c r="T19" i="1" s="1" a="1"/>
  <c r="T19" i="1" s="1"/>
  <c r="H30" i="1"/>
  <c r="T34" i="1" a="1"/>
  <c r="T34" i="1" s="1"/>
  <c r="AA43" i="1"/>
  <c r="W34" i="1"/>
  <c r="H35" i="1"/>
  <c r="K36" i="1"/>
  <c r="X37" i="1"/>
  <c r="Y37" i="1" s="1"/>
  <c r="AB37" i="1" s="1"/>
  <c r="AC37" i="1" s="1"/>
  <c r="L45" i="1"/>
  <c r="N39" i="1"/>
  <c r="X39" i="1"/>
  <c r="Y39" i="1" s="1"/>
  <c r="N43" i="1"/>
  <c r="X43" i="1"/>
  <c r="Y43" i="1" s="1"/>
  <c r="M45" i="1"/>
  <c r="J35" i="1"/>
  <c r="J39" i="1"/>
  <c r="T32" i="1" a="1"/>
  <c r="T32" i="1" s="1"/>
  <c r="K39" i="1"/>
  <c r="T39" i="1" s="1" a="1"/>
  <c r="T39" i="1" s="1"/>
  <c r="N40" i="1"/>
  <c r="X40" i="1"/>
  <c r="Y40" i="1" s="1"/>
  <c r="T40" i="1" a="1"/>
  <c r="T40" i="1" s="1"/>
  <c r="N44" i="1"/>
  <c r="X44" i="1"/>
  <c r="Y44" i="1" s="1"/>
  <c r="AA45" i="1"/>
  <c r="K40" i="1"/>
  <c r="AA40" i="1" s="1"/>
  <c r="AB40" i="1" s="1"/>
  <c r="AC40" i="1" s="1"/>
  <c r="N41" i="1"/>
  <c r="X41" i="1"/>
  <c r="M43" i="1"/>
  <c r="K44" i="1"/>
  <c r="N45" i="1"/>
  <c r="X45" i="1"/>
  <c r="J41" i="1"/>
  <c r="T41" i="1" s="1" a="1"/>
  <c r="T41" i="1" s="1"/>
  <c r="W45" i="1"/>
  <c r="AD40" i="1" l="1"/>
  <c r="Q40" i="1"/>
  <c r="Z29" i="1"/>
  <c r="O29" i="1"/>
  <c r="AB29" i="1"/>
  <c r="AC29" i="1" s="1"/>
  <c r="AD37" i="1"/>
  <c r="Q37" i="1"/>
  <c r="AD22" i="1"/>
  <c r="Q22" i="1"/>
  <c r="U25" i="1" a="1"/>
  <c r="U25" i="1" s="1"/>
  <c r="P44" i="1"/>
  <c r="L44" i="1"/>
  <c r="M44" i="1"/>
  <c r="M36" i="1"/>
  <c r="L36" i="1"/>
  <c r="P36" i="1"/>
  <c r="T36" i="1" a="1"/>
  <c r="T36" i="1" s="1"/>
  <c r="Z10" i="1"/>
  <c r="O10" i="1"/>
  <c r="O12" i="1"/>
  <c r="Z12" i="1" s="1"/>
  <c r="AD28" i="1"/>
  <c r="Q28" i="1"/>
  <c r="Z43" i="1"/>
  <c r="O43" i="1"/>
  <c r="N35" i="1"/>
  <c r="X35" i="1"/>
  <c r="Y35" i="1" s="1"/>
  <c r="O21" i="1"/>
  <c r="AB21" i="1"/>
  <c r="AC21" i="1" s="1"/>
  <c r="N26" i="1"/>
  <c r="X26" i="1"/>
  <c r="Y26" i="1" s="1"/>
  <c r="P33" i="1"/>
  <c r="M33" i="1"/>
  <c r="L33" i="1"/>
  <c r="T26" i="1" a="1"/>
  <c r="T26" i="1" s="1"/>
  <c r="U6" i="1" a="1"/>
  <c r="U6" i="1" s="1"/>
  <c r="Q20" i="1"/>
  <c r="AD20" i="1" s="1"/>
  <c r="O27" i="1"/>
  <c r="Z27" i="1"/>
  <c r="P42" i="1"/>
  <c r="AA42" i="1"/>
  <c r="AB42" i="1" s="1"/>
  <c r="AC42" i="1" s="1"/>
  <c r="M42" i="1"/>
  <c r="L42" i="1"/>
  <c r="U22" i="1" a="1"/>
  <c r="U22" i="1" s="1"/>
  <c r="U14" i="1" a="1"/>
  <c r="U14" i="1" s="1"/>
  <c r="Y41" i="1"/>
  <c r="AB41" i="1" s="1"/>
  <c r="AC41" i="1" s="1"/>
  <c r="Z40" i="1"/>
  <c r="O40" i="1"/>
  <c r="Z36" i="1"/>
  <c r="O36" i="1"/>
  <c r="Z8" i="1"/>
  <c r="O8" i="1"/>
  <c r="N33" i="1"/>
  <c r="X33" i="1"/>
  <c r="Y33" i="1" s="1"/>
  <c r="O31" i="1"/>
  <c r="Z31" i="1"/>
  <c r="N42" i="1"/>
  <c r="X42" i="1"/>
  <c r="Y42" i="1" s="1"/>
  <c r="T42" i="1" a="1"/>
  <c r="T42" i="1" s="1"/>
  <c r="Q6" i="1"/>
  <c r="AD6" i="1" s="1"/>
  <c r="AB43" i="1"/>
  <c r="AC43" i="1" s="1"/>
  <c r="P38" i="1"/>
  <c r="AA38" i="1"/>
  <c r="AB38" i="1" s="1"/>
  <c r="AC38" i="1" s="1"/>
  <c r="M38" i="1"/>
  <c r="L38" i="1"/>
  <c r="Z17" i="1"/>
  <c r="O17" i="1"/>
  <c r="AB17" i="1"/>
  <c r="AC17" i="1" s="1"/>
  <c r="AB12" i="1"/>
  <c r="AC12" i="1" s="1"/>
  <c r="AA26" i="1"/>
  <c r="AB26" i="1" s="1"/>
  <c r="AC26" i="1" s="1"/>
  <c r="M26" i="1"/>
  <c r="L26" i="1"/>
  <c r="P26" i="1"/>
  <c r="AB19" i="1"/>
  <c r="AC19" i="1" s="1"/>
  <c r="Z16" i="1"/>
  <c r="O16" i="1"/>
  <c r="AA36" i="1"/>
  <c r="AB36" i="1" s="1"/>
  <c r="AC36" i="1" s="1"/>
  <c r="N18" i="1"/>
  <c r="X18" i="1"/>
  <c r="Y18" i="1" s="1"/>
  <c r="AD25" i="1"/>
  <c r="Q25" i="1"/>
  <c r="U15" i="1" a="1"/>
  <c r="U15" i="1" s="1"/>
  <c r="AB27" i="1"/>
  <c r="AC27" i="1" s="1"/>
  <c r="P40" i="1"/>
  <c r="L40" i="1"/>
  <c r="U40" i="1" s="1" a="1"/>
  <c r="U40" i="1" s="1"/>
  <c r="M40" i="1"/>
  <c r="P39" i="1"/>
  <c r="M39" i="1"/>
  <c r="L39" i="1"/>
  <c r="AA39" i="1"/>
  <c r="AB39" i="1" s="1"/>
  <c r="AC39" i="1" s="1"/>
  <c r="Z39" i="1"/>
  <c r="O39" i="1"/>
  <c r="N38" i="1"/>
  <c r="X38" i="1"/>
  <c r="Y38" i="1" s="1"/>
  <c r="T38" i="1" a="1"/>
  <c r="T38" i="1" s="1"/>
  <c r="Z13" i="1"/>
  <c r="O13" i="1"/>
  <c r="AB13" i="1"/>
  <c r="AC13" i="1" s="1"/>
  <c r="AA44" i="1"/>
  <c r="AB44" i="1" s="1"/>
  <c r="AC44" i="1" s="1"/>
  <c r="T35" i="1" a="1"/>
  <c r="T35" i="1" s="1"/>
  <c r="N34" i="1"/>
  <c r="X34" i="1"/>
  <c r="Y34" i="1" s="1"/>
  <c r="O9" i="1"/>
  <c r="AB9" i="1"/>
  <c r="AC9" i="1" s="1"/>
  <c r="AB8" i="1"/>
  <c r="AC8" i="1" s="1"/>
  <c r="Q7" i="1"/>
  <c r="AD7" i="1" s="1"/>
  <c r="O23" i="1"/>
  <c r="P18" i="1"/>
  <c r="M18" i="1"/>
  <c r="L18" i="1"/>
  <c r="AA33" i="1"/>
  <c r="AB33" i="1" s="1"/>
  <c r="AC33" i="1" s="1"/>
  <c r="AA18" i="1"/>
  <c r="AB18" i="1" s="1"/>
  <c r="AC18" i="1" s="1"/>
  <c r="Y45" i="1"/>
  <c r="T44" i="1" a="1"/>
  <c r="T44" i="1" s="1"/>
  <c r="N30" i="1"/>
  <c r="X30" i="1"/>
  <c r="Y30" i="1" s="1"/>
  <c r="T30" i="1" a="1"/>
  <c r="T30" i="1" s="1"/>
  <c r="O20" i="1"/>
  <c r="U20" i="1" s="1" a="1"/>
  <c r="U20" i="1" s="1"/>
  <c r="O28" i="1"/>
  <c r="U28" i="1" s="1" a="1"/>
  <c r="U28" i="1" s="1"/>
  <c r="T18" i="1" a="1"/>
  <c r="T18" i="1" s="1"/>
  <c r="AB32" i="1"/>
  <c r="AC32" i="1" s="1"/>
  <c r="P34" i="1"/>
  <c r="M34" i="1"/>
  <c r="L34" i="1"/>
  <c r="M24" i="1"/>
  <c r="L24" i="1"/>
  <c r="P24" i="1"/>
  <c r="Y24" i="1"/>
  <c r="AB24" i="1" s="1"/>
  <c r="AC24" i="1" s="1"/>
  <c r="AB31" i="1"/>
  <c r="AC31" i="1" s="1"/>
  <c r="AB10" i="1"/>
  <c r="AC10" i="1" s="1"/>
  <c r="O44" i="1"/>
  <c r="Z44" i="1" s="1"/>
  <c r="O37" i="1"/>
  <c r="U37" i="1" s="1" a="1"/>
  <c r="U37" i="1" s="1"/>
  <c r="N19" i="1"/>
  <c r="X19" i="1"/>
  <c r="Y19" i="1" s="1"/>
  <c r="Z32" i="1"/>
  <c r="O32" i="1"/>
  <c r="AB16" i="1"/>
  <c r="AC16" i="1" s="1"/>
  <c r="AB30" i="1"/>
  <c r="AC30" i="1" s="1"/>
  <c r="O22" i="1"/>
  <c r="Z22" i="1"/>
  <c r="Q15" i="1"/>
  <c r="AD15" i="1"/>
  <c r="AB23" i="1"/>
  <c r="AC23" i="1" s="1"/>
  <c r="O7" i="1"/>
  <c r="U7" i="1" s="1" a="1"/>
  <c r="U7" i="1" s="1"/>
  <c r="AA34" i="1"/>
  <c r="AB34" i="1" s="1"/>
  <c r="AC34" i="1" s="1"/>
  <c r="O6" i="1"/>
  <c r="Z6" i="1"/>
  <c r="Q24" i="1" l="1"/>
  <c r="AD24" i="1" s="1"/>
  <c r="Q41" i="1"/>
  <c r="AD41" i="1" s="1"/>
  <c r="U19" i="1" a="1"/>
  <c r="U19" i="1" s="1"/>
  <c r="U23" i="1" a="1"/>
  <c r="U23" i="1" s="1"/>
  <c r="Z7" i="1"/>
  <c r="Z37" i="1"/>
  <c r="Z28" i="1"/>
  <c r="Z23" i="1"/>
  <c r="Z9" i="1"/>
  <c r="O42" i="1"/>
  <c r="Z42" i="1" s="1"/>
  <c r="Q21" i="1"/>
  <c r="U21" i="1" s="1" a="1"/>
  <c r="U21" i="1" s="1"/>
  <c r="AD23" i="1"/>
  <c r="Q23" i="1"/>
  <c r="Q16" i="1"/>
  <c r="U16" i="1" s="1" a="1"/>
  <c r="U16" i="1" s="1"/>
  <c r="O45" i="1"/>
  <c r="U26" i="1" a="1"/>
  <c r="U26" i="1" s="1"/>
  <c r="U42" i="1" a="1"/>
  <c r="U42" i="1" s="1"/>
  <c r="Q39" i="1"/>
  <c r="U39" i="1" s="1" a="1"/>
  <c r="U39" i="1" s="1"/>
  <c r="Q19" i="1"/>
  <c r="AD19" i="1" s="1"/>
  <c r="Z20" i="1"/>
  <c r="AD18" i="1"/>
  <c r="Q18" i="1"/>
  <c r="AB45" i="1"/>
  <c r="AC45" i="1" s="1"/>
  <c r="Z34" i="1"/>
  <c r="O34" i="1"/>
  <c r="O18" i="1"/>
  <c r="Z18" i="1" s="1"/>
  <c r="Q38" i="1"/>
  <c r="AD38" i="1" s="1"/>
  <c r="Z21" i="1"/>
  <c r="Q29" i="1"/>
  <c r="AD29" i="1" s="1"/>
  <c r="Q10" i="1"/>
  <c r="U10" i="1" s="1" a="1"/>
  <c r="U10" i="1" s="1"/>
  <c r="AD10" i="1"/>
  <c r="O38" i="1"/>
  <c r="U38" i="1" s="1" a="1"/>
  <c r="U38" i="1" s="1"/>
  <c r="Z38" i="1"/>
  <c r="AD26" i="1"/>
  <c r="Q26" i="1"/>
  <c r="Q42" i="1"/>
  <c r="AD42" i="1" s="1"/>
  <c r="Q31" i="1"/>
  <c r="U31" i="1" s="1" a="1"/>
  <c r="U31" i="1" s="1"/>
  <c r="AD33" i="1"/>
  <c r="Q33" i="1"/>
  <c r="Q36" i="1"/>
  <c r="AD36" i="1" s="1"/>
  <c r="Q12" i="1"/>
  <c r="AD12" i="1" s="1"/>
  <c r="Q43" i="1"/>
  <c r="U43" i="1" s="1" a="1"/>
  <c r="U43" i="1" s="1"/>
  <c r="Z33" i="1"/>
  <c r="O33" i="1"/>
  <c r="U33" i="1" s="1" a="1"/>
  <c r="U33" i="1" s="1"/>
  <c r="O35" i="1"/>
  <c r="Z35" i="1"/>
  <c r="AB35" i="1"/>
  <c r="AC35" i="1" s="1"/>
  <c r="O19" i="1"/>
  <c r="Z19" i="1"/>
  <c r="O24" i="1"/>
  <c r="Z24" i="1" s="1"/>
  <c r="Q32" i="1"/>
  <c r="U32" i="1" s="1" a="1"/>
  <c r="U32" i="1" s="1"/>
  <c r="O30" i="1"/>
  <c r="U30" i="1" s="1" a="1"/>
  <c r="U30" i="1" s="1"/>
  <c r="Z30" i="1"/>
  <c r="U18" i="1" a="1"/>
  <c r="U18" i="1" s="1"/>
  <c r="Q8" i="1"/>
  <c r="U8" i="1" s="1" a="1"/>
  <c r="U8" i="1" s="1"/>
  <c r="AD8" i="1"/>
  <c r="AD17" i="1"/>
  <c r="Q17" i="1"/>
  <c r="Z41" i="1"/>
  <c r="O41" i="1"/>
  <c r="Q13" i="1"/>
  <c r="U13" i="1" s="1" a="1"/>
  <c r="U13" i="1" s="1"/>
  <c r="AD13" i="1"/>
  <c r="AD34" i="1"/>
  <c r="Q34" i="1"/>
  <c r="U34" i="1" s="1" a="1"/>
  <c r="U34" i="1" s="1"/>
  <c r="Q30" i="1"/>
  <c r="AD30" i="1" s="1"/>
  <c r="Q9" i="1"/>
  <c r="U9" i="1" s="1" a="1"/>
  <c r="U9" i="1" s="1"/>
  <c r="AD9" i="1"/>
  <c r="Q44" i="1"/>
  <c r="U44" i="1" s="1" a="1"/>
  <c r="U44" i="1" s="1"/>
  <c r="AD27" i="1"/>
  <c r="Q27" i="1"/>
  <c r="U27" i="1" s="1" a="1"/>
  <c r="U27" i="1" s="1"/>
  <c r="U17" i="1" a="1"/>
  <c r="U17" i="1" s="1"/>
  <c r="O26" i="1"/>
  <c r="Z26" i="1" s="1"/>
  <c r="AD21" i="1" l="1"/>
  <c r="AD44" i="1"/>
  <c r="AD43" i="1"/>
  <c r="AD31" i="1"/>
  <c r="U12" i="1" a="1"/>
  <c r="U12" i="1" s="1"/>
  <c r="U24" i="1" a="1"/>
  <c r="U24" i="1" s="1"/>
  <c r="U36" i="1" a="1"/>
  <c r="U36" i="1" s="1"/>
  <c r="U29" i="1" a="1"/>
  <c r="U29" i="1" s="1"/>
  <c r="Z45" i="1"/>
  <c r="U41" i="1" a="1"/>
  <c r="U41" i="1" s="1"/>
  <c r="Q35" i="1"/>
  <c r="U35" i="1" s="1" a="1"/>
  <c r="U35" i="1" s="1"/>
  <c r="AD16" i="1"/>
  <c r="AD32" i="1"/>
  <c r="AD45" i="1"/>
  <c r="Q45" i="1"/>
  <c r="U45" i="1" s="1" a="1"/>
  <c r="U45" i="1" s="1"/>
  <c r="AD39" i="1"/>
  <c r="AD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<sst xmlns="http://schemas.openxmlformats.org/spreadsheetml/2006/main" count="2329" uniqueCount="654">
  <si>
    <t>Semaines du temps ordinaire</t>
  </si>
  <si>
    <t>après l’Epiphanie</t>
  </si>
  <si>
    <t>après la Pentecôte</t>
  </si>
  <si>
    <t>An du Seigneur</t>
  </si>
  <si>
    <t>Lettre dominicale</t>
  </si>
  <si>
    <t>Cycle dominical</t>
  </si>
  <si>
    <t>Epiphanie (dim.)</t>
  </si>
  <si>
    <t>Cendres</t>
  </si>
  <si>
    <t>Pâques</t>
  </si>
  <si>
    <t>Ascension</t>
  </si>
  <si>
    <t>Pentecôte</t>
  </si>
  <si>
    <t>Saint-Sacrement (jeu.)</t>
  </si>
  <si>
    <t>Saint-Sacrement (dim.)</t>
  </si>
  <si>
    <t>jusqu’au</t>
  </si>
  <si>
    <t>nombre de sem.</t>
  </si>
  <si>
    <t>Le</t>
  </si>
  <si>
    <t>commence la sem. n°</t>
  </si>
  <si>
    <t>1er dim. Avent</t>
  </si>
  <si>
    <t>Baptême</t>
  </si>
  <si>
    <t>Dim avant Cendres</t>
  </si>
  <si>
    <t>Sem TO après Epiphanie</t>
  </si>
  <si>
    <t>Sem TO après Pentecôte</t>
  </si>
  <si>
    <t>Total sems TO dans l'année</t>
  </si>
  <si>
    <t>TO reprend semaine</t>
  </si>
  <si>
    <t>Up</t>
  </si>
  <si>
    <t>b</t>
  </si>
  <si>
    <t>C</t>
  </si>
  <si>
    <t>A</t>
  </si>
  <si>
    <t>g f</t>
  </si>
  <si>
    <t>B</t>
  </si>
  <si>
    <t>Down</t>
  </si>
  <si>
    <t>e</t>
  </si>
  <si>
    <t>d</t>
  </si>
  <si>
    <t>c</t>
  </si>
  <si>
    <t>b A</t>
  </si>
  <si>
    <t>g</t>
  </si>
  <si>
    <t>f</t>
  </si>
  <si>
    <t>d c</t>
  </si>
  <si>
    <t>f e</t>
  </si>
  <si>
    <t>A g</t>
  </si>
  <si>
    <t>c b</t>
  </si>
  <si>
    <t>e d</t>
  </si>
  <si>
    <t>LD</t>
  </si>
  <si>
    <t>Jour</t>
  </si>
  <si>
    <t>Mois</t>
  </si>
  <si>
    <t>Propre national</t>
  </si>
  <si>
    <t>Célébration</t>
  </si>
  <si>
    <t>Nom</t>
  </si>
  <si>
    <t>Catégorie</t>
  </si>
  <si>
    <t>Degré</t>
  </si>
  <si>
    <t>Mise en page LaTeX</t>
  </si>
  <si>
    <t>janvier</t>
  </si>
  <si>
    <t>Octave de la Nativité : Sainte Marie Mère de Dieu</t>
  </si>
  <si>
    <t>Sainte Marie Mère de Dieu</t>
  </si>
  <si>
    <t/>
  </si>
  <si>
    <t>Solennité</t>
  </si>
  <si>
    <t>Ss. Basile le Grand et Grégoire de Nazianze, évêques et docteurs de l'Église</t>
  </si>
  <si>
    <t>Ss. Basile le Grand et Grégoire de Nazianze</t>
  </si>
  <si>
    <t>Évêques et docteurs de l'Église</t>
  </si>
  <si>
    <t>Mémoire obligatoire</t>
  </si>
  <si>
    <t>Saint Nom de Jésus</t>
  </si>
  <si>
    <t>Mémoire facultative</t>
  </si>
  <si>
    <t>En France</t>
  </si>
  <si>
    <t>Ste Geneviève, vierge</t>
  </si>
  <si>
    <t>Ste Geneviève</t>
  </si>
  <si>
    <t>Vierge</t>
  </si>
  <si>
    <t>Au Luxembourg</t>
  </si>
  <si>
    <t>Ste Irmine, religieuse</t>
  </si>
  <si>
    <t>Ste Irmine</t>
  </si>
  <si>
    <t>Religieuse</t>
  </si>
  <si>
    <t>En Afrique du Nord</t>
  </si>
  <si>
    <t>S. Fulgence, évêque</t>
  </si>
  <si>
    <t>S. Fulgence</t>
  </si>
  <si>
    <t>Évêque</t>
  </si>
  <si>
    <t>Ss. Longin, Eugène et Vindémial, évêques</t>
  </si>
  <si>
    <t>Ss. Longin, Eugène et Vindémial</t>
  </si>
  <si>
    <t>Évêques</t>
  </si>
  <si>
    <t>Épiphanie du Seigneur</t>
  </si>
  <si>
    <t>S. Raymond de Penyafort, prêtre</t>
  </si>
  <si>
    <t>S. Raymond de Penyafort</t>
  </si>
  <si>
    <t>Prêtre</t>
  </si>
  <si>
    <t>Au Canada</t>
  </si>
  <si>
    <t>S. André Bessette, religieux</t>
  </si>
  <si>
    <t>S. André Bessette</t>
  </si>
  <si>
    <t>Religieux</t>
  </si>
  <si>
    <t>Ss. Quodvultdeus et Deogratias, évêques</t>
  </si>
  <si>
    <t>Ss. Quodvultdeus et Deogratias</t>
  </si>
  <si>
    <t>Ss. Victor Ier, Miltiade et Gélase Ier, papes</t>
  </si>
  <si>
    <t>Ss. Victor Ier, Miltiade et Gélase Ier</t>
  </si>
  <si>
    <t>Papes</t>
  </si>
  <si>
    <t>Ste Marguerite Bourgeoys, vierge</t>
  </si>
  <si>
    <t>Ste Marguerite Bourgeoys</t>
  </si>
  <si>
    <t>S. Hilaire, évêque et docteur de l'Église</t>
  </si>
  <si>
    <t>S. Hilaire</t>
  </si>
  <si>
    <t>Évêque et docteur de l'Église</t>
  </si>
  <si>
    <t>S. Remi, évêque</t>
  </si>
  <si>
    <t>S. Remi</t>
  </si>
  <si>
    <t>S. Antoine, abbé</t>
  </si>
  <si>
    <t>S. Antoine</t>
  </si>
  <si>
    <t>Abbé</t>
  </si>
  <si>
    <t>S. Fabien, pape et martyr</t>
  </si>
  <si>
    <t>S. Fabien</t>
  </si>
  <si>
    <t>Pape et martyr</t>
  </si>
  <si>
    <t>S. Sébastien, martyr</t>
  </si>
  <si>
    <t>S. Sébastien</t>
  </si>
  <si>
    <t>Martyr</t>
  </si>
  <si>
    <t>Ste Agnès, vierge et martyre</t>
  </si>
  <si>
    <t>Ste Agnès</t>
  </si>
  <si>
    <t>Vierge et martyre</t>
  </si>
  <si>
    <t>S. Vincent, diacre et martyr</t>
  </si>
  <si>
    <t>S. Vincent</t>
  </si>
  <si>
    <t>Diacre et martyr</t>
  </si>
  <si>
    <t>S. François de Sales, évêque et docteur de l'Église</t>
  </si>
  <si>
    <t>S. François de Sales</t>
  </si>
  <si>
    <t>Conversion de S. Paul, Apôtre</t>
  </si>
  <si>
    <t>Conversion de S. Paul</t>
  </si>
  <si>
    <t>Apôtre</t>
  </si>
  <si>
    <t>Fête</t>
  </si>
  <si>
    <t>Ss. Timothée et Tite, évêques</t>
  </si>
  <si>
    <t>Ss. Timothée et Tite</t>
  </si>
  <si>
    <t>Ste Angèle Merici, vierge</t>
  </si>
  <si>
    <t>Ste Angèle Merici</t>
  </si>
  <si>
    <t>S. Thomas d'Aquin, prêtre et docteur de l'Église</t>
  </si>
  <si>
    <t>S. Thomas d'Aquin</t>
  </si>
  <si>
    <t>Prêtre et docteur de l'Église</t>
  </si>
  <si>
    <t>S. Jean Bosco, prêtre</t>
  </si>
  <si>
    <t>S. Jean Bosco</t>
  </si>
  <si>
    <t>Dimanche après le 6 janvier : Baptême du Seigneur</t>
  </si>
  <si>
    <t>Baptême du Seigneur</t>
  </si>
  <si>
    <t>février</t>
  </si>
  <si>
    <t>Présentation du Seigneur au Temple</t>
  </si>
  <si>
    <t>S. Blaise, évêque et martyr</t>
  </si>
  <si>
    <t>S. Blaise</t>
  </si>
  <si>
    <t>Évêque et martyr</t>
  </si>
  <si>
    <t>S. Anschaire, évêque</t>
  </si>
  <si>
    <t>S. Anschaire</t>
  </si>
  <si>
    <t>Ste Célérina et ses compagnons, martyrs</t>
  </si>
  <si>
    <t>Ste Célérina et ses compagnons</t>
  </si>
  <si>
    <t>Martyrs</t>
  </si>
  <si>
    <t>Ste Agathe, vierge et martyre</t>
  </si>
  <si>
    <t>Ste Agathe</t>
  </si>
  <si>
    <t>S. Paul Miki et ses compagnons, martyrs</t>
  </si>
  <si>
    <t>S. Paul Miki et ses compagnons</t>
  </si>
  <si>
    <t>En Belgique</t>
  </si>
  <si>
    <t>S. Amand, évêque</t>
  </si>
  <si>
    <t>S. Amand</t>
  </si>
  <si>
    <t>S. Jérôme Émilien</t>
  </si>
  <si>
    <t>Ste Joséphine Bakhita, vierge</t>
  </si>
  <si>
    <t>Ste Joséphine Bakhita</t>
  </si>
  <si>
    <t>Ste Scholastique, vierge</t>
  </si>
  <si>
    <t>Ste Scholastique</t>
  </si>
  <si>
    <t>Bienheureuse Vierge Marie de Lourdes</t>
  </si>
  <si>
    <t>Ss. Cyrille, moine, et Méthode, évêque</t>
  </si>
  <si>
    <t>Les sept saints fondateurs de l'Ordre des Servites de Marie</t>
  </si>
  <si>
    <t>Ste Bernadette Soubirous, vierge</t>
  </si>
  <si>
    <t>Ste Bernadette Soubirous</t>
  </si>
  <si>
    <t>S. Pierre Damien, évêque et docteur de l'Église</t>
  </si>
  <si>
    <t>S. Pierre Damien</t>
  </si>
  <si>
    <t>Chaire de S. Pierre, apôtre</t>
  </si>
  <si>
    <t>Chaire de S. Pierre</t>
  </si>
  <si>
    <t>S. Polycarpe, évêque et martyr</t>
  </si>
  <si>
    <t>S. Polycarpe</t>
  </si>
  <si>
    <t>S. Grégoire de Narek, abbé et docteur de l'Église</t>
  </si>
  <si>
    <t>S. Grégoire de Narek</t>
  </si>
  <si>
    <t>Abbé et docteur de l'Église</t>
  </si>
  <si>
    <t>mars</t>
  </si>
  <si>
    <t>S. Casimir</t>
  </si>
  <si>
    <t>Stes Perpétue et Félicité, martyres</t>
  </si>
  <si>
    <t>Stes Perpétue et Félicité</t>
  </si>
  <si>
    <t>Martyres</t>
  </si>
  <si>
    <t>Stes Perpétue et Félicité et leurs compagnons, martyrs</t>
  </si>
  <si>
    <t>Stes Perpétue et Félicité et leurs compagnons</t>
  </si>
  <si>
    <t>S. Jean de Dieu, religieux</t>
  </si>
  <si>
    <t>S. Jean de Dieu</t>
  </si>
  <si>
    <t>Ste Françoise Romaine, religieuse</t>
  </si>
  <si>
    <t>Ste Françoise Romaine</t>
  </si>
  <si>
    <t>S. Patrick, évêque</t>
  </si>
  <si>
    <t>S. Patrick</t>
  </si>
  <si>
    <t>S. Cyrille de Jérusalem, évêque et docteur de l'Église</t>
  </si>
  <si>
    <t>S. Cyrille de Jérusalem</t>
  </si>
  <si>
    <t>S. Joseph, époux de la Bienheureuse Vierge Marie</t>
  </si>
  <si>
    <t>S. Turibio de Mogrovejo, évêque</t>
  </si>
  <si>
    <t>S. Turibio de Mogrovejo</t>
  </si>
  <si>
    <t>Annonciation du Seigneur</t>
  </si>
  <si>
    <t>avril</t>
  </si>
  <si>
    <t>S. François de Paule, ermite</t>
  </si>
  <si>
    <t>S. François de Paule</t>
  </si>
  <si>
    <t>Ermite</t>
  </si>
  <si>
    <t>S. Isidore, évêque et docteur de l'Église</t>
  </si>
  <si>
    <t>S. Isidore</t>
  </si>
  <si>
    <t>S. Vincent Ferrier, prêtre</t>
  </si>
  <si>
    <t>S. Vincent Ferrier</t>
  </si>
  <si>
    <t>S. Jean-Baptiste de La Salle, prêtre</t>
  </si>
  <si>
    <t>S. Jean-Baptiste de La Salle</t>
  </si>
  <si>
    <t>S. Stanislas, évêque et martyr</t>
  </si>
  <si>
    <t>S. Stanislas</t>
  </si>
  <si>
    <t>S. Martin Ier, pape et martyr</t>
  </si>
  <si>
    <t>S. Martin Ier</t>
  </si>
  <si>
    <t>Ste Kateri Tekakwitha, vierge</t>
  </si>
  <si>
    <t>Ste Kateri Tekakwitha</t>
  </si>
  <si>
    <t>Bienheureuse Marie-Anne Blondin, vierge</t>
  </si>
  <si>
    <t>Bienheureuse Marie-Anne Blondin</t>
  </si>
  <si>
    <t>S. Anselme, évêque et docteur de l'Église</t>
  </si>
  <si>
    <t>S. Anselme</t>
  </si>
  <si>
    <t>S. Georges, martyr</t>
  </si>
  <si>
    <t>S. Georges</t>
  </si>
  <si>
    <t>S. Adalbert, évêque et martyr</t>
  </si>
  <si>
    <t>S. Adalbert</t>
  </si>
  <si>
    <t>S. Fidèle de Sigmaringen, prêtre et martyr</t>
  </si>
  <si>
    <t>S. Fidèle de Sigmaringen</t>
  </si>
  <si>
    <t>Prêtre et martyr</t>
  </si>
  <si>
    <t>S. Marc, évangéliste</t>
  </si>
  <si>
    <t>S. Marc</t>
  </si>
  <si>
    <t>Évangéliste</t>
  </si>
  <si>
    <t>Bienheureuse Vierge Marie du Bon Conseil</t>
  </si>
  <si>
    <t>En Suisse</t>
  </si>
  <si>
    <t>S. Pierre Canisius, prêtre et docteur de l'Église</t>
  </si>
  <si>
    <t>S. Pierre Canisius</t>
  </si>
  <si>
    <t>Fête (Lausanne, Genève, Fribourg) mémoire obligatoire (Sion, Saint-Maurice) ou mémoire facultative (Bâle)</t>
  </si>
  <si>
    <t>S. Pierre Chanel, prêtre et martyr</t>
  </si>
  <si>
    <t>S. Pierre Chanel</t>
  </si>
  <si>
    <t>S. Louis-Marie Grignion de Montfort, prêtre</t>
  </si>
  <si>
    <t>S. Louis-Marie Grignion de Montfort</t>
  </si>
  <si>
    <t>Ste Catherine de Sienne, vierge et docteur de l'Église</t>
  </si>
  <si>
    <t>Ste Catherine de Sienne</t>
  </si>
  <si>
    <t>Vierge et docteur de l'Église</t>
  </si>
  <si>
    <t>S. Pie V, pape</t>
  </si>
  <si>
    <t>S. Pie V</t>
  </si>
  <si>
    <t>Pape</t>
  </si>
  <si>
    <t>Bienheureuse Vierge Marie, Notre-Dame d'Afrique</t>
  </si>
  <si>
    <t>Ste Marie de l'Incarnation</t>
  </si>
  <si>
    <t>Samedi après le 4ème dimanche de Pâques : la Bienheureuse Vierge Marie, consolatrice des affligés</t>
  </si>
  <si>
    <t>Bienheureuse Vierge Marie, consolatrice des affligés</t>
  </si>
  <si>
    <t>mai</t>
  </si>
  <si>
    <t>S. Joseph travailleur</t>
  </si>
  <si>
    <t>S. Joseph, travailleur</t>
  </si>
  <si>
    <t>En Afrique du Nord, au Canada</t>
  </si>
  <si>
    <t>S. Athanase, évêque et docteur de l'Église</t>
  </si>
  <si>
    <t>S. Athanase</t>
  </si>
  <si>
    <t>Ss. Philippe et Jacques, apôtres</t>
  </si>
  <si>
    <t>Ss. Philippe et Jacques</t>
  </si>
  <si>
    <t>Apôtres</t>
  </si>
  <si>
    <t>Bienheureuse Marie-Léonie Paradis, vierge</t>
  </si>
  <si>
    <t>Bienheureuse Marie-Léonie Paradis</t>
  </si>
  <si>
    <t>Ss. Jacques, diacre, Marien, lecteur, et leurs compagnons, martyrs</t>
  </si>
  <si>
    <t>Ss. Jacques, diacre, Marien, lecteur, et leurs compagnons</t>
  </si>
  <si>
    <t>S. François de Laval, évêque</t>
  </si>
  <si>
    <t>S. François de Laval</t>
  </si>
  <si>
    <t>Bx Pierre Claverie, évêque, et ses compagnons, religieux et martyrs</t>
  </si>
  <si>
    <t>Bx Pierre Claverie, évêque, et ses compagnons</t>
  </si>
  <si>
    <t>Religieux et martyrs</t>
  </si>
  <si>
    <t>Bienheureuse Catherine de Saint-Augustin, vierge</t>
  </si>
  <si>
    <t>Bienheureuse Catherine de Saint-Augustin</t>
  </si>
  <si>
    <t>Ste Louise de Marillac</t>
  </si>
  <si>
    <t>S. Jean d'Avila, prêtre et docteur de l'Église</t>
  </si>
  <si>
    <t>S. Jean d'Avila</t>
  </si>
  <si>
    <t>S. Damien De Veuster, prêtre</t>
  </si>
  <si>
    <t>S. Damien De Veuster</t>
  </si>
  <si>
    <t>Ss. Nérée et Achille, martyrs</t>
  </si>
  <si>
    <t>Ss. Nérée et Achille</t>
  </si>
  <si>
    <t>S. Pancrace, martyr</t>
  </si>
  <si>
    <t>S. Pancrace</t>
  </si>
  <si>
    <t>Bienheureuse Vierge Marie de Fatima</t>
  </si>
  <si>
    <t>S. Matthias, apôtre</t>
  </si>
  <si>
    <t>S. Matthias</t>
  </si>
  <si>
    <t>S. Jean Ier, pape et martyr</t>
  </si>
  <si>
    <t>S. Jean Ier</t>
  </si>
  <si>
    <t>S. Yves, prêtre</t>
  </si>
  <si>
    <t>S. Yves</t>
  </si>
  <si>
    <t>S. Bernardin de Sienne, prêtre</t>
  </si>
  <si>
    <t>S. Bernardin de Sienne</t>
  </si>
  <si>
    <t>S. Christophe Magallanès, prêtre, et ses compagnons, martyrs</t>
  </si>
  <si>
    <t>S. Christophe Magallanès, prêtre, et ses compagnons</t>
  </si>
  <si>
    <t>S. Eugène de Mazenod, évêque</t>
  </si>
  <si>
    <t>S. Eugène de Mazenod</t>
  </si>
  <si>
    <t>Ste Rita de Cascia, religieuse</t>
  </si>
  <si>
    <t>Ste Rita de Cascia</t>
  </si>
  <si>
    <t>Bienheureux Louis-Zéphirin Moreau, évêque</t>
  </si>
  <si>
    <t>Bienheureux Louis-Zéphirin Moreau</t>
  </si>
  <si>
    <t>S. Bède le Vénérable, prêtre et docteur de l'Église</t>
  </si>
  <si>
    <t>S. Bède le Vénérable</t>
  </si>
  <si>
    <t>S. Grégoire VII, pape</t>
  </si>
  <si>
    <t>S. Grégoire VII</t>
  </si>
  <si>
    <t>Ste Marie-Madeleine de Pazzi, vierge</t>
  </si>
  <si>
    <t>Ste Marie-Madeleine de Pazzi</t>
  </si>
  <si>
    <t>S. Philippe Néri, prêtre</t>
  </si>
  <si>
    <t>S. Philippe Néri</t>
  </si>
  <si>
    <t>S. Augustin de Cantorbéry, évêque</t>
  </si>
  <si>
    <t>S. Augustin de Cantorbéry</t>
  </si>
  <si>
    <t>S. Paul VI, pape</t>
  </si>
  <si>
    <t>S. Paul VI</t>
  </si>
  <si>
    <t>Ste Jeanne d'Arc, vierge</t>
  </si>
  <si>
    <t>Ste Jeanne d'Arc</t>
  </si>
  <si>
    <t>Visitation de la Bienheureuse Vierge Marie</t>
  </si>
  <si>
    <t>Lundi après la Pentecôte : Bienheureuse Vierge Marie, Mère de l'Église</t>
  </si>
  <si>
    <t>Bienheureuse Vierge Marie, Mère de l'Église</t>
  </si>
  <si>
    <t xml:space="preserve">Jeudi après la Pentecôte : </t>
  </si>
  <si>
    <t>Notre Seigneur Jésus Christ éternel et souverain prêtre</t>
  </si>
  <si>
    <t>Dimanche après la Pentecôte : La Sainte Trinité</t>
  </si>
  <si>
    <t>Sainte Trinité</t>
  </si>
  <si>
    <t>Jeudi après la sainte Trinité : Saint-Sacrement du Corps et du Sang du Christ</t>
  </si>
  <si>
    <t>Saint-Sacrement du Corps et du Sang du Christ</t>
  </si>
  <si>
    <t>juin</t>
  </si>
  <si>
    <t>S. Justin, martyr</t>
  </si>
  <si>
    <t>S. Justin</t>
  </si>
  <si>
    <t>Ss. Marcellin et Pierre, martyrs</t>
  </si>
  <si>
    <t>Ss. Marcellin et Pierre</t>
  </si>
  <si>
    <t>Ss. Pothin, évêque, Blandine, vierge, et leurs compagnons, martyrs</t>
  </si>
  <si>
    <t>Ss. Pothin, évêque, Blandine, vierge, et leurs compagnons</t>
  </si>
  <si>
    <t>S. Charles Lwanga et ses compagnons, martyrs</t>
  </si>
  <si>
    <t>S. Charles Lwanga et ses compagnons</t>
  </si>
  <si>
    <t>Ste Clotilde</t>
  </si>
  <si>
    <t>S. Optat, évêque</t>
  </si>
  <si>
    <t>S. Optat</t>
  </si>
  <si>
    <t>S. Boniface, évêque et martyr</t>
  </si>
  <si>
    <t>S. Boniface</t>
  </si>
  <si>
    <t>S. Norbert, évêque</t>
  </si>
  <si>
    <t>S. Norbert</t>
  </si>
  <si>
    <t>S. Éphrem, diacre et docteur de l'Église</t>
  </si>
  <si>
    <t>S. Éphrem</t>
  </si>
  <si>
    <t>Diacre et docteur de l'Église</t>
  </si>
  <si>
    <t>Bx Édouard Poppe, prêtre</t>
  </si>
  <si>
    <t>Bx Édouard Poppe</t>
  </si>
  <si>
    <t>S. Barnabé, apôtre</t>
  </si>
  <si>
    <t>S. Barnabé</t>
  </si>
  <si>
    <t>S. Antoine de Padoue, prêtre et docteur de l'Église</t>
  </si>
  <si>
    <t>S. Antoine de Padoue</t>
  </si>
  <si>
    <t>S. Romuald, abbé</t>
  </si>
  <si>
    <t>S. Romuald</t>
  </si>
  <si>
    <t>S. Louis de Gonzague, religieux</t>
  </si>
  <si>
    <t>S. Louis de Gonzague</t>
  </si>
  <si>
    <t>S. Paulin de Nole, évêque</t>
  </si>
  <si>
    <t>S. Paulin de Nole</t>
  </si>
  <si>
    <t>Ss. Jean Fisher, évêque, et Thomas More, martyrs</t>
  </si>
  <si>
    <t>Ss. Jean Fisher, évêque, et Thomas More</t>
  </si>
  <si>
    <t>Nativité de Saint Jean Baptiste</t>
  </si>
  <si>
    <t>S. Cyrille d'Alexandrie, évêque et docteur de l'Église</t>
  </si>
  <si>
    <t>S. Cyrille d'Alexandrie</t>
  </si>
  <si>
    <t>Bienheureux Nykyta Budka et Vasyl Velychkovsky, évêques et martyrs</t>
  </si>
  <si>
    <t>Bienheureux Nykyta Budka et Vasyl Velychkovsky</t>
  </si>
  <si>
    <t>Évêques et martyrs</t>
  </si>
  <si>
    <t>S. Irénée, évêque et martyr</t>
  </si>
  <si>
    <t>S. Irénée</t>
  </si>
  <si>
    <t>Ss. Pierre et Paul, apôtres</t>
  </si>
  <si>
    <t>Ss. Pierre et Paul</t>
  </si>
  <si>
    <t xml:space="preserve">Les </t>
  </si>
  <si>
    <t>Ss. premiers martyrs de l'Église de Rome</t>
  </si>
  <si>
    <t xml:space="preserve">Vendredi après le deuxième dimanche après la Pentecôte : </t>
  </si>
  <si>
    <t>Sacré Cœur de Jésus</t>
  </si>
  <si>
    <t xml:space="preserve">Samedi après le deuxième dimanche après la Pentecôte : </t>
  </si>
  <si>
    <t>Cœur immaculé de la Bienheureuse Vierge Marie</t>
  </si>
  <si>
    <t>juillet</t>
  </si>
  <si>
    <t>Fête du Canada</t>
  </si>
  <si>
    <t>S. Thomas, apôtre</t>
  </si>
  <si>
    <t>S. Thomas</t>
  </si>
  <si>
    <t>Ste Élisabeth de Portugal</t>
  </si>
  <si>
    <t>S. Antoine-Marie Zaccaria, prêtre</t>
  </si>
  <si>
    <t>S. Antoine-Marie Zaccaria</t>
  </si>
  <si>
    <t>Ste Maria Goretti, vierge et martyre</t>
  </si>
  <si>
    <t>Ste Maria Goretti</t>
  </si>
  <si>
    <t>S. Augustin Zhao Rong, prêtre, et ses compagnons, martyrs</t>
  </si>
  <si>
    <t>S. Augustin Zhao Rong, prêtre, et ses compagnons</t>
  </si>
  <si>
    <t>Ste Marcienne, vierge et martyre</t>
  </si>
  <si>
    <t>Ste Marcienne</t>
  </si>
  <si>
    <t>S. Benoît, abbé</t>
  </si>
  <si>
    <t>S. Benoît</t>
  </si>
  <si>
    <t>S. Henri</t>
  </si>
  <si>
    <t>S. Henri et Ste Cunégonde</t>
  </si>
  <si>
    <t>S. Camille de Lellis, prêtre</t>
  </si>
  <si>
    <t>S. Camille de Lellis</t>
  </si>
  <si>
    <t>S. Bonaventure, évêque et docteur de l'Église</t>
  </si>
  <si>
    <t>S. Bonaventure</t>
  </si>
  <si>
    <t>Bienheureuse Vierge Marie du Mont Carmel</t>
  </si>
  <si>
    <t>S. Spérat et ses compagnons, martyrs</t>
  </si>
  <si>
    <t>S. Spérat et ses compagnons</t>
  </si>
  <si>
    <t>S. Apollinaire, évêque et martyr</t>
  </si>
  <si>
    <t>S. Apollinaire</t>
  </si>
  <si>
    <t>S. Laurent de Brindisi, prêtre et docteur de l'Église</t>
  </si>
  <si>
    <t>S. Laurent de Brindisi</t>
  </si>
  <si>
    <t>Ste Marie Madeleine</t>
  </si>
  <si>
    <t>Ste Brigitte, religieuse</t>
  </si>
  <si>
    <t>Ste Brigitte</t>
  </si>
  <si>
    <t>S. Charbel Makhlouf, prêtre</t>
  </si>
  <si>
    <t>S. Charbel Makhlouf</t>
  </si>
  <si>
    <t>S. Jacques, apôtre</t>
  </si>
  <si>
    <t>S. Jacques</t>
  </si>
  <si>
    <t>Ss. Joachim et Anne, parents de la Bienheureuse Vierge Marie</t>
  </si>
  <si>
    <t>Stes Marthe, Marie et S. Lazare</t>
  </si>
  <si>
    <t>S. Pierre Chrysologue, évêque et docteur de l'Église</t>
  </si>
  <si>
    <t>S. Pierre Chrysologue</t>
  </si>
  <si>
    <t>S. Ignace de Loyola, prêtre</t>
  </si>
  <si>
    <t>S. Ignace de Loyola</t>
  </si>
  <si>
    <t>août</t>
  </si>
  <si>
    <t>S. Alphonse-Marie de Liguori, évêque et docteur de l'Église</t>
  </si>
  <si>
    <t>S. Alphonse-Marie de Liguori</t>
  </si>
  <si>
    <t>S. Eusèbe de Verceil, éveque</t>
  </si>
  <si>
    <t>S. Eusèbe de Verceil</t>
  </si>
  <si>
    <t>Éveque</t>
  </si>
  <si>
    <t>S. Pierre-Julien Eymard, prêtre</t>
  </si>
  <si>
    <t>S. Pierre-Julien Eymard</t>
  </si>
  <si>
    <t>S. Jean-Marie Vianney, prêtre</t>
  </si>
  <si>
    <t>S. Jean-Marie Vianney</t>
  </si>
  <si>
    <t>Dédicace de la basilique Sainte-Marie Majeure</t>
  </si>
  <si>
    <t>Bienheureux Frédéric Janssoone, prêtre</t>
  </si>
  <si>
    <t>Bienheureux Frédéric Janssoone</t>
  </si>
  <si>
    <t>Transfiguration du Seigneur</t>
  </si>
  <si>
    <t>S. Sixte II, pape, et ses compagnons, martyrs</t>
  </si>
  <si>
    <t>S. Sixte II, pape, et ses compagnons</t>
  </si>
  <si>
    <t>S. Gaétan, prêtre</t>
  </si>
  <si>
    <t>S. Gaétan</t>
  </si>
  <si>
    <t>Ste Julienne du Mont-Cornillon, vierge</t>
  </si>
  <si>
    <t>Ste Julienne du Mont-Cornillon</t>
  </si>
  <si>
    <t>S. Dominique, prêtre</t>
  </si>
  <si>
    <t>S. Dominique</t>
  </si>
  <si>
    <t>Ste Thérèse-Bénédicte de la Croix, vierge et martyre</t>
  </si>
  <si>
    <t>Ste Thérèse-Bénédicte de la Croix</t>
  </si>
  <si>
    <t>S. Laurent, diacre et martyr</t>
  </si>
  <si>
    <t>S. Laurent</t>
  </si>
  <si>
    <t>Ste Claire, vierge</t>
  </si>
  <si>
    <t>Ste Claire</t>
  </si>
  <si>
    <t>B. Schecelin ou Schetzel, ermite</t>
  </si>
  <si>
    <t>B. Schécelin, ermite</t>
  </si>
  <si>
    <t>Ste Jeanne-Françoise de Chantal, religieuse</t>
  </si>
  <si>
    <t>Ste Jeanne-Françoise de Chantal</t>
  </si>
  <si>
    <t>Ss. Pontien, pape, et Hippolyte, prêtre, martyrs</t>
  </si>
  <si>
    <t>Ss. Pontien, pape, et Hippolyte, prêtre</t>
  </si>
  <si>
    <t>S. Maximilien-Marie Kolbe, prêtre et martyr</t>
  </si>
  <si>
    <t>S. Maximilien-Marie Kolbe</t>
  </si>
  <si>
    <t>Assomption de la Bienheureuse Vierge Marie</t>
  </si>
  <si>
    <t>S. Étienne de Hongrie</t>
  </si>
  <si>
    <t>S. Jean Eudes, prêtre</t>
  </si>
  <si>
    <t>S. Jean Eudes</t>
  </si>
  <si>
    <t>S. Bernard, abbé et docteur de l'Église</t>
  </si>
  <si>
    <t>S. Bernard</t>
  </si>
  <si>
    <t>S. Pie X, pape</t>
  </si>
  <si>
    <t>S. Pie X</t>
  </si>
  <si>
    <t>Bienheureuse Vierge Marie Reine</t>
  </si>
  <si>
    <t>Ste Rose de Lima, vierge</t>
  </si>
  <si>
    <t>Ste Rose de Lima</t>
  </si>
  <si>
    <t>Ste Émilie de Vialar, vierge</t>
  </si>
  <si>
    <t>Ste Émilie de Vialar</t>
  </si>
  <si>
    <t>S. Barthélémy, apôtre</t>
  </si>
  <si>
    <t>S. Barthélémy</t>
  </si>
  <si>
    <t>S. Louis</t>
  </si>
  <si>
    <t>S. Joseph de Calasanz, prêtre</t>
  </si>
  <si>
    <t>S. Joseph de Calasanz</t>
  </si>
  <si>
    <t>S. Césaire d'Arles, évêque</t>
  </si>
  <si>
    <t>S. Césaire d'Arles</t>
  </si>
  <si>
    <t>Ste Monique, mère de famille</t>
  </si>
  <si>
    <t>S. Augustin, évêque et docteur de l'Église</t>
  </si>
  <si>
    <t>S. Augustin</t>
  </si>
  <si>
    <t>Martyre de S. Jean Baptiste</t>
  </si>
  <si>
    <t>Dédicace de la cathédrale</t>
  </si>
  <si>
    <t>Ss. Alype et Possidius, évêques</t>
  </si>
  <si>
    <t>Ss. Alype et Possidius</t>
  </si>
  <si>
    <t>La Bienheureuse Vierge Marie Médiatrice</t>
  </si>
  <si>
    <t>Bienheureuse Vierge Marie Médiatrice</t>
  </si>
  <si>
    <t>septembre</t>
  </si>
  <si>
    <t>Premier lundi : Fête du travail</t>
  </si>
  <si>
    <t>Fête du travail</t>
  </si>
  <si>
    <t>Bienheureux André Grasset, prêtre et martyr</t>
  </si>
  <si>
    <t>Bienheureux André Grasset</t>
  </si>
  <si>
    <t>S. Grégoire le Grand, pape et docteur de l'Église</t>
  </si>
  <si>
    <t>S. Grégoire le Grand</t>
  </si>
  <si>
    <t>Pape et docteur de l'Église</t>
  </si>
  <si>
    <t>Bienheureuse Dina Bélanger, vierge</t>
  </si>
  <si>
    <t>Bienheureuse Dina Bélanger</t>
  </si>
  <si>
    <t>Nativité de la Bienheureuse Vierge Marie</t>
  </si>
  <si>
    <t>S. Pierre Claver, prêtre</t>
  </si>
  <si>
    <t>S. Pierre Claver</t>
  </si>
  <si>
    <t>S. Némésianus et ses compagnons, martyrs</t>
  </si>
  <si>
    <t>S. Némésianus et ses compagnons</t>
  </si>
  <si>
    <t>Saint Nom de Marie</t>
  </si>
  <si>
    <t>S. Marcellin, martyr</t>
  </si>
  <si>
    <t>S. Marcellin</t>
  </si>
  <si>
    <t>S. Jean Chrysostome, évêque et docteur de l'Église</t>
  </si>
  <si>
    <t>S. Jean Chrysostome</t>
  </si>
  <si>
    <t>La Croix glorieuse</t>
  </si>
  <si>
    <t>Bienheureuse Vierge Marie des Douleurs</t>
  </si>
  <si>
    <t>Ss. Corneille, pape, et Cyprien, évêque, martyrs</t>
  </si>
  <si>
    <t>Ss. Corneille, pape, et Cyprien, évêque</t>
  </si>
  <si>
    <t>S. Cyprien, évêque et martyr</t>
  </si>
  <si>
    <t>S. Cyprien</t>
  </si>
  <si>
    <t>S. Robert Bellarmin, évêque et docteur de l'Église</t>
  </si>
  <si>
    <t>S. Robert Bellarmin</t>
  </si>
  <si>
    <t>Ste Hildegarde de Bingen, vierge et docteur de l'Église</t>
  </si>
  <si>
    <t>Ste Hildegarde de Bingen</t>
  </si>
  <si>
    <t>S. Lambert, évêque et martyr</t>
  </si>
  <si>
    <t>S. Lambert</t>
  </si>
  <si>
    <t>S. Corneille, pape et martyr</t>
  </si>
  <si>
    <t>S. Corneille</t>
  </si>
  <si>
    <t>S. Janvier, évêque et martyr</t>
  </si>
  <si>
    <t>S. Janvier</t>
  </si>
  <si>
    <t>Bienheureuse Vierge Marie de La Salette</t>
  </si>
  <si>
    <t>Ss. André Kim Tae-gon, prêtre, Paul Chong Ha-sang, et leurs compagnons, martyrs</t>
  </si>
  <si>
    <t>Ss. André Kim Tae-gon, prêtre, Paul Chong Ha-sang, et leurs compagnons</t>
  </si>
  <si>
    <t>S. Matthieu, apôtre et évangéliste</t>
  </si>
  <si>
    <t>S. Matthieu</t>
  </si>
  <si>
    <t>Apôtre et évangéliste</t>
  </si>
  <si>
    <t>S. Maurice et ses compagnons, martyrs</t>
  </si>
  <si>
    <t>S. Maurice et ses compagnons</t>
  </si>
  <si>
    <t>S. Pio de Pietrelcina, prêtre</t>
  </si>
  <si>
    <t>S. Pio de Pietrelcina</t>
  </si>
  <si>
    <t>Bienheureuse émilie Tavernier-Gamelin, religieuse</t>
  </si>
  <si>
    <t>Bienheureuse Émilie Tavernier-Gamelin</t>
  </si>
  <si>
    <t>S. Nicolas de Flüe, ermite</t>
  </si>
  <si>
    <t>S. Nicolas de Flüe</t>
  </si>
  <si>
    <t>Ss. Côme et Damien, martyrs</t>
  </si>
  <si>
    <t>Ss. Côme et Damien</t>
  </si>
  <si>
    <t>S. Jean de Brébeuf, S. Isaac Jogues, prêtres, et leurs compagnons, martyrs</t>
  </si>
  <si>
    <t>S. Jean de Brébeuf, S. Isaac Jogues, prêtres, et leurs compagnons</t>
  </si>
  <si>
    <t>S. Vincent de Paul, prêtre</t>
  </si>
  <si>
    <t>S. Vincent de Paul</t>
  </si>
  <si>
    <t>S. Venceslas, martyr</t>
  </si>
  <si>
    <t>S. Venceslas</t>
  </si>
  <si>
    <t>S. Laurent Ruiz et ses compagnons, martyrs</t>
  </si>
  <si>
    <t>S. Laurent Ruiz et ses compagnons</t>
  </si>
  <si>
    <t>Ss. Michel, Gabriel et Raphaël, archanges</t>
  </si>
  <si>
    <t>S. Jérôme, prêtre et docteur de l'Église</t>
  </si>
  <si>
    <t>S. Jérôme</t>
  </si>
  <si>
    <t>octobre</t>
  </si>
  <si>
    <t>Deuxième lundi : Jour de l'action de grâce</t>
  </si>
  <si>
    <t>Jour de l'action de grâce</t>
  </si>
  <si>
    <t>Ste Thérèse de l'Enfant-Jésus, vierge et docteur de l'Église</t>
  </si>
  <si>
    <t>Ste Thérèse de l'Enfant-Jésus</t>
  </si>
  <si>
    <t>Ss. anges gardiens</t>
  </si>
  <si>
    <t>S. François d'Assise</t>
  </si>
  <si>
    <t>Ste Faustine Kowalska, vierge</t>
  </si>
  <si>
    <t>Ste Faustine Kowalska</t>
  </si>
  <si>
    <t>S. Bruno, prêtre</t>
  </si>
  <si>
    <t>S. Bruno</t>
  </si>
  <si>
    <t>Bienheureuse Marie-Rose Durocher, vierge</t>
  </si>
  <si>
    <t>Bienheureuse Marie-Rose Durocher</t>
  </si>
  <si>
    <t>Bienheureuse Vierge Marie du Rosaire</t>
  </si>
  <si>
    <t>S. Denis, évêque, et ses compagnons, martyrs</t>
  </si>
  <si>
    <t>S. Denis, évêque, et ses compagnons</t>
  </si>
  <si>
    <t>S. Jean Léonardi, prêtre</t>
  </si>
  <si>
    <t>S. Jean Léonardi</t>
  </si>
  <si>
    <t>S. Jean XXIII, pape</t>
  </si>
  <si>
    <t>S. Jean XXIII</t>
  </si>
  <si>
    <t>S. Calliste Ier, pape et martyr</t>
  </si>
  <si>
    <t>S. Calliste Ier</t>
  </si>
  <si>
    <t>Ste Thérèse de Jésus, vierge et docteur de l'Église</t>
  </si>
  <si>
    <t>Ste Thérèse de Jésus</t>
  </si>
  <si>
    <t>Ste Edwige, religieuse</t>
  </si>
  <si>
    <t>Ste Edwige</t>
  </si>
  <si>
    <t>Ste Marguerite-Marie Alacoque, vierge</t>
  </si>
  <si>
    <t>Ste Marguerite-Marie Alacoque</t>
  </si>
  <si>
    <t>Ste Marie-Marguerite d'Youville</t>
  </si>
  <si>
    <t>S. Ignace d'Antioche, évêque et martyr</t>
  </si>
  <si>
    <t>S. Ignace d'Antioche</t>
  </si>
  <si>
    <t>S. Luc, évangéliste</t>
  </si>
  <si>
    <t>S. Luc</t>
  </si>
  <si>
    <t>Ss. Jean de Brébeuf et Isaac Jogues, prêtres, et leurs compagnons, martyrs</t>
  </si>
  <si>
    <t>Ss. Jean de Brébeuf et Isaac Jogues, prêtres, et leurs compagnons</t>
  </si>
  <si>
    <t>S. Paul de la Croix, prêtre</t>
  </si>
  <si>
    <t>S. Paul de la Croix</t>
  </si>
  <si>
    <t>S. Jean-Paul II, pape</t>
  </si>
  <si>
    <t>S. Jean-Paul II</t>
  </si>
  <si>
    <t>S. Jean de Capistran, prêtre</t>
  </si>
  <si>
    <t>S. Jean de Capistran</t>
  </si>
  <si>
    <t>S. Antoine-Marie Claret, évêque</t>
  </si>
  <si>
    <t>S. Antoine-Marie Claret</t>
  </si>
  <si>
    <t>En Afrique du Nord, Belgique, Canada, France, Luxembourg</t>
  </si>
  <si>
    <t>Dédicace des églises consacrées dont on ne connaît pas la date de consécration</t>
  </si>
  <si>
    <t>Ss. Simon et Jude, apôtres</t>
  </si>
  <si>
    <t>Ss. Simon et Jude</t>
  </si>
  <si>
    <t>Ss. Marcel et Maximilien, martyrs</t>
  </si>
  <si>
    <t>Ss. Marcel et Maximilien</t>
  </si>
  <si>
    <t>novembre</t>
  </si>
  <si>
    <t>Tous les saints</t>
  </si>
  <si>
    <t>Commémoration de tous les fidèles défunts</t>
  </si>
  <si>
    <t>S. Martin de Porrès, religieux</t>
  </si>
  <si>
    <t>S. Martin de Porrès</t>
  </si>
  <si>
    <t>En Belgique et au Luxembourg</t>
  </si>
  <si>
    <t>S. Hubert, évêque</t>
  </si>
  <si>
    <t>S. Hubert</t>
  </si>
  <si>
    <t>S. Charles Borromée, évêque</t>
  </si>
  <si>
    <t>S. Charles Borromée</t>
  </si>
  <si>
    <t>S. Willibrord, évêque</t>
  </si>
  <si>
    <t>S. Willibrord</t>
  </si>
  <si>
    <t>Dédicace de la basilique du Latran</t>
  </si>
  <si>
    <t>S. Léon le Grand, pape et docteur de l'Église</t>
  </si>
  <si>
    <t>S. Léon le Grand</t>
  </si>
  <si>
    <t>S. Martin de Tours, évêque</t>
  </si>
  <si>
    <t>S. Martin de Tours</t>
  </si>
  <si>
    <t>S. Josaphat, évêque et martyr</t>
  </si>
  <si>
    <t>S. Josaphat</t>
  </si>
  <si>
    <t>S. Albert le Grand, évêque et docteur de l'Église</t>
  </si>
  <si>
    <t>S. Albert le Grand</t>
  </si>
  <si>
    <t>Ste Marguerite d'Écosse</t>
  </si>
  <si>
    <t>Ste Gertrude, vierge</t>
  </si>
  <si>
    <t>Ste Gertrude</t>
  </si>
  <si>
    <t>Ste Élisabeth de Hongrie, religieuse</t>
  </si>
  <si>
    <t>Ste Élisabeth de Hongrie</t>
  </si>
  <si>
    <t>Dédicace des basiliques Saint-Pierre et Saint-Paul, apôtres</t>
  </si>
  <si>
    <t>Dédicace des basiliques Saint-Pierre et Saint-Paul</t>
  </si>
  <si>
    <t>Présentation de la Bienheureuse Vierge Marie</t>
  </si>
  <si>
    <t>Ste Cécile, vierge et martyre</t>
  </si>
  <si>
    <t>Ste Cécile</t>
  </si>
  <si>
    <t>S. Clément Ier, pape et martyr</t>
  </si>
  <si>
    <t>S. Clément Ier</t>
  </si>
  <si>
    <t>S. Colomban, abbé</t>
  </si>
  <si>
    <t>S. Colomban</t>
  </si>
  <si>
    <t>S. André Dung-Lac, prêtre, et ses compagnons, martyrs</t>
  </si>
  <si>
    <t>S. André Dung-Lac, prêtre, et ses compagnons</t>
  </si>
  <si>
    <t>Ste Catherine d'Alexandrie, vierge et martyre</t>
  </si>
  <si>
    <t>Ste Catherine d'Alexandrie</t>
  </si>
  <si>
    <t>S. Jean Berchmans, religieux</t>
  </si>
  <si>
    <t>S. Jean Berchmans</t>
  </si>
  <si>
    <t>S. André, apôtre</t>
  </si>
  <si>
    <t>S. André</t>
  </si>
  <si>
    <t>Le dernier dimanche du Temps ordinaire : Notre Seigneur Jésus Christ Roi de l'Univers</t>
  </si>
  <si>
    <t>Notre Seigneur Jésus Christ Roi de l'Univers</t>
  </si>
  <si>
    <t>décembre</t>
  </si>
  <si>
    <t>S. Charles de Foucauld, prêtre</t>
  </si>
  <si>
    <t>S. Charles de Foucauld</t>
  </si>
  <si>
    <t>S. François Xavier, prêtre</t>
  </si>
  <si>
    <t>S. François Xavier</t>
  </si>
  <si>
    <t>S. Jean de Damas, prêtre et docteur de l'Église</t>
  </si>
  <si>
    <t>S. Jean de Damas</t>
  </si>
  <si>
    <t>Ste Crispine, martyre</t>
  </si>
  <si>
    <t>Ste Crispine</t>
  </si>
  <si>
    <t>Martyre</t>
  </si>
  <si>
    <t>S. Nicolas, évêque</t>
  </si>
  <si>
    <t>S. Nicolas</t>
  </si>
  <si>
    <t>S. Ambroise, évêque et docteur de l'Église</t>
  </si>
  <si>
    <t>S. Ambroise</t>
  </si>
  <si>
    <t>Immaculée conception de la Bienheureuse Vierge Marie</t>
  </si>
  <si>
    <t>S. Juan Diego Cuauhtlatoatzin</t>
  </si>
  <si>
    <t>Bienheureuse Vierge Marie de Lorette</t>
  </si>
  <si>
    <t>S. Damase Ier, pape</t>
  </si>
  <si>
    <t>S. Damase Ier</t>
  </si>
  <si>
    <t>Bienheureuse Vierge Marie de Guadaloupé</t>
  </si>
  <si>
    <t>Ste Lucie, vierge et martyre</t>
  </si>
  <si>
    <t>Ste Lucie</t>
  </si>
  <si>
    <t>S. Jean de la Croix, prêtre et docteur de l'Église</t>
  </si>
  <si>
    <t>S. Jean de la Croix</t>
  </si>
  <si>
    <t>S. Jean de Kenty, prêtre</t>
  </si>
  <si>
    <t>S. Jean de Kenty</t>
  </si>
  <si>
    <t>Nativité du Seigneur</t>
  </si>
  <si>
    <t>S. Étienne, premier martyr</t>
  </si>
  <si>
    <t>S. Étienne</t>
  </si>
  <si>
    <t>Premier martyr</t>
  </si>
  <si>
    <t>S. Jean, apôtre et évangéliste</t>
  </si>
  <si>
    <t>S. Jean</t>
  </si>
  <si>
    <t>Les Saints Innocents, martyrs</t>
  </si>
  <si>
    <t>Les Saints Innocents</t>
  </si>
  <si>
    <t>S. Thomas Becket, évêque et martyr</t>
  </si>
  <si>
    <t>S. Thomas Becket</t>
  </si>
  <si>
    <t>S. Sylvestre Ier, pape</t>
  </si>
  <si>
    <t>S. Sylvestre Ier</t>
  </si>
  <si>
    <t>Dimanche dans l'octave de la Nativité, ou le 30 décembre en l'absence de ce dimanche : La Sainte Famille de Jésus, Marie et Joseph</t>
  </si>
  <si>
    <t>Sainte Famille de Jésus, Marie et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</si>
</sst>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.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5DAA-D41B-4287-BB05-32AE66BCDAC0}">
  <dimension ref="C3:AD49"/>
  <sheetViews>
    <sheetView workbookViewId="0">
      <selection activeCell="D18" sqref="D18"/>
    </sheetView>
  </sheetViews>
  <sheetFormatPr defaultRowHeight="15" x14ac:dyDescent="0.25"/>
  <cols>
    <col min="4" max="4" width="19.85546875" customWidth="1"/>
    <col min="5" max="5" width="16.7109375" bestFit="1" customWidth="1"/>
    <col min="6" max="6" width="17.5703125" bestFit="1" customWidth="1"/>
    <col min="7" max="7" width="17.5703125" customWidth="1"/>
    <col min="8" max="9" width="10.140625" customWidth="1"/>
    <col min="10" max="10" width="10" customWidth="1"/>
    <col min="11" max="12" width="10.140625" customWidth="1"/>
    <col min="13" max="13" width="15.7109375" customWidth="1"/>
    <col min="14" max="14" width="27.42578125" customWidth="1"/>
    <col min="15" max="15" width="15.5703125" customWidth="1"/>
    <col min="16" max="16" width="17.7109375" customWidth="1"/>
    <col min="17" max="17" width="20" customWidth="1"/>
    <col min="18" max="18" width="15.5703125" customWidth="1"/>
    <col min="19" max="19" width="18.140625" customWidth="1"/>
    <col min="20" max="20" width="20.5703125" customWidth="1"/>
  </cols>
  <sheetData>
    <row r="3" spans="3:30" x14ac:dyDescent="0.25">
      <c r="N3" s="1" t="s">
        <v>0</v>
      </c>
      <c r="O3" s="1"/>
      <c r="P3" s="1"/>
      <c r="Q3" s="1"/>
    </row>
    <row r="4" spans="3:30" x14ac:dyDescent="0.25">
      <c r="N4" s="2" t="s">
        <v>1</v>
      </c>
      <c r="O4" s="2"/>
      <c r="P4" s="2" t="s">
        <v>2</v>
      </c>
      <c r="Q4" s="2"/>
    </row>
    <row r="5" spans="3:30" x14ac:dyDescent="0.25"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W5" t="s">
        <v>18</v>
      </c>
      <c r="X5" t="s">
        <v>19</v>
      </c>
      <c r="Y5" t="s">
        <v>20</v>
      </c>
      <c r="AA5" t="s">
        <v>21</v>
      </c>
      <c r="AB5" t="s">
        <v>22</v>
      </c>
      <c r="AC5" t="s">
        <v>23</v>
      </c>
    </row>
    <row r="6" spans="3:30" x14ac:dyDescent="0.25">
      <c r="C6" t="s">
        <v>24</v>
      </c>
      <c r="D6" s="4">
        <v>2022</v>
      </c>
      <c r="E6" s="5" t="s">
        <v>25</v>
      </c>
      <c r="F6" s="5" t="s">
        <v>26</v>
      </c>
      <c r="G6" s="6">
        <f>IF(DAY(DATE(D6,1,8)-WEEKDAY(DATE(D6,1,7)))=1,DATE(D6,1,8)-WEEKDAY(DATE(D6,1,7))+7,DATE(D6,1,8)-WEEKDAY(DATE(D6,1,7)))</f>
        <v>44563</v>
      </c>
      <c r="H6" s="6">
        <f>I6-46</f>
        <v>44622</v>
      </c>
      <c r="I6" s="6">
        <f t="shared" ref="I6:I45" si="0">FLOOR(DATE(D6,3,MOD(18.37*MOD(D6,19)-6,29)),7)+29</f>
        <v>44668</v>
      </c>
      <c r="J6" s="6">
        <f t="shared" ref="J6:J45" si="1">I6+39</f>
        <v>44707</v>
      </c>
      <c r="K6" s="6">
        <f t="shared" ref="K6:K45" si="2">I6+49</f>
        <v>44717</v>
      </c>
      <c r="L6" s="6">
        <f>K6+11</f>
        <v>44728</v>
      </c>
      <c r="M6" s="6">
        <f>K6+14</f>
        <v>44731</v>
      </c>
      <c r="N6" s="6">
        <f>H6-1</f>
        <v>44621</v>
      </c>
      <c r="O6" s="4">
        <f>Y6</f>
        <v>8</v>
      </c>
      <c r="P6" s="6">
        <f t="shared" ref="P6:P45" si="3">K6+1</f>
        <v>44718</v>
      </c>
      <c r="Q6" s="4">
        <f>AC6</f>
        <v>10</v>
      </c>
      <c r="R6" s="6">
        <f t="shared" ref="R6:R45" si="4">DATE(D6,12,3-WEEKDAY(DATE(D6,12,24),2)+(WEEKDAY(DATE(D6,12,24),2)=7)*7)</f>
        <v>44892</v>
      </c>
      <c r="S6" s="7"/>
      <c r="T6" s="7" t="str" cm="1">
        <f t="array" ref="T6">IF(C6="Up",
"\arrayrulecolor{red} \thinhline \arrayrulecolor{black} \rule{0pt}{3.5mm}"&amp;D6&amp;" &amp; \rule{0pt}{3.5mm}"&amp;SUBSTITUTE(SUBSTITUTE(E6,"A","\textcolor{red}{A}")," ","\hspace{2mm}")&amp;" &amp; \rule{0pt}{3.5mm}"&amp;_xlfn.TEXTJOIN(" &amp; \rule{0pt}{3.5mm}",1,TEXT(F6:K6,"[$-40C]d mmm"))&amp;" \\",
IF(C6="Down",
D6&amp;" &amp; "&amp;SUBSTITUTE(E6,"A","\textcolor{red}{A}")&amp;" &amp; "&amp;_xlfn.TEXTJOIN(" &amp; ",1,TEXT(F6:K6,"[$-40C]d mmm"))&amp;" \\[1mm]",
D6&amp;" &amp; "&amp;SUBSTITUTE(E6,"A","\textcolor{red}{A}")&amp;" &amp; "&amp;_xlfn.TEXTJOIN(" &amp; ",1,TEXT(F6:K6,"[$-40C]d mmm"))&amp;" \\"))</f>
        <v>\arrayrulecolor{red} \thinhline \arrayrulecolor{black} \rule{0pt}{3.5mm}2022 &amp; \rule{0pt}{3.5mm}b &amp; \rule{0pt}{3.5mm}C &amp; \rule{0pt}{3.5mm}2 janv. &amp; \rule{0pt}{3.5mm}2 mars &amp; \rule{0pt}{3.5mm}17 avr. &amp; \rule{0pt}{3.5mm}26 mai &amp; \rule{0pt}{3.5mm}5 juin \\</v>
      </c>
      <c r="U6" s="8" t="str" cm="1">
        <f t="array" ref="U6">IF(C6="Up",
"\arrayrulecolor{red} \thinhline \arrayrulecolor{black} \rule{0pt}{3.5mm}"&amp;D6&amp;" &amp; \rule{0pt}{3.5mm}"&amp;_xlfn.TEXTJOIN(" &amp; \rule{0pt}{3.5mm}",1,TEXT(L6:N6,"[$-40C]d mmm"))&amp;" &amp; \rule{0pt}{3.5mm}"&amp;O6&amp;" &amp; \rule{0pt}{3.5mm}"&amp;TEXT(P6,"[$-40C]d mmm")&amp;" &amp; \rule{0pt}{3.5mm}"&amp;Q6&amp;" &amp; \rule{0pt}{3.5mm}"&amp;TEXT(R6,"[$-40C]d mmm")&amp;" \\",
IF(C6="Down",D6&amp;" &amp; "&amp;_xlfn.TEXTJOIN(" &amp; ",1,TEXT(L6:N6,"[$-40C]d mmm"))&amp;" &amp; "&amp;O6&amp;" &amp; "&amp;TEXT(P6,"[$-40C]d mmm")&amp;" &amp; "&amp;Q6&amp;" &amp; "&amp;TEXT(R6,"[$-40C]d mmm")&amp;" \\[1mm]",
D6&amp;" &amp; "&amp;_xlfn.TEXTJOIN(" &amp; ",1,TEXT(L6:N6,"[$-40C]d mmm"))&amp;" &amp; "&amp;O6&amp;" &amp; "&amp;TEXT(P6,"[$-40C]d mmm")&amp;" &amp; "&amp;Q6&amp;" &amp; "&amp;TEXT(R6,"[$-40C]d mmm")&amp;" \\"))</f>
        <v>\arrayrulecolor{red} \thinhline \arrayrulecolor{black} \rule{0pt}{3.5mm}2022 &amp; \rule{0pt}{3.5mm}16 juin &amp; \rule{0pt}{3.5mm}19 juin &amp; \rule{0pt}{3.5mm}1 mars &amp; \rule{0pt}{3.5mm}8 &amp; \rule{0pt}{3.5mm}6 juin &amp; \rule{0pt}{3.5mm}10 &amp; \rule{0pt}{3.5mm}27 nov. \\</v>
      </c>
      <c r="V6" s="8"/>
      <c r="W6" s="7">
        <f t="shared" ref="W6:W45" si="5">IF(OR(DAY(G6)=7,DAY(G6)=8),G6+1,G6+7)</f>
        <v>44570</v>
      </c>
      <c r="X6" s="7">
        <f t="shared" ref="X6:X45" si="6">H6-3</f>
        <v>44619</v>
      </c>
      <c r="Y6">
        <f>ROUNDUP((X6-W6)/7+1,0)</f>
        <v>8</v>
      </c>
      <c r="Z6" t="b">
        <f t="shared" ref="Z6:Z45" si="7">Y6=O6</f>
        <v>1</v>
      </c>
      <c r="AA6">
        <f t="shared" ref="AA6:AA45" si="8">(R6-K6)/7</f>
        <v>25</v>
      </c>
      <c r="AB6">
        <f>AA6+Y6</f>
        <v>33</v>
      </c>
      <c r="AC6">
        <f>IF(AB6=33,Y6+2,Y6+1)</f>
        <v>10</v>
      </c>
      <c r="AD6" t="b">
        <f>AC6=Q6</f>
        <v>1</v>
      </c>
    </row>
    <row r="7" spans="3:30" x14ac:dyDescent="0.25">
      <c r="D7" s="9">
        <v>2023</v>
      </c>
      <c r="E7" s="10" t="s">
        <v>27</v>
      </c>
      <c r="F7" s="10" t="s">
        <v>27</v>
      </c>
      <c r="G7" s="11">
        <f t="shared" ref="G7:G45" si="9">IF(DAY(DATE(D7,1,8)-WEEKDAY(DATE(D7,1,7)))=1,DATE(D7,1,8)-WEEKDAY(DATE(D7,1,7))+7,DATE(D7,1,8)-WEEKDAY(DATE(D7,1,7)))</f>
        <v>44934</v>
      </c>
      <c r="H7" s="11">
        <f t="shared" ref="H7:H45" si="10">I7-46</f>
        <v>44979</v>
      </c>
      <c r="I7" s="11">
        <f t="shared" si="0"/>
        <v>45025</v>
      </c>
      <c r="J7" s="11">
        <f t="shared" si="1"/>
        <v>45064</v>
      </c>
      <c r="K7" s="11">
        <f t="shared" si="2"/>
        <v>45074</v>
      </c>
      <c r="L7" s="11">
        <f t="shared" ref="L7:L45" si="11">K7+11</f>
        <v>45085</v>
      </c>
      <c r="M7" s="11">
        <f t="shared" ref="M7:M45" si="12">K7+14</f>
        <v>45088</v>
      </c>
      <c r="N7" s="11">
        <f t="shared" ref="N7:N45" si="13">H7-1</f>
        <v>44978</v>
      </c>
      <c r="O7" s="9">
        <f t="shared" ref="O7:O45" si="14">Y7</f>
        <v>7</v>
      </c>
      <c r="P7" s="11">
        <f t="shared" si="3"/>
        <v>45075</v>
      </c>
      <c r="Q7" s="9">
        <f t="shared" ref="Q7:Q45" si="15">AC7</f>
        <v>8</v>
      </c>
      <c r="R7" s="11">
        <f t="shared" si="4"/>
        <v>45263</v>
      </c>
      <c r="S7" s="7"/>
      <c r="T7" s="7" t="str" cm="1">
        <f t="array" ref="T7">IF(C7="Up",
"\arrayrulecolor{red} \thinhline \arrayrulecolor{black} \rule{0pt}{3.5mm}"&amp;D7&amp;" &amp; \rule{0pt}{3.5mm}"&amp;SUBSTITUTE(SUBSTITUTE(E7,"A","\textcolor{red}{A}")," ","\hspace{2mm}")&amp;" &amp; \rule{0pt}{3.5mm}"&amp;_xlfn.TEXTJOIN(" &amp; \rule{0pt}{3.5mm}",1,TEXT(F7:K7,"[$-40C]d mmm"))&amp;" \\",
IF(C7="Down",
D7&amp;" &amp; "&amp;SUBSTITUTE(E7,"A","\textcolor{red}{A}")&amp;" &amp; "&amp;_xlfn.TEXTJOIN(" &amp; ",1,TEXT(F7:K7,"[$-40C]d mmm"))&amp;" \\[1mm]",
D7&amp;" &amp; "&amp;SUBSTITUTE(E7,"A","\textcolor{red}{A}")&amp;" &amp; "&amp;_xlfn.TEXTJOIN(" &amp; ",1,TEXT(F7:K7,"[$-40C]d mmm"))&amp;" \\"))</f>
        <v>2023 &amp; \textcolor{red}{A} &amp; A &amp; 8 janv. &amp; 22 févr. &amp; 9 avr. &amp; 18 mai &amp; 28 mai \\</v>
      </c>
      <c r="U7" s="8" t="str" cm="1">
        <f t="array" ref="U7">IF(C7="Up",
"\arrayrulecolor{red} \thinhline \arrayrulecolor{black} \rule{0pt}{3.5mm}"&amp;D7&amp;" &amp; \rule{0pt}{3.5mm}"&amp;_xlfn.TEXTJOIN(" &amp; \rule{0pt}{3.5mm}",1,TEXT(L7:N7,"[$-40C]d mmm"))&amp;" &amp; \rule{0pt}{3.5mm}"&amp;O7&amp;" &amp; \rule{0pt}{3.5mm}"&amp;TEXT(P7,"[$-40C]d mmm")&amp;" &amp; \rule{0pt}{3.5mm}"&amp;Q7&amp;" &amp; \rule{0pt}{3.5mm}"&amp;TEXT(R7,"[$-40C]d mmm")&amp;" \\",
IF(C7="Down",D7&amp;" &amp; "&amp;_xlfn.TEXTJOIN(" &amp; ",1,TEXT(L7:N7,"[$-40C]d mmm"))&amp;" &amp; "&amp;O7&amp;" &amp; "&amp;TEXT(P7,"[$-40C]d mmm")&amp;" &amp; "&amp;Q7&amp;" &amp; "&amp;TEXT(R7,"[$-40C]d mmm")&amp;" \\[1mm]",
D7&amp;" &amp; "&amp;_xlfn.TEXTJOIN(" &amp; ",1,TEXT(L7:N7,"[$-40C]d mmm"))&amp;" &amp; "&amp;O7&amp;" &amp; "&amp;TEXT(P7,"[$-40C]d mmm")&amp;" &amp; "&amp;Q7&amp;" &amp; "&amp;TEXT(R7,"[$-40C]d mmm")&amp;" \\"))</f>
        <v>2023 &amp; 8 juin &amp; 11 juin &amp; 21 févr. &amp; 7 &amp; 29 mai &amp; 8 &amp; 3 déc. \\</v>
      </c>
      <c r="V7" s="8"/>
      <c r="W7" s="7">
        <f t="shared" si="5"/>
        <v>44935</v>
      </c>
      <c r="X7" s="7">
        <f t="shared" si="6"/>
        <v>44976</v>
      </c>
      <c r="Y7">
        <f t="shared" ref="Y7:Y45" si="16">ROUNDUP((X7-W7)/7+1,0)</f>
        <v>7</v>
      </c>
      <c r="Z7" t="b">
        <f t="shared" si="7"/>
        <v>1</v>
      </c>
      <c r="AA7">
        <f t="shared" si="8"/>
        <v>27</v>
      </c>
      <c r="AB7">
        <f t="shared" ref="AB7:AB45" si="17">AA7+Y7</f>
        <v>34</v>
      </c>
      <c r="AC7">
        <f t="shared" ref="AC7:AC45" si="18">IF(AB7=33,Y7+2,Y7+1)</f>
        <v>8</v>
      </c>
      <c r="AD7" t="b">
        <f t="shared" ref="AD7:AD45" si="19">AC7=Q7</f>
        <v>1</v>
      </c>
    </row>
    <row r="8" spans="3:30" x14ac:dyDescent="0.25">
      <c r="D8" s="9">
        <v>2024</v>
      </c>
      <c r="E8" s="10" t="s">
        <v>28</v>
      </c>
      <c r="F8" s="10" t="s">
        <v>29</v>
      </c>
      <c r="G8" s="11">
        <f t="shared" si="9"/>
        <v>45298</v>
      </c>
      <c r="H8" s="11">
        <f t="shared" si="10"/>
        <v>45336</v>
      </c>
      <c r="I8" s="11">
        <f t="shared" si="0"/>
        <v>45382</v>
      </c>
      <c r="J8" s="11">
        <f t="shared" si="1"/>
        <v>45421</v>
      </c>
      <c r="K8" s="11">
        <f t="shared" si="2"/>
        <v>45431</v>
      </c>
      <c r="L8" s="11">
        <f t="shared" si="11"/>
        <v>45442</v>
      </c>
      <c r="M8" s="11">
        <f t="shared" si="12"/>
        <v>45445</v>
      </c>
      <c r="N8" s="11">
        <f t="shared" si="13"/>
        <v>45335</v>
      </c>
      <c r="O8" s="9">
        <f t="shared" si="14"/>
        <v>6</v>
      </c>
      <c r="P8" s="11">
        <f t="shared" si="3"/>
        <v>45432</v>
      </c>
      <c r="Q8" s="9">
        <f t="shared" si="15"/>
        <v>7</v>
      </c>
      <c r="R8" s="11">
        <f t="shared" si="4"/>
        <v>45627</v>
      </c>
      <c r="S8" s="7"/>
      <c r="T8" s="7" t="str" cm="1">
        <f t="array" ref="T8">IF(C8="Up",
"\arrayrulecolor{red} \thinhline \arrayrulecolor{black} \rule{0pt}{3.5mm}"&amp;D8&amp;" &amp; \rule{0pt}{3.5mm}"&amp;SUBSTITUTE(SUBSTITUTE(E8,"A","\textcolor{red}{A}")," ","\hspace{2mm}")&amp;" &amp; \rule{0pt}{3.5mm}"&amp;_xlfn.TEXTJOIN(" &amp; \rule{0pt}{3.5mm}",1,TEXT(F8:K8,"[$-40C]d mmm"))&amp;" \\",
IF(C8="Down",
D8&amp;" &amp; "&amp;SUBSTITUTE(E8,"A","\textcolor{red}{A}")&amp;" &amp; "&amp;_xlfn.TEXTJOIN(" &amp; ",1,TEXT(F8:K8,"[$-40C]d mmm"))&amp;" \\[1mm]",
D8&amp;" &amp; "&amp;SUBSTITUTE(E8,"A","\textcolor{red}{A}")&amp;" &amp; "&amp;_xlfn.TEXTJOIN(" &amp; ",1,TEXT(F8:K8,"[$-40C]d mmm"))&amp;" \\"))</f>
        <v>2024 &amp; g f &amp; B &amp; 7 janv. &amp; 14 févr. &amp; 31 mars &amp; 9 mai &amp; 19 mai \\</v>
      </c>
      <c r="U8" s="8" t="str" cm="1">
        <f t="array" ref="U8">IF(C8="Up",
"\arrayrulecolor{red} \thinhline \arrayrulecolor{black} \rule{0pt}{3.5mm}"&amp;D8&amp;" &amp; \rule{0pt}{3.5mm}"&amp;_xlfn.TEXTJOIN(" &amp; \rule{0pt}{3.5mm}",1,TEXT(L8:N8,"[$-40C]d mmm"))&amp;" &amp; \rule{0pt}{3.5mm}"&amp;O8&amp;" &amp; \rule{0pt}{3.5mm}"&amp;TEXT(P8,"[$-40C]d mmm")&amp;" &amp; \rule{0pt}{3.5mm}"&amp;Q8&amp;" &amp; \rule{0pt}{3.5mm}"&amp;TEXT(R8,"[$-40C]d mmm")&amp;" \\",
IF(C8="Down",D8&amp;" &amp; "&amp;_xlfn.TEXTJOIN(" &amp; ",1,TEXT(L8:N8,"[$-40C]d mmm"))&amp;" &amp; "&amp;O8&amp;" &amp; "&amp;TEXT(P8,"[$-40C]d mmm")&amp;" &amp; "&amp;Q8&amp;" &amp; "&amp;TEXT(R8,"[$-40C]d mmm")&amp;" \\[1mm]",
D8&amp;" &amp; "&amp;_xlfn.TEXTJOIN(" &amp; ",1,TEXT(L8:N8,"[$-40C]d mmm"))&amp;" &amp; "&amp;O8&amp;" &amp; "&amp;TEXT(P8,"[$-40C]d mmm")&amp;" &amp; "&amp;Q8&amp;" &amp; "&amp;TEXT(R8,"[$-40C]d mmm")&amp;" \\"))</f>
        <v>2024 &amp; 30 mai &amp; 2 juin &amp; 13 févr. &amp; 6 &amp; 20 mai &amp; 7 &amp; 1 déc. \\</v>
      </c>
      <c r="V8" s="8"/>
      <c r="W8" s="7">
        <f t="shared" si="5"/>
        <v>45299</v>
      </c>
      <c r="X8" s="7">
        <f t="shared" si="6"/>
        <v>45333</v>
      </c>
      <c r="Y8">
        <f t="shared" si="16"/>
        <v>6</v>
      </c>
      <c r="Z8" t="b">
        <f t="shared" si="7"/>
        <v>1</v>
      </c>
      <c r="AA8">
        <f t="shared" si="8"/>
        <v>28</v>
      </c>
      <c r="AB8">
        <f t="shared" si="17"/>
        <v>34</v>
      </c>
      <c r="AC8">
        <f t="shared" si="18"/>
        <v>7</v>
      </c>
      <c r="AD8" t="b">
        <f t="shared" si="19"/>
        <v>1</v>
      </c>
    </row>
    <row r="9" spans="3:30" x14ac:dyDescent="0.25">
      <c r="C9" t="s">
        <v>30</v>
      </c>
      <c r="D9" s="12">
        <v>2025</v>
      </c>
      <c r="E9" s="13" t="s">
        <v>31</v>
      </c>
      <c r="F9" s="13" t="s">
        <v>26</v>
      </c>
      <c r="G9" s="14">
        <f t="shared" si="9"/>
        <v>45662</v>
      </c>
      <c r="H9" s="14">
        <f t="shared" si="10"/>
        <v>45721</v>
      </c>
      <c r="I9" s="14">
        <f t="shared" si="0"/>
        <v>45767</v>
      </c>
      <c r="J9" s="14">
        <f t="shared" si="1"/>
        <v>45806</v>
      </c>
      <c r="K9" s="14">
        <f t="shared" si="2"/>
        <v>45816</v>
      </c>
      <c r="L9" s="14">
        <f t="shared" si="11"/>
        <v>45827</v>
      </c>
      <c r="M9" s="14">
        <f t="shared" si="12"/>
        <v>45830</v>
      </c>
      <c r="N9" s="14">
        <f t="shared" si="13"/>
        <v>45720</v>
      </c>
      <c r="O9" s="12">
        <f t="shared" si="14"/>
        <v>8</v>
      </c>
      <c r="P9" s="14">
        <f t="shared" si="3"/>
        <v>45817</v>
      </c>
      <c r="Q9" s="12">
        <f t="shared" si="15"/>
        <v>10</v>
      </c>
      <c r="R9" s="14">
        <f t="shared" si="4"/>
        <v>45991</v>
      </c>
      <c r="S9" s="7"/>
      <c r="T9" s="7" t="str" cm="1">
        <f t="array" ref="T9">IF(C9="Up",
"\arrayrulecolor{red} \thinhline \arrayrulecolor{black} \rule{0pt}{3.5mm}"&amp;D9&amp;" &amp; \rule{0pt}{3.5mm}"&amp;SUBSTITUTE(SUBSTITUTE(E9,"A","\textcolor{red}{A}")," ","\hspace{2mm}")&amp;" &amp; \rule{0pt}{3.5mm}"&amp;_xlfn.TEXTJOIN(" &amp; \rule{0pt}{3.5mm}",1,TEXT(F9:K9,"[$-40C]d mmm"))&amp;" \\",
IF(C9="Down",
D9&amp;" &amp; "&amp;SUBSTITUTE(E9,"A","\textcolor{red}{A}")&amp;" &amp; "&amp;_xlfn.TEXTJOIN(" &amp; ",1,TEXT(F9:K9,"[$-40C]d mmm"))&amp;" \\[1mm]",
D9&amp;" &amp; "&amp;SUBSTITUTE(E9,"A","\textcolor{red}{A}")&amp;" &amp; "&amp;_xlfn.TEXTJOIN(" &amp; ",1,TEXT(F9:K9,"[$-40C]d mmm"))&amp;" \\"))</f>
        <v>2025 &amp; e &amp; C &amp; 5 janv. &amp; 5 mars &amp; 20 avr. &amp; 29 mai &amp; 8 juin \\[1mm]</v>
      </c>
      <c r="U9" s="8" t="str" cm="1">
        <f t="array" ref="U9">IF(C9="Up",
"\arrayrulecolor{red} \thinhline \arrayrulecolor{black} \rule{0pt}{3.5mm}"&amp;D9&amp;" &amp; \rule{0pt}{3.5mm}"&amp;_xlfn.TEXTJOIN(" &amp; \rule{0pt}{3.5mm}",1,TEXT(L9:N9,"[$-40C]d mmm"))&amp;" &amp; \rule{0pt}{3.5mm}"&amp;O9&amp;" &amp; \rule{0pt}{3.5mm}"&amp;TEXT(P9,"[$-40C]d mmm")&amp;" &amp; \rule{0pt}{3.5mm}"&amp;Q9&amp;" &amp; \rule{0pt}{3.5mm}"&amp;TEXT(R9,"[$-40C]d mmm")&amp;" \\",
IF(C9="Down",D9&amp;" &amp; "&amp;_xlfn.TEXTJOIN(" &amp; ",1,TEXT(L9:N9,"[$-40C]d mmm"))&amp;" &amp; "&amp;O9&amp;" &amp; "&amp;TEXT(P9,"[$-40C]d mmm")&amp;" &amp; "&amp;Q9&amp;" &amp; "&amp;TEXT(R9,"[$-40C]d mmm")&amp;" \\[1mm]",
D9&amp;" &amp; "&amp;_xlfn.TEXTJOIN(" &amp; ",1,TEXT(L9:N9,"[$-40C]d mmm"))&amp;" &amp; "&amp;O9&amp;" &amp; "&amp;TEXT(P9,"[$-40C]d mmm")&amp;" &amp; "&amp;Q9&amp;" &amp; "&amp;TEXT(R9,"[$-40C]d mmm")&amp;" \\"))</f>
        <v>2025 &amp; 19 juin &amp; 22 juin &amp; 4 mars &amp; 8 &amp; 9 juin &amp; 10 &amp; 30 nov. \\[1mm]</v>
      </c>
      <c r="V9" s="8"/>
      <c r="W9" s="7">
        <f t="shared" si="5"/>
        <v>45669</v>
      </c>
      <c r="X9" s="7">
        <f t="shared" si="6"/>
        <v>45718</v>
      </c>
      <c r="Y9">
        <f t="shared" si="16"/>
        <v>8</v>
      </c>
      <c r="Z9" t="b">
        <f t="shared" si="7"/>
        <v>1</v>
      </c>
      <c r="AA9">
        <f t="shared" si="8"/>
        <v>25</v>
      </c>
      <c r="AB9">
        <f t="shared" si="17"/>
        <v>33</v>
      </c>
      <c r="AC9">
        <f t="shared" si="18"/>
        <v>10</v>
      </c>
      <c r="AD9" t="b">
        <f t="shared" si="19"/>
        <v>1</v>
      </c>
    </row>
    <row r="10" spans="3:30" x14ac:dyDescent="0.25">
      <c r="C10" t="s">
        <v>24</v>
      </c>
      <c r="D10" s="9">
        <v>2026</v>
      </c>
      <c r="E10" s="10" t="s">
        <v>32</v>
      </c>
      <c r="F10" s="10" t="s">
        <v>27</v>
      </c>
      <c r="G10" s="11">
        <f t="shared" si="9"/>
        <v>46026</v>
      </c>
      <c r="H10" s="11">
        <f t="shared" si="10"/>
        <v>46071</v>
      </c>
      <c r="I10" s="11">
        <f t="shared" si="0"/>
        <v>46117</v>
      </c>
      <c r="J10" s="11">
        <f t="shared" si="1"/>
        <v>46156</v>
      </c>
      <c r="K10" s="11">
        <f t="shared" si="2"/>
        <v>46166</v>
      </c>
      <c r="L10" s="11">
        <f t="shared" si="11"/>
        <v>46177</v>
      </c>
      <c r="M10" s="11">
        <f t="shared" si="12"/>
        <v>46180</v>
      </c>
      <c r="N10" s="11">
        <f t="shared" si="13"/>
        <v>46070</v>
      </c>
      <c r="O10" s="9">
        <f t="shared" si="14"/>
        <v>6</v>
      </c>
      <c r="P10" s="11">
        <f t="shared" si="3"/>
        <v>46167</v>
      </c>
      <c r="Q10" s="9">
        <f t="shared" si="15"/>
        <v>8</v>
      </c>
      <c r="R10" s="11">
        <f t="shared" si="4"/>
        <v>46355</v>
      </c>
      <c r="S10" s="7"/>
      <c r="T10" s="7" t="str" cm="1">
        <f t="array" ref="T10">IF(C10="Up",
"\arrayrulecolor{red} \thinhline \arrayrulecolor{black} \rule{0pt}{3.5mm}"&amp;D10&amp;" &amp; \rule{0pt}{3.5mm}"&amp;SUBSTITUTE(SUBSTITUTE(E10,"A","\textcolor{red}{A}")," ","\hspace{2mm}")&amp;" &amp; \rule{0pt}{3.5mm}"&amp;_xlfn.TEXTJOIN(" &amp; \rule{0pt}{3.5mm}",1,TEXT(F10:K10,"[$-40C]d mmm"))&amp;" \\",
IF(C10="Down",
D10&amp;" &amp; "&amp;SUBSTITUTE(E10,"A","\textcolor{red}{A}")&amp;" &amp; "&amp;_xlfn.TEXTJOIN(" &amp; ",1,TEXT(F10:K10,"[$-40C]d mmm"))&amp;" \\[1mm]",
D10&amp;" &amp; "&amp;SUBSTITUTE(E10,"A","\textcolor{red}{A}")&amp;" &amp; "&amp;_xlfn.TEXTJOIN(" &amp; ",1,TEXT(F10:K10,"[$-40C]d mmm"))&amp;" \\"))</f>
        <v>\arrayrulecolor{red} \thinhline \arrayrulecolor{black} \rule{0pt}{3.5mm}2026 &amp; \rule{0pt}{3.5mm}d &amp; \rule{0pt}{3.5mm}A &amp; \rule{0pt}{3.5mm}4 janv. &amp; \rule{0pt}{3.5mm}18 févr. &amp; \rule{0pt}{3.5mm}5 avr. &amp; \rule{0pt}{3.5mm}14 mai &amp; \rule{0pt}{3.5mm}24 mai \\</v>
      </c>
      <c r="U10" s="8" t="str" cm="1">
        <f t="array" ref="U10">IF(C10="Up",
"\arrayrulecolor{red} \thinhline \arrayrulecolor{black} \rule{0pt}{3.5mm}"&amp;D10&amp;" &amp; \rule{0pt}{3.5mm}"&amp;_xlfn.TEXTJOIN(" &amp; \rule{0pt}{3.5mm}",1,TEXT(L10:N10,"[$-40C]d mmm"))&amp;" &amp; \rule{0pt}{3.5mm}"&amp;O10&amp;" &amp; \rule{0pt}{3.5mm}"&amp;TEXT(P10,"[$-40C]d mmm")&amp;" &amp; \rule{0pt}{3.5mm}"&amp;Q10&amp;" &amp; \rule{0pt}{3.5mm}"&amp;TEXT(R10,"[$-40C]d mmm")&amp;" \\",
IF(C10="Down",D10&amp;" &amp; "&amp;_xlfn.TEXTJOIN(" &amp; ",1,TEXT(L10:N10,"[$-40C]d mmm"))&amp;" &amp; "&amp;O10&amp;" &amp; "&amp;TEXT(P10,"[$-40C]d mmm")&amp;" &amp; "&amp;Q10&amp;" &amp; "&amp;TEXT(R10,"[$-40C]d mmm")&amp;" \\[1mm]",
D10&amp;" &amp; "&amp;_xlfn.TEXTJOIN(" &amp; ",1,TEXT(L10:N10,"[$-40C]d mmm"))&amp;" &amp; "&amp;O10&amp;" &amp; "&amp;TEXT(P10,"[$-40C]d mmm")&amp;" &amp; "&amp;Q10&amp;" &amp; "&amp;TEXT(R10,"[$-40C]d mmm")&amp;" \\"))</f>
        <v>\arrayrulecolor{red} \thinhline \arrayrulecolor{black} \rule{0pt}{3.5mm}2026 &amp; \rule{0pt}{3.5mm}4 juin &amp; \rule{0pt}{3.5mm}7 juin &amp; \rule{0pt}{3.5mm}17 févr. &amp; \rule{0pt}{3.5mm}6 &amp; \rule{0pt}{3.5mm}25 mai &amp; \rule{0pt}{3.5mm}8 &amp; \rule{0pt}{3.5mm}29 nov. \\</v>
      </c>
      <c r="V10" s="8"/>
      <c r="W10" s="7">
        <f t="shared" si="5"/>
        <v>46033</v>
      </c>
      <c r="X10" s="7">
        <f t="shared" si="6"/>
        <v>46068</v>
      </c>
      <c r="Y10">
        <f t="shared" si="16"/>
        <v>6</v>
      </c>
      <c r="Z10" t="b">
        <f t="shared" si="7"/>
        <v>1</v>
      </c>
      <c r="AA10">
        <f t="shared" si="8"/>
        <v>27</v>
      </c>
      <c r="AB10">
        <f t="shared" si="17"/>
        <v>33</v>
      </c>
      <c r="AC10">
        <f t="shared" si="18"/>
        <v>8</v>
      </c>
      <c r="AD10" t="b">
        <f t="shared" si="19"/>
        <v>1</v>
      </c>
    </row>
    <row r="11" spans="3:30" x14ac:dyDescent="0.25">
      <c r="D11" s="9">
        <v>2027</v>
      </c>
      <c r="E11" s="10" t="s">
        <v>33</v>
      </c>
      <c r="F11" s="10" t="s">
        <v>29</v>
      </c>
      <c r="G11" s="11">
        <f t="shared" si="9"/>
        <v>46390</v>
      </c>
      <c r="H11" s="11">
        <f t="shared" si="10"/>
        <v>46428</v>
      </c>
      <c r="I11" s="11">
        <f t="shared" si="0"/>
        <v>46474</v>
      </c>
      <c r="J11" s="11">
        <f t="shared" si="1"/>
        <v>46513</v>
      </c>
      <c r="K11" s="11">
        <f t="shared" si="2"/>
        <v>46523</v>
      </c>
      <c r="L11" s="11">
        <f t="shared" si="11"/>
        <v>46534</v>
      </c>
      <c r="M11" s="11">
        <f t="shared" si="12"/>
        <v>46537</v>
      </c>
      <c r="N11" s="11">
        <f t="shared" si="13"/>
        <v>46427</v>
      </c>
      <c r="O11" s="9">
        <f t="shared" si="14"/>
        <v>5</v>
      </c>
      <c r="P11" s="11">
        <f t="shared" si="3"/>
        <v>46524</v>
      </c>
      <c r="Q11" s="9">
        <f t="shared" si="15"/>
        <v>7</v>
      </c>
      <c r="R11" s="11">
        <f t="shared" si="4"/>
        <v>46719</v>
      </c>
      <c r="S11" s="7"/>
      <c r="T11" s="7" t="str" cm="1">
        <f t="array" ref="T11">IF(C11="Up",
"\arrayrulecolor{red} \thinhline \arrayrulecolor{black} \rule{0pt}{3.5mm}"&amp;D11&amp;" &amp; \rule{0pt}{3.5mm}"&amp;SUBSTITUTE(SUBSTITUTE(E11,"A","\textcolor{red}{A}")," ","\hspace{2mm}")&amp;" &amp; \rule{0pt}{3.5mm}"&amp;_xlfn.TEXTJOIN(" &amp; \rule{0pt}{3.5mm}",1,TEXT(F11:K11,"[$-40C]d mmm"))&amp;" \\",
IF(C11="Down",
D11&amp;" &amp; "&amp;SUBSTITUTE(E11,"A","\textcolor{red}{A}")&amp;" &amp; "&amp;_xlfn.TEXTJOIN(" &amp; ",1,TEXT(F11:K11,"[$-40C]d mmm"))&amp;" \\[1mm]",
D11&amp;" &amp; "&amp;SUBSTITUTE(E11,"A","\textcolor{red}{A}")&amp;" &amp; "&amp;_xlfn.TEXTJOIN(" &amp; ",1,TEXT(F11:K11,"[$-40C]d mmm"))&amp;" \\"))</f>
        <v>2027 &amp; c &amp; B &amp; 3 janv. &amp; 10 févr. &amp; 28 mars &amp; 6 mai &amp; 16 mai \\</v>
      </c>
      <c r="U11" s="8" t="str" cm="1">
        <f t="array" ref="U11">IF(C11="Up",
"\arrayrulecolor{red} \thinhline \arrayrulecolor{black} \rule{0pt}{3.5mm}"&amp;D11&amp;" &amp; \rule{0pt}{3.5mm}"&amp;_xlfn.TEXTJOIN(" &amp; \rule{0pt}{3.5mm}",1,TEXT(L11:N11,"[$-40C]d mmm"))&amp;" &amp; \rule{0pt}{3.5mm}"&amp;O11&amp;" &amp; \rule{0pt}{3.5mm}"&amp;TEXT(P11,"[$-40C]d mmm")&amp;" &amp; \rule{0pt}{3.5mm}"&amp;Q11&amp;" &amp; \rule{0pt}{3.5mm}"&amp;TEXT(R11,"[$-40C]d mmm")&amp;" \\",
IF(C11="Down",D11&amp;" &amp; "&amp;_xlfn.TEXTJOIN(" &amp; ",1,TEXT(L11:N11,"[$-40C]d mmm"))&amp;" &amp; "&amp;O11&amp;" &amp; "&amp;TEXT(P11,"[$-40C]d mmm")&amp;" &amp; "&amp;Q11&amp;" &amp; "&amp;TEXT(R11,"[$-40C]d mmm")&amp;" \\[1mm]",
D11&amp;" &amp; "&amp;_xlfn.TEXTJOIN(" &amp; ",1,TEXT(L11:N11,"[$-40C]d mmm"))&amp;" &amp; "&amp;O11&amp;" &amp; "&amp;TEXT(P11,"[$-40C]d mmm")&amp;" &amp; "&amp;Q11&amp;" &amp; "&amp;TEXT(R11,"[$-40C]d mmm")&amp;" \\"))</f>
        <v>2027 &amp; 27 mai &amp; 30 mai &amp; 9 févr. &amp; 5 &amp; 17 mai &amp; 7 &amp; 28 nov. \\</v>
      </c>
      <c r="V11" s="8"/>
      <c r="W11" s="7">
        <f t="shared" si="5"/>
        <v>46397</v>
      </c>
      <c r="X11" s="7">
        <f t="shared" si="6"/>
        <v>46425</v>
      </c>
      <c r="Y11">
        <f t="shared" si="16"/>
        <v>5</v>
      </c>
      <c r="Z11" t="b">
        <f t="shared" si="7"/>
        <v>1</v>
      </c>
      <c r="AA11">
        <f t="shared" si="8"/>
        <v>28</v>
      </c>
      <c r="AB11">
        <f t="shared" si="17"/>
        <v>33</v>
      </c>
      <c r="AC11">
        <f t="shared" si="18"/>
        <v>7</v>
      </c>
      <c r="AD11" t="b">
        <f t="shared" si="19"/>
        <v>1</v>
      </c>
    </row>
    <row r="12" spans="3:30" x14ac:dyDescent="0.25">
      <c r="D12" s="9">
        <v>2028</v>
      </c>
      <c r="E12" s="10" t="s">
        <v>34</v>
      </c>
      <c r="F12" s="10" t="s">
        <v>26</v>
      </c>
      <c r="G12" s="11">
        <f t="shared" si="9"/>
        <v>46754</v>
      </c>
      <c r="H12" s="11">
        <f t="shared" si="10"/>
        <v>46813</v>
      </c>
      <c r="I12" s="11">
        <f t="shared" si="0"/>
        <v>46859</v>
      </c>
      <c r="J12" s="11">
        <f t="shared" si="1"/>
        <v>46898</v>
      </c>
      <c r="K12" s="11">
        <f t="shared" si="2"/>
        <v>46908</v>
      </c>
      <c r="L12" s="11">
        <f t="shared" si="11"/>
        <v>46919</v>
      </c>
      <c r="M12" s="11">
        <f t="shared" si="12"/>
        <v>46922</v>
      </c>
      <c r="N12" s="11">
        <f t="shared" si="13"/>
        <v>46812</v>
      </c>
      <c r="O12" s="9">
        <f t="shared" si="14"/>
        <v>8</v>
      </c>
      <c r="P12" s="11">
        <f t="shared" si="3"/>
        <v>46909</v>
      </c>
      <c r="Q12" s="9">
        <f t="shared" si="15"/>
        <v>9</v>
      </c>
      <c r="R12" s="11">
        <f t="shared" si="4"/>
        <v>47090</v>
      </c>
      <c r="S12" s="7"/>
      <c r="T12" s="7" t="str" cm="1">
        <f t="array" ref="T12">IF(C12="Up",
"\arrayrulecolor{red} \thinhline \arrayrulecolor{black} \rule{0pt}{3.5mm}"&amp;D12&amp;" &amp; \rule{0pt}{3.5mm}"&amp;SUBSTITUTE(SUBSTITUTE(E12,"A","\textcolor{red}{A}")," ","\hspace{2mm}")&amp;" &amp; \rule{0pt}{3.5mm}"&amp;_xlfn.TEXTJOIN(" &amp; \rule{0pt}{3.5mm}",1,TEXT(F12:K12,"[$-40C]d mmm"))&amp;" \\",
IF(C12="Down",
D12&amp;" &amp; "&amp;SUBSTITUTE(E12,"A","\textcolor{red}{A}")&amp;" &amp; "&amp;_xlfn.TEXTJOIN(" &amp; ",1,TEXT(F12:K12,"[$-40C]d mmm"))&amp;" \\[1mm]",
D12&amp;" &amp; "&amp;SUBSTITUTE(E12,"A","\textcolor{red}{A}")&amp;" &amp; "&amp;_xlfn.TEXTJOIN(" &amp; ",1,TEXT(F12:K12,"[$-40C]d mmm"))&amp;" \\"))</f>
        <v>2028 &amp; b \textcolor{red}{A} &amp; C &amp; 2 janv. &amp; 1 mars &amp; 16 avr. &amp; 25 mai &amp; 4 juin \\</v>
      </c>
      <c r="U12" s="8" t="str" cm="1">
        <f t="array" ref="U12">IF(C12="Up",
"\arrayrulecolor{red} \thinhline \arrayrulecolor{black} \rule{0pt}{3.5mm}"&amp;D12&amp;" &amp; \rule{0pt}{3.5mm}"&amp;_xlfn.TEXTJOIN(" &amp; \rule{0pt}{3.5mm}",1,TEXT(L12:N12,"[$-40C]d mmm"))&amp;" &amp; \rule{0pt}{3.5mm}"&amp;O12&amp;" &amp; \rule{0pt}{3.5mm}"&amp;TEXT(P12,"[$-40C]d mmm")&amp;" &amp; \rule{0pt}{3.5mm}"&amp;Q12&amp;" &amp; \rule{0pt}{3.5mm}"&amp;TEXT(R12,"[$-40C]d mmm")&amp;" \\",
IF(C12="Down",D12&amp;" &amp; "&amp;_xlfn.TEXTJOIN(" &amp; ",1,TEXT(L12:N12,"[$-40C]d mmm"))&amp;" &amp; "&amp;O12&amp;" &amp; "&amp;TEXT(P12,"[$-40C]d mmm")&amp;" &amp; "&amp;Q12&amp;" &amp; "&amp;TEXT(R12,"[$-40C]d mmm")&amp;" \\[1mm]",
D12&amp;" &amp; "&amp;_xlfn.TEXTJOIN(" &amp; ",1,TEXT(L12:N12,"[$-40C]d mmm"))&amp;" &amp; "&amp;O12&amp;" &amp; "&amp;TEXT(P12,"[$-40C]d mmm")&amp;" &amp; "&amp;Q12&amp;" &amp; "&amp;TEXT(R12,"[$-40C]d mmm")&amp;" \\"))</f>
        <v>2028 &amp; 15 juin &amp; 18 juin &amp; 29 févr. &amp; 8 &amp; 5 juin &amp; 9 &amp; 3 déc. \\</v>
      </c>
      <c r="V12" s="8"/>
      <c r="W12" s="7">
        <f t="shared" si="5"/>
        <v>46761</v>
      </c>
      <c r="X12" s="7">
        <f t="shared" si="6"/>
        <v>46810</v>
      </c>
      <c r="Y12">
        <f t="shared" si="16"/>
        <v>8</v>
      </c>
      <c r="Z12" t="b">
        <f t="shared" si="7"/>
        <v>1</v>
      </c>
      <c r="AA12">
        <f t="shared" si="8"/>
        <v>26</v>
      </c>
      <c r="AB12">
        <f t="shared" si="17"/>
        <v>34</v>
      </c>
      <c r="AC12">
        <f t="shared" si="18"/>
        <v>9</v>
      </c>
      <c r="AD12" t="b">
        <f t="shared" si="19"/>
        <v>1</v>
      </c>
    </row>
    <row r="13" spans="3:30" x14ac:dyDescent="0.25">
      <c r="C13" t="s">
        <v>30</v>
      </c>
      <c r="D13" s="9">
        <v>2029</v>
      </c>
      <c r="E13" s="10" t="s">
        <v>35</v>
      </c>
      <c r="F13" s="10" t="s">
        <v>27</v>
      </c>
      <c r="G13" s="11">
        <f t="shared" si="9"/>
        <v>47125</v>
      </c>
      <c r="H13" s="11">
        <f t="shared" si="10"/>
        <v>47163</v>
      </c>
      <c r="I13" s="11">
        <f t="shared" si="0"/>
        <v>47209</v>
      </c>
      <c r="J13" s="11">
        <f t="shared" si="1"/>
        <v>47248</v>
      </c>
      <c r="K13" s="11">
        <f t="shared" si="2"/>
        <v>47258</v>
      </c>
      <c r="L13" s="11">
        <f t="shared" si="11"/>
        <v>47269</v>
      </c>
      <c r="M13" s="11">
        <f t="shared" si="12"/>
        <v>47272</v>
      </c>
      <c r="N13" s="11">
        <f t="shared" si="13"/>
        <v>47162</v>
      </c>
      <c r="O13" s="9">
        <f t="shared" si="14"/>
        <v>6</v>
      </c>
      <c r="P13" s="11">
        <f t="shared" si="3"/>
        <v>47259</v>
      </c>
      <c r="Q13" s="9">
        <f t="shared" si="15"/>
        <v>7</v>
      </c>
      <c r="R13" s="11">
        <f t="shared" si="4"/>
        <v>47454</v>
      </c>
      <c r="S13" s="7"/>
      <c r="T13" s="7" t="str" cm="1">
        <f t="array" ref="T13">IF(C13="Up",
"\arrayrulecolor{red} \thinhline \arrayrulecolor{black} \rule{0pt}{3.5mm}"&amp;D13&amp;" &amp; \rule{0pt}{3.5mm}"&amp;SUBSTITUTE(SUBSTITUTE(E13,"A","\textcolor{red}{A}")," ","\hspace{2mm}")&amp;" &amp; \rule{0pt}{3.5mm}"&amp;_xlfn.TEXTJOIN(" &amp; \rule{0pt}{3.5mm}",1,TEXT(F13:K13,"[$-40C]d mmm"))&amp;" \\",
IF(C13="Down",
D13&amp;" &amp; "&amp;SUBSTITUTE(E13,"A","\textcolor{red}{A}")&amp;" &amp; "&amp;_xlfn.TEXTJOIN(" &amp; ",1,TEXT(F13:K13,"[$-40C]d mmm"))&amp;" \\[1mm]",
D13&amp;" &amp; "&amp;SUBSTITUTE(E13,"A","\textcolor{red}{A}")&amp;" &amp; "&amp;_xlfn.TEXTJOIN(" &amp; ",1,TEXT(F13:K13,"[$-40C]d mmm"))&amp;" \\"))</f>
        <v>2029 &amp; g &amp; A &amp; 7 janv. &amp; 14 févr. &amp; 1 avr. &amp; 10 mai &amp; 20 mai \\[1mm]</v>
      </c>
      <c r="U13" s="8" t="str" cm="1">
        <f t="array" ref="U13">IF(C13="Up",
"\arrayrulecolor{red} \thinhline \arrayrulecolor{black} \rule{0pt}{3.5mm}"&amp;D13&amp;" &amp; \rule{0pt}{3.5mm}"&amp;_xlfn.TEXTJOIN(" &amp; \rule{0pt}{3.5mm}",1,TEXT(L13:N13,"[$-40C]d mmm"))&amp;" &amp; \rule{0pt}{3.5mm}"&amp;O13&amp;" &amp; \rule{0pt}{3.5mm}"&amp;TEXT(P13,"[$-40C]d mmm")&amp;" &amp; \rule{0pt}{3.5mm}"&amp;Q13&amp;" &amp; \rule{0pt}{3.5mm}"&amp;TEXT(R13,"[$-40C]d mmm")&amp;" \\",
IF(C13="Down",D13&amp;" &amp; "&amp;_xlfn.TEXTJOIN(" &amp; ",1,TEXT(L13:N13,"[$-40C]d mmm"))&amp;" &amp; "&amp;O13&amp;" &amp; "&amp;TEXT(P13,"[$-40C]d mmm")&amp;" &amp; "&amp;Q13&amp;" &amp; "&amp;TEXT(R13,"[$-40C]d mmm")&amp;" \\[1mm]",
D13&amp;" &amp; "&amp;_xlfn.TEXTJOIN(" &amp; ",1,TEXT(L13:N13,"[$-40C]d mmm"))&amp;" &amp; "&amp;O13&amp;" &amp; "&amp;TEXT(P13,"[$-40C]d mmm")&amp;" &amp; "&amp;Q13&amp;" &amp; "&amp;TEXT(R13,"[$-40C]d mmm")&amp;" \\"))</f>
        <v>2029 &amp; 31 mai &amp; 3 juin &amp; 13 févr. &amp; 6 &amp; 21 mai &amp; 7 &amp; 2 déc. \\[1mm]</v>
      </c>
      <c r="V13" s="8"/>
      <c r="W13" s="7">
        <f t="shared" si="5"/>
        <v>47126</v>
      </c>
      <c r="X13" s="7">
        <f t="shared" si="6"/>
        <v>47160</v>
      </c>
      <c r="Y13">
        <f t="shared" si="16"/>
        <v>6</v>
      </c>
      <c r="Z13" t="b">
        <f t="shared" si="7"/>
        <v>1</v>
      </c>
      <c r="AA13">
        <f t="shared" si="8"/>
        <v>28</v>
      </c>
      <c r="AB13">
        <f t="shared" si="17"/>
        <v>34</v>
      </c>
      <c r="AC13">
        <f t="shared" si="18"/>
        <v>7</v>
      </c>
      <c r="AD13" t="b">
        <f t="shared" si="19"/>
        <v>1</v>
      </c>
    </row>
    <row r="14" spans="3:30" x14ac:dyDescent="0.25">
      <c r="C14" t="s">
        <v>24</v>
      </c>
      <c r="D14" s="4">
        <v>2030</v>
      </c>
      <c r="E14" s="5" t="s">
        <v>36</v>
      </c>
      <c r="F14" s="5" t="s">
        <v>29</v>
      </c>
      <c r="G14" s="6">
        <f t="shared" si="9"/>
        <v>47489</v>
      </c>
      <c r="H14" s="6">
        <f t="shared" si="10"/>
        <v>47548</v>
      </c>
      <c r="I14" s="6">
        <f t="shared" si="0"/>
        <v>47594</v>
      </c>
      <c r="J14" s="6">
        <f t="shared" si="1"/>
        <v>47633</v>
      </c>
      <c r="K14" s="6">
        <f t="shared" si="2"/>
        <v>47643</v>
      </c>
      <c r="L14" s="6">
        <f t="shared" si="11"/>
        <v>47654</v>
      </c>
      <c r="M14" s="6">
        <f t="shared" si="12"/>
        <v>47657</v>
      </c>
      <c r="N14" s="6">
        <f t="shared" si="13"/>
        <v>47547</v>
      </c>
      <c r="O14" s="4">
        <f t="shared" si="14"/>
        <v>8</v>
      </c>
      <c r="P14" s="6">
        <f t="shared" si="3"/>
        <v>47644</v>
      </c>
      <c r="Q14" s="4">
        <f t="shared" si="15"/>
        <v>10</v>
      </c>
      <c r="R14" s="6">
        <f t="shared" si="4"/>
        <v>47818</v>
      </c>
      <c r="S14" s="7"/>
      <c r="T14" s="7" t="str" cm="1">
        <f t="array" ref="T14">IF(C14="Up",
"\arrayrulecolor{red} \thinhline \arrayrulecolor{black} \rule{0pt}{3.5mm}"&amp;D14&amp;" &amp; \rule{0pt}{3.5mm}"&amp;SUBSTITUTE(SUBSTITUTE(E14,"A","\textcolor{red}{A}")," ","\hspace{2mm}")&amp;" &amp; \rule{0pt}{3.5mm}"&amp;_xlfn.TEXTJOIN(" &amp; \rule{0pt}{3.5mm}",1,TEXT(F14:K14,"[$-40C]d mmm"))&amp;" \\",
IF(C14="Down",
D14&amp;" &amp; "&amp;SUBSTITUTE(E14,"A","\textcolor{red}{A}")&amp;" &amp; "&amp;_xlfn.TEXTJOIN(" &amp; ",1,TEXT(F14:K14,"[$-40C]d mmm"))&amp;" \\[1mm]",
D14&amp;" &amp; "&amp;SUBSTITUTE(E14,"A","\textcolor{red}{A}")&amp;" &amp; "&amp;_xlfn.TEXTJOIN(" &amp; ",1,TEXT(F14:K14,"[$-40C]d mmm"))&amp;" \\"))</f>
        <v>\arrayrulecolor{red} \thinhline \arrayrulecolor{black} \rule{0pt}{3.5mm}2030 &amp; \rule{0pt}{3.5mm}f &amp; \rule{0pt}{3.5mm}B &amp; \rule{0pt}{3.5mm}6 janv. &amp; \rule{0pt}{3.5mm}6 mars &amp; \rule{0pt}{3.5mm}21 avr. &amp; \rule{0pt}{3.5mm}30 mai &amp; \rule{0pt}{3.5mm}9 juin \\</v>
      </c>
      <c r="U14" s="8" t="str" cm="1">
        <f t="array" ref="U14">IF(C14="Up",
"\arrayrulecolor{red} \thinhline \arrayrulecolor{black} \rule{0pt}{3.5mm}"&amp;D14&amp;" &amp; \rule{0pt}{3.5mm}"&amp;_xlfn.TEXTJOIN(" &amp; \rule{0pt}{3.5mm}",1,TEXT(L14:N14,"[$-40C]d mmm"))&amp;" &amp; \rule{0pt}{3.5mm}"&amp;O14&amp;" &amp; \rule{0pt}{3.5mm}"&amp;TEXT(P14,"[$-40C]d mmm")&amp;" &amp; \rule{0pt}{3.5mm}"&amp;Q14&amp;" &amp; \rule{0pt}{3.5mm}"&amp;TEXT(R14,"[$-40C]d mmm")&amp;" \\",
IF(C14="Down",D14&amp;" &amp; "&amp;_xlfn.TEXTJOIN(" &amp; ",1,TEXT(L14:N14,"[$-40C]d mmm"))&amp;" &amp; "&amp;O14&amp;" &amp; "&amp;TEXT(P14,"[$-40C]d mmm")&amp;" &amp; "&amp;Q14&amp;" &amp; "&amp;TEXT(R14,"[$-40C]d mmm")&amp;" \\[1mm]",
D14&amp;" &amp; "&amp;_xlfn.TEXTJOIN(" &amp; ",1,TEXT(L14:N14,"[$-40C]d mmm"))&amp;" &amp; "&amp;O14&amp;" &amp; "&amp;TEXT(P14,"[$-40C]d mmm")&amp;" &amp; "&amp;Q14&amp;" &amp; "&amp;TEXT(R14,"[$-40C]d mmm")&amp;" \\"))</f>
        <v>\arrayrulecolor{red} \thinhline \arrayrulecolor{black} \rule{0pt}{3.5mm}2030 &amp; \rule{0pt}{3.5mm}20 juin &amp; \rule{0pt}{3.5mm}23 juin &amp; \rule{0pt}{3.5mm}5 mars &amp; \rule{0pt}{3.5mm}8 &amp; \rule{0pt}{3.5mm}10 juin &amp; \rule{0pt}{3.5mm}10 &amp; \rule{0pt}{3.5mm}1 déc. \\</v>
      </c>
      <c r="V14" s="8"/>
      <c r="W14" s="7">
        <f t="shared" si="5"/>
        <v>47496</v>
      </c>
      <c r="X14" s="7">
        <f t="shared" si="6"/>
        <v>47545</v>
      </c>
      <c r="Y14">
        <f t="shared" si="16"/>
        <v>8</v>
      </c>
      <c r="Z14" t="b">
        <f t="shared" si="7"/>
        <v>1</v>
      </c>
      <c r="AA14">
        <f t="shared" si="8"/>
        <v>25</v>
      </c>
      <c r="AB14">
        <f t="shared" si="17"/>
        <v>33</v>
      </c>
      <c r="AC14">
        <f t="shared" si="18"/>
        <v>10</v>
      </c>
      <c r="AD14" t="b">
        <f t="shared" si="19"/>
        <v>1</v>
      </c>
    </row>
    <row r="15" spans="3:30" x14ac:dyDescent="0.25">
      <c r="D15" s="9">
        <v>2031</v>
      </c>
      <c r="E15" s="10" t="s">
        <v>31</v>
      </c>
      <c r="F15" s="10" t="s">
        <v>26</v>
      </c>
      <c r="G15" s="11">
        <f t="shared" si="9"/>
        <v>47853</v>
      </c>
      <c r="H15" s="11">
        <f t="shared" si="10"/>
        <v>47905</v>
      </c>
      <c r="I15" s="11">
        <f t="shared" si="0"/>
        <v>47951</v>
      </c>
      <c r="J15" s="11">
        <f t="shared" si="1"/>
        <v>47990</v>
      </c>
      <c r="K15" s="11">
        <f t="shared" si="2"/>
        <v>48000</v>
      </c>
      <c r="L15" s="11">
        <f t="shared" si="11"/>
        <v>48011</v>
      </c>
      <c r="M15" s="11">
        <f t="shared" si="12"/>
        <v>48014</v>
      </c>
      <c r="N15" s="11">
        <f t="shared" si="13"/>
        <v>47904</v>
      </c>
      <c r="O15" s="9">
        <f t="shared" si="14"/>
        <v>7</v>
      </c>
      <c r="P15" s="11">
        <f t="shared" si="3"/>
        <v>48001</v>
      </c>
      <c r="Q15" s="9">
        <f t="shared" si="15"/>
        <v>9</v>
      </c>
      <c r="R15" s="11">
        <f t="shared" si="4"/>
        <v>48182</v>
      </c>
      <c r="S15" s="7"/>
      <c r="T15" s="7" t="str" cm="1">
        <f t="array" ref="T15">IF(C15="Up",
"\arrayrulecolor{red} \thinhline \arrayrulecolor{black} \rule{0pt}{3.5mm}"&amp;D15&amp;" &amp; \rule{0pt}{3.5mm}"&amp;SUBSTITUTE(SUBSTITUTE(E15,"A","\textcolor{red}{A}")," ","\hspace{2mm}")&amp;" &amp; \rule{0pt}{3.5mm}"&amp;_xlfn.TEXTJOIN(" &amp; \rule{0pt}{3.5mm}",1,TEXT(F15:K15,"[$-40C]d mmm"))&amp;" \\",
IF(C15="Down",
D15&amp;" &amp; "&amp;SUBSTITUTE(E15,"A","\textcolor{red}{A}")&amp;" &amp; "&amp;_xlfn.TEXTJOIN(" &amp; ",1,TEXT(F15:K15,"[$-40C]d mmm"))&amp;" \\[1mm]",
D15&amp;" &amp; "&amp;SUBSTITUTE(E15,"A","\textcolor{red}{A}")&amp;" &amp; "&amp;_xlfn.TEXTJOIN(" &amp; ",1,TEXT(F15:K15,"[$-40C]d mmm"))&amp;" \\"))</f>
        <v>2031 &amp; e &amp; C &amp; 5 janv. &amp; 26 févr. &amp; 13 avr. &amp; 22 mai &amp; 1 juin \\</v>
      </c>
      <c r="U15" s="8" t="str" cm="1">
        <f t="array" ref="U15">IF(C15="Up",
"\arrayrulecolor{red} \thinhline \arrayrulecolor{black} \rule{0pt}{3.5mm}"&amp;D15&amp;" &amp; \rule{0pt}{3.5mm}"&amp;_xlfn.TEXTJOIN(" &amp; \rule{0pt}{3.5mm}",1,TEXT(L15:N15,"[$-40C]d mmm"))&amp;" &amp; \rule{0pt}{3.5mm}"&amp;O15&amp;" &amp; \rule{0pt}{3.5mm}"&amp;TEXT(P15,"[$-40C]d mmm")&amp;" &amp; \rule{0pt}{3.5mm}"&amp;Q15&amp;" &amp; \rule{0pt}{3.5mm}"&amp;TEXT(R15,"[$-40C]d mmm")&amp;" \\",
IF(C15="Down",D15&amp;" &amp; "&amp;_xlfn.TEXTJOIN(" &amp; ",1,TEXT(L15:N15,"[$-40C]d mmm"))&amp;" &amp; "&amp;O15&amp;" &amp; "&amp;TEXT(P15,"[$-40C]d mmm")&amp;" &amp; "&amp;Q15&amp;" &amp; "&amp;TEXT(R15,"[$-40C]d mmm")&amp;" \\[1mm]",
D15&amp;" &amp; "&amp;_xlfn.TEXTJOIN(" &amp; ",1,TEXT(L15:N15,"[$-40C]d mmm"))&amp;" &amp; "&amp;O15&amp;" &amp; "&amp;TEXT(P15,"[$-40C]d mmm")&amp;" &amp; "&amp;Q15&amp;" &amp; "&amp;TEXT(R15,"[$-40C]d mmm")&amp;" \\"))</f>
        <v>2031 &amp; 12 juin &amp; 15 juin &amp; 25 févr. &amp; 7 &amp; 2 juin &amp; 9 &amp; 30 nov. \\</v>
      </c>
      <c r="V15" s="8"/>
      <c r="W15" s="7">
        <f t="shared" si="5"/>
        <v>47860</v>
      </c>
      <c r="X15" s="7">
        <f t="shared" si="6"/>
        <v>47902</v>
      </c>
      <c r="Y15">
        <f t="shared" si="16"/>
        <v>7</v>
      </c>
      <c r="Z15" t="b">
        <f t="shared" si="7"/>
        <v>1</v>
      </c>
      <c r="AA15">
        <f t="shared" si="8"/>
        <v>26</v>
      </c>
      <c r="AB15">
        <f t="shared" si="17"/>
        <v>33</v>
      </c>
      <c r="AC15">
        <f t="shared" si="18"/>
        <v>9</v>
      </c>
      <c r="AD15" t="b">
        <f t="shared" si="19"/>
        <v>1</v>
      </c>
    </row>
    <row r="16" spans="3:30" x14ac:dyDescent="0.25">
      <c r="D16" s="9">
        <v>2032</v>
      </c>
      <c r="E16" s="10" t="s">
        <v>37</v>
      </c>
      <c r="F16" s="10" t="s">
        <v>27</v>
      </c>
      <c r="G16" s="11">
        <f t="shared" si="9"/>
        <v>48217</v>
      </c>
      <c r="H16" s="11">
        <f t="shared" si="10"/>
        <v>48255</v>
      </c>
      <c r="I16" s="11">
        <f t="shared" si="0"/>
        <v>48301</v>
      </c>
      <c r="J16" s="11">
        <f t="shared" si="1"/>
        <v>48340</v>
      </c>
      <c r="K16" s="11">
        <f t="shared" si="2"/>
        <v>48350</v>
      </c>
      <c r="L16" s="11">
        <f t="shared" si="11"/>
        <v>48361</v>
      </c>
      <c r="M16" s="11">
        <f t="shared" si="12"/>
        <v>48364</v>
      </c>
      <c r="N16" s="11">
        <f t="shared" si="13"/>
        <v>48254</v>
      </c>
      <c r="O16" s="9">
        <f t="shared" si="14"/>
        <v>5</v>
      </c>
      <c r="P16" s="11">
        <f t="shared" si="3"/>
        <v>48351</v>
      </c>
      <c r="Q16" s="9">
        <f t="shared" si="15"/>
        <v>7</v>
      </c>
      <c r="R16" s="11">
        <f t="shared" si="4"/>
        <v>48546</v>
      </c>
      <c r="S16" s="7"/>
      <c r="T16" s="7" t="str" cm="1">
        <f t="array" ref="T16">IF(C16="Up",
"\arrayrulecolor{red} \thinhline \arrayrulecolor{black} \rule{0pt}{3.5mm}"&amp;D16&amp;" &amp; \rule{0pt}{3.5mm}"&amp;SUBSTITUTE(SUBSTITUTE(E16,"A","\textcolor{red}{A}")," ","\hspace{2mm}")&amp;" &amp; \rule{0pt}{3.5mm}"&amp;_xlfn.TEXTJOIN(" &amp; \rule{0pt}{3.5mm}",1,TEXT(F16:K16,"[$-40C]d mmm"))&amp;" \\",
IF(C16="Down",
D16&amp;" &amp; "&amp;SUBSTITUTE(E16,"A","\textcolor{red}{A}")&amp;" &amp; "&amp;_xlfn.TEXTJOIN(" &amp; ",1,TEXT(F16:K16,"[$-40C]d mmm"))&amp;" \\[1mm]",
D16&amp;" &amp; "&amp;SUBSTITUTE(E16,"A","\textcolor{red}{A}")&amp;" &amp; "&amp;_xlfn.TEXTJOIN(" &amp; ",1,TEXT(F16:K16,"[$-40C]d mmm"))&amp;" \\"))</f>
        <v>2032 &amp; d c &amp; A &amp; 4 janv. &amp; 11 févr. &amp; 28 mars &amp; 6 mai &amp; 16 mai \\</v>
      </c>
      <c r="U16" s="8" t="str" cm="1">
        <f t="array" ref="U16">IF(C16="Up",
"\arrayrulecolor{red} \thinhline \arrayrulecolor{black} \rule{0pt}{3.5mm}"&amp;D16&amp;" &amp; \rule{0pt}{3.5mm}"&amp;_xlfn.TEXTJOIN(" &amp; \rule{0pt}{3.5mm}",1,TEXT(L16:N16,"[$-40C]d mmm"))&amp;" &amp; \rule{0pt}{3.5mm}"&amp;O16&amp;" &amp; \rule{0pt}{3.5mm}"&amp;TEXT(P16,"[$-40C]d mmm")&amp;" &amp; \rule{0pt}{3.5mm}"&amp;Q16&amp;" &amp; \rule{0pt}{3.5mm}"&amp;TEXT(R16,"[$-40C]d mmm")&amp;" \\",
IF(C16="Down",D16&amp;" &amp; "&amp;_xlfn.TEXTJOIN(" &amp; ",1,TEXT(L16:N16,"[$-40C]d mmm"))&amp;" &amp; "&amp;O16&amp;" &amp; "&amp;TEXT(P16,"[$-40C]d mmm")&amp;" &amp; "&amp;Q16&amp;" &amp; "&amp;TEXT(R16,"[$-40C]d mmm")&amp;" \\[1mm]",
D16&amp;" &amp; "&amp;_xlfn.TEXTJOIN(" &amp; ",1,TEXT(L16:N16,"[$-40C]d mmm"))&amp;" &amp; "&amp;O16&amp;" &amp; "&amp;TEXT(P16,"[$-40C]d mmm")&amp;" &amp; "&amp;Q16&amp;" &amp; "&amp;TEXT(R16,"[$-40C]d mmm")&amp;" \\"))</f>
        <v>2032 &amp; 27 mai &amp; 30 mai &amp; 10 févr. &amp; 5 &amp; 17 mai &amp; 7 &amp; 28 nov. \\</v>
      </c>
      <c r="V16" s="8"/>
      <c r="W16" s="7">
        <f t="shared" si="5"/>
        <v>48224</v>
      </c>
      <c r="X16" s="7">
        <f t="shared" si="6"/>
        <v>48252</v>
      </c>
      <c r="Y16">
        <f t="shared" si="16"/>
        <v>5</v>
      </c>
      <c r="Z16" t="b">
        <f t="shared" si="7"/>
        <v>1</v>
      </c>
      <c r="AA16">
        <f t="shared" si="8"/>
        <v>28</v>
      </c>
      <c r="AB16">
        <f t="shared" si="17"/>
        <v>33</v>
      </c>
      <c r="AC16">
        <f t="shared" si="18"/>
        <v>7</v>
      </c>
      <c r="AD16" t="b">
        <f t="shared" si="19"/>
        <v>1</v>
      </c>
    </row>
    <row r="17" spans="3:30" x14ac:dyDescent="0.25">
      <c r="C17" t="s">
        <v>30</v>
      </c>
      <c r="D17" s="12">
        <v>2033</v>
      </c>
      <c r="E17" s="13" t="s">
        <v>25</v>
      </c>
      <c r="F17" s="13" t="s">
        <v>29</v>
      </c>
      <c r="G17" s="14">
        <f t="shared" si="9"/>
        <v>48581</v>
      </c>
      <c r="H17" s="14">
        <f t="shared" si="10"/>
        <v>48640</v>
      </c>
      <c r="I17" s="14">
        <f t="shared" si="0"/>
        <v>48686</v>
      </c>
      <c r="J17" s="14">
        <f t="shared" si="1"/>
        <v>48725</v>
      </c>
      <c r="K17" s="14">
        <f t="shared" si="2"/>
        <v>48735</v>
      </c>
      <c r="L17" s="14">
        <f t="shared" si="11"/>
        <v>48746</v>
      </c>
      <c r="M17" s="14">
        <f t="shared" si="12"/>
        <v>48749</v>
      </c>
      <c r="N17" s="14">
        <f t="shared" si="13"/>
        <v>48639</v>
      </c>
      <c r="O17" s="12">
        <f t="shared" si="14"/>
        <v>8</v>
      </c>
      <c r="P17" s="14">
        <f t="shared" si="3"/>
        <v>48736</v>
      </c>
      <c r="Q17" s="12">
        <f t="shared" si="15"/>
        <v>10</v>
      </c>
      <c r="R17" s="14">
        <f t="shared" si="4"/>
        <v>48910</v>
      </c>
      <c r="S17" s="7"/>
      <c r="T17" s="7" t="str" cm="1">
        <f t="array" ref="T17">IF(C17="Up",
"\arrayrulecolor{red} \thinhline \arrayrulecolor{black} \rule{0pt}{3.5mm}"&amp;D17&amp;" &amp; \rule{0pt}{3.5mm}"&amp;SUBSTITUTE(SUBSTITUTE(E17,"A","\textcolor{red}{A}")," ","\hspace{2mm}")&amp;" &amp; \rule{0pt}{3.5mm}"&amp;_xlfn.TEXTJOIN(" &amp; \rule{0pt}{3.5mm}",1,TEXT(F17:K17,"[$-40C]d mmm"))&amp;" \\",
IF(C17="Down",
D17&amp;" &amp; "&amp;SUBSTITUTE(E17,"A","\textcolor{red}{A}")&amp;" &amp; "&amp;_xlfn.TEXTJOIN(" &amp; ",1,TEXT(F17:K17,"[$-40C]d mmm"))&amp;" \\[1mm]",
D17&amp;" &amp; "&amp;SUBSTITUTE(E17,"A","\textcolor{red}{A}")&amp;" &amp; "&amp;_xlfn.TEXTJOIN(" &amp; ",1,TEXT(F17:K17,"[$-40C]d mmm"))&amp;" \\"))</f>
        <v>2033 &amp; b &amp; B &amp; 2 janv. &amp; 2 mars &amp; 17 avr. &amp; 26 mai &amp; 5 juin \\[1mm]</v>
      </c>
      <c r="U17" s="8" t="str" cm="1">
        <f t="array" ref="U17">IF(C17="Up",
"\arrayrulecolor{red} \thinhline \arrayrulecolor{black} \rule{0pt}{3.5mm}"&amp;D17&amp;" &amp; \rule{0pt}{3.5mm}"&amp;_xlfn.TEXTJOIN(" &amp; \rule{0pt}{3.5mm}",1,TEXT(L17:N17,"[$-40C]d mmm"))&amp;" &amp; \rule{0pt}{3.5mm}"&amp;O17&amp;" &amp; \rule{0pt}{3.5mm}"&amp;TEXT(P17,"[$-40C]d mmm")&amp;" &amp; \rule{0pt}{3.5mm}"&amp;Q17&amp;" &amp; \rule{0pt}{3.5mm}"&amp;TEXT(R17,"[$-40C]d mmm")&amp;" \\",
IF(C17="Down",D17&amp;" &amp; "&amp;_xlfn.TEXTJOIN(" &amp; ",1,TEXT(L17:N17,"[$-40C]d mmm"))&amp;" &amp; "&amp;O17&amp;" &amp; "&amp;TEXT(P17,"[$-40C]d mmm")&amp;" &amp; "&amp;Q17&amp;" &amp; "&amp;TEXT(R17,"[$-40C]d mmm")&amp;" \\[1mm]",
D17&amp;" &amp; "&amp;_xlfn.TEXTJOIN(" &amp; ",1,TEXT(L17:N17,"[$-40C]d mmm"))&amp;" &amp; "&amp;O17&amp;" &amp; "&amp;TEXT(P17,"[$-40C]d mmm")&amp;" &amp; "&amp;Q17&amp;" &amp; "&amp;TEXT(R17,"[$-40C]d mmm")&amp;" \\"))</f>
        <v>2033 &amp; 16 juin &amp; 19 juin &amp; 1 mars &amp; 8 &amp; 6 juin &amp; 10 &amp; 27 nov. \\[1mm]</v>
      </c>
      <c r="V17" s="8"/>
      <c r="W17" s="7">
        <f t="shared" si="5"/>
        <v>48588</v>
      </c>
      <c r="X17" s="7">
        <f t="shared" si="6"/>
        <v>48637</v>
      </c>
      <c r="Y17">
        <f t="shared" si="16"/>
        <v>8</v>
      </c>
      <c r="Z17" t="b">
        <f t="shared" si="7"/>
        <v>1</v>
      </c>
      <c r="AA17">
        <f t="shared" si="8"/>
        <v>25</v>
      </c>
      <c r="AB17">
        <f t="shared" si="17"/>
        <v>33</v>
      </c>
      <c r="AC17">
        <f t="shared" si="18"/>
        <v>10</v>
      </c>
      <c r="AD17" t="b">
        <f t="shared" si="19"/>
        <v>1</v>
      </c>
    </row>
    <row r="18" spans="3:30" x14ac:dyDescent="0.25">
      <c r="C18" t="s">
        <v>24</v>
      </c>
      <c r="D18" s="9">
        <v>2034</v>
      </c>
      <c r="E18" s="10" t="s">
        <v>27</v>
      </c>
      <c r="F18" s="10" t="s">
        <v>26</v>
      </c>
      <c r="G18" s="11">
        <f t="shared" si="9"/>
        <v>48952</v>
      </c>
      <c r="H18" s="11">
        <f t="shared" si="10"/>
        <v>48997</v>
      </c>
      <c r="I18" s="11">
        <f t="shared" si="0"/>
        <v>49043</v>
      </c>
      <c r="J18" s="11">
        <f t="shared" si="1"/>
        <v>49082</v>
      </c>
      <c r="K18" s="11">
        <f t="shared" si="2"/>
        <v>49092</v>
      </c>
      <c r="L18" s="11">
        <f t="shared" si="11"/>
        <v>49103</v>
      </c>
      <c r="M18" s="11">
        <f t="shared" si="12"/>
        <v>49106</v>
      </c>
      <c r="N18" s="11">
        <f t="shared" si="13"/>
        <v>48996</v>
      </c>
      <c r="O18" s="9">
        <f t="shared" si="14"/>
        <v>7</v>
      </c>
      <c r="P18" s="11">
        <f t="shared" si="3"/>
        <v>49093</v>
      </c>
      <c r="Q18" s="9">
        <f t="shared" si="15"/>
        <v>8</v>
      </c>
      <c r="R18" s="11">
        <f t="shared" si="4"/>
        <v>49281</v>
      </c>
      <c r="S18" s="7"/>
      <c r="T18" s="7" t="str" cm="1">
        <f t="array" ref="T18">IF(C18="Up",
"\arrayrulecolor{red} \thinhline \arrayrulecolor{black} \rule{0pt}{3.5mm}"&amp;D18&amp;" &amp; \rule{0pt}{3.5mm}"&amp;SUBSTITUTE(SUBSTITUTE(E18,"A","\textcolor{red}{A}")," ","\hspace{2mm}")&amp;" &amp; \rule{0pt}{3.5mm}"&amp;_xlfn.TEXTJOIN(" &amp; \rule{0pt}{3.5mm}",1,TEXT(F18:K18,"[$-40C]d mmm"))&amp;" \\",
IF(C18="Down",
D18&amp;" &amp; "&amp;SUBSTITUTE(E18,"A","\textcolor{red}{A}")&amp;" &amp; "&amp;_xlfn.TEXTJOIN(" &amp; ",1,TEXT(F18:K18,"[$-40C]d mmm"))&amp;" \\[1mm]",
D18&amp;" &amp; "&amp;SUBSTITUTE(E18,"A","\textcolor{red}{A}")&amp;" &amp; "&amp;_xlfn.TEXTJOIN(" &amp; ",1,TEXT(F18:K18,"[$-40C]d mmm"))&amp;" \\"))</f>
        <v>\arrayrulecolor{red} \thinhline \arrayrulecolor{black} \rule{0pt}{3.5mm}2034 &amp; \rule{0pt}{3.5mm}\textcolor{red}{A} &amp; \rule{0pt}{3.5mm}C &amp; \rule{0pt}{3.5mm}8 janv. &amp; \rule{0pt}{3.5mm}22 févr. &amp; \rule{0pt}{3.5mm}9 avr. &amp; \rule{0pt}{3.5mm}18 mai &amp; \rule{0pt}{3.5mm}28 mai \\</v>
      </c>
      <c r="U18" s="8" t="str" cm="1">
        <f t="array" ref="U18">IF(C18="Up",
"\arrayrulecolor{red} \thinhline \arrayrulecolor{black} \rule{0pt}{3.5mm}"&amp;D18&amp;" &amp; \rule{0pt}{3.5mm}"&amp;_xlfn.TEXTJOIN(" &amp; \rule{0pt}{3.5mm}",1,TEXT(L18:N18,"[$-40C]d mmm"))&amp;" &amp; \rule{0pt}{3.5mm}"&amp;O18&amp;" &amp; \rule{0pt}{3.5mm}"&amp;TEXT(P18,"[$-40C]d mmm")&amp;" &amp; \rule{0pt}{3.5mm}"&amp;Q18&amp;" &amp; \rule{0pt}{3.5mm}"&amp;TEXT(R18,"[$-40C]d mmm")&amp;" \\",
IF(C18="Down",D18&amp;" &amp; "&amp;_xlfn.TEXTJOIN(" &amp; ",1,TEXT(L18:N18,"[$-40C]d mmm"))&amp;" &amp; "&amp;O18&amp;" &amp; "&amp;TEXT(P18,"[$-40C]d mmm")&amp;" &amp; "&amp;Q18&amp;" &amp; "&amp;TEXT(R18,"[$-40C]d mmm")&amp;" \\[1mm]",
D18&amp;" &amp; "&amp;_xlfn.TEXTJOIN(" &amp; ",1,TEXT(L18:N18,"[$-40C]d mmm"))&amp;" &amp; "&amp;O18&amp;" &amp; "&amp;TEXT(P18,"[$-40C]d mmm")&amp;" &amp; "&amp;Q18&amp;" &amp; "&amp;TEXT(R18,"[$-40C]d mmm")&amp;" \\"))</f>
        <v>\arrayrulecolor{red} \thinhline \arrayrulecolor{black} \rule{0pt}{3.5mm}2034 &amp; \rule{0pt}{3.5mm}8 juin &amp; \rule{0pt}{3.5mm}11 juin &amp; \rule{0pt}{3.5mm}21 févr. &amp; \rule{0pt}{3.5mm}7 &amp; \rule{0pt}{3.5mm}29 mai &amp; \rule{0pt}{3.5mm}8 &amp; \rule{0pt}{3.5mm}3 déc. \\</v>
      </c>
      <c r="V18" s="8"/>
      <c r="W18" s="7">
        <f t="shared" si="5"/>
        <v>48953</v>
      </c>
      <c r="X18" s="7">
        <f t="shared" si="6"/>
        <v>48994</v>
      </c>
      <c r="Y18">
        <f t="shared" si="16"/>
        <v>7</v>
      </c>
      <c r="Z18" t="b">
        <f t="shared" si="7"/>
        <v>1</v>
      </c>
      <c r="AA18">
        <f t="shared" si="8"/>
        <v>27</v>
      </c>
      <c r="AB18">
        <f t="shared" si="17"/>
        <v>34</v>
      </c>
      <c r="AC18">
        <f t="shared" si="18"/>
        <v>8</v>
      </c>
      <c r="AD18" t="b">
        <f t="shared" si="19"/>
        <v>1</v>
      </c>
    </row>
    <row r="19" spans="3:30" x14ac:dyDescent="0.25">
      <c r="D19" s="9">
        <v>2035</v>
      </c>
      <c r="E19" s="10" t="s">
        <v>35</v>
      </c>
      <c r="F19" s="10" t="s">
        <v>27</v>
      </c>
      <c r="G19" s="11">
        <f t="shared" si="9"/>
        <v>49316</v>
      </c>
      <c r="H19" s="11">
        <f t="shared" si="10"/>
        <v>49347</v>
      </c>
      <c r="I19" s="11">
        <f t="shared" si="0"/>
        <v>49393</v>
      </c>
      <c r="J19" s="11">
        <f t="shared" si="1"/>
        <v>49432</v>
      </c>
      <c r="K19" s="11">
        <f t="shared" si="2"/>
        <v>49442</v>
      </c>
      <c r="L19" s="11">
        <f t="shared" si="11"/>
        <v>49453</v>
      </c>
      <c r="M19" s="11">
        <f t="shared" si="12"/>
        <v>49456</v>
      </c>
      <c r="N19" s="11">
        <f t="shared" si="13"/>
        <v>49346</v>
      </c>
      <c r="O19" s="9">
        <f t="shared" si="14"/>
        <v>5</v>
      </c>
      <c r="P19" s="11">
        <f t="shared" si="3"/>
        <v>49443</v>
      </c>
      <c r="Q19" s="9">
        <f t="shared" si="15"/>
        <v>6</v>
      </c>
      <c r="R19" s="11">
        <f t="shared" si="4"/>
        <v>49645</v>
      </c>
      <c r="S19" s="7"/>
      <c r="T19" s="7" t="str" cm="1">
        <f t="array" ref="T19">IF(C19="Up",
"\arrayrulecolor{red} \thinhline \arrayrulecolor{black} \rule{0pt}{3.5mm}"&amp;D19&amp;" &amp; \rule{0pt}{3.5mm}"&amp;SUBSTITUTE(SUBSTITUTE(E19,"A","\textcolor{red}{A}")," ","\hspace{2mm}")&amp;" &amp; \rule{0pt}{3.5mm}"&amp;_xlfn.TEXTJOIN(" &amp; \rule{0pt}{3.5mm}",1,TEXT(F19:K19,"[$-40C]d mmm"))&amp;" \\",
IF(C19="Down",
D19&amp;" &amp; "&amp;SUBSTITUTE(E19,"A","\textcolor{red}{A}")&amp;" &amp; "&amp;_xlfn.TEXTJOIN(" &amp; ",1,TEXT(F19:K19,"[$-40C]d mmm"))&amp;" \\[1mm]",
D19&amp;" &amp; "&amp;SUBSTITUTE(E19,"A","\textcolor{red}{A}")&amp;" &amp; "&amp;_xlfn.TEXTJOIN(" &amp; ",1,TEXT(F19:K19,"[$-40C]d mmm"))&amp;" \\"))</f>
        <v>2035 &amp; g &amp; A &amp; 7 janv. &amp; 7 févr. &amp; 25 mars &amp; 3 mai &amp; 13 mai \\</v>
      </c>
      <c r="U19" s="8" t="str" cm="1">
        <f t="array" ref="U19">IF(C19="Up",
"\arrayrulecolor{red} \thinhline \arrayrulecolor{black} \rule{0pt}{3.5mm}"&amp;D19&amp;" &amp; \rule{0pt}{3.5mm}"&amp;_xlfn.TEXTJOIN(" &amp; \rule{0pt}{3.5mm}",1,TEXT(L19:N19,"[$-40C]d mmm"))&amp;" &amp; \rule{0pt}{3.5mm}"&amp;O19&amp;" &amp; \rule{0pt}{3.5mm}"&amp;TEXT(P19,"[$-40C]d mmm")&amp;" &amp; \rule{0pt}{3.5mm}"&amp;Q19&amp;" &amp; \rule{0pt}{3.5mm}"&amp;TEXT(R19,"[$-40C]d mmm")&amp;" \\",
IF(C19="Down",D19&amp;" &amp; "&amp;_xlfn.TEXTJOIN(" &amp; ",1,TEXT(L19:N19,"[$-40C]d mmm"))&amp;" &amp; "&amp;O19&amp;" &amp; "&amp;TEXT(P19,"[$-40C]d mmm")&amp;" &amp; "&amp;Q19&amp;" &amp; "&amp;TEXT(R19,"[$-40C]d mmm")&amp;" \\[1mm]",
D19&amp;" &amp; "&amp;_xlfn.TEXTJOIN(" &amp; ",1,TEXT(L19:N19,"[$-40C]d mmm"))&amp;" &amp; "&amp;O19&amp;" &amp; "&amp;TEXT(P19,"[$-40C]d mmm")&amp;" &amp; "&amp;Q19&amp;" &amp; "&amp;TEXT(R19,"[$-40C]d mmm")&amp;" \\"))</f>
        <v>2035 &amp; 24 mai &amp; 27 mai &amp; 6 févr. &amp; 5 &amp; 14 mai &amp; 6 &amp; 2 déc. \\</v>
      </c>
      <c r="V19" s="8"/>
      <c r="W19" s="7">
        <f t="shared" si="5"/>
        <v>49317</v>
      </c>
      <c r="X19" s="7">
        <f t="shared" si="6"/>
        <v>49344</v>
      </c>
      <c r="Y19">
        <f t="shared" si="16"/>
        <v>5</v>
      </c>
      <c r="Z19" t="b">
        <f t="shared" si="7"/>
        <v>1</v>
      </c>
      <c r="AA19">
        <f t="shared" si="8"/>
        <v>29</v>
      </c>
      <c r="AB19">
        <f t="shared" si="17"/>
        <v>34</v>
      </c>
      <c r="AC19">
        <f t="shared" si="18"/>
        <v>6</v>
      </c>
      <c r="AD19" t="b">
        <f t="shared" si="19"/>
        <v>1</v>
      </c>
    </row>
    <row r="20" spans="3:30" x14ac:dyDescent="0.25">
      <c r="D20" s="9">
        <v>2036</v>
      </c>
      <c r="E20" s="10" t="s">
        <v>38</v>
      </c>
      <c r="F20" s="10" t="s">
        <v>29</v>
      </c>
      <c r="G20" s="11">
        <f t="shared" si="9"/>
        <v>49680</v>
      </c>
      <c r="H20" s="11">
        <f t="shared" si="10"/>
        <v>49732</v>
      </c>
      <c r="I20" s="11">
        <f t="shared" si="0"/>
        <v>49778</v>
      </c>
      <c r="J20" s="11">
        <f t="shared" si="1"/>
        <v>49817</v>
      </c>
      <c r="K20" s="11">
        <f t="shared" si="2"/>
        <v>49827</v>
      </c>
      <c r="L20" s="11">
        <f t="shared" si="11"/>
        <v>49838</v>
      </c>
      <c r="M20" s="11">
        <f t="shared" si="12"/>
        <v>49841</v>
      </c>
      <c r="N20" s="11">
        <f t="shared" si="13"/>
        <v>49731</v>
      </c>
      <c r="O20" s="9">
        <f t="shared" si="14"/>
        <v>7</v>
      </c>
      <c r="P20" s="11">
        <f t="shared" si="3"/>
        <v>49828</v>
      </c>
      <c r="Q20" s="9">
        <f t="shared" si="15"/>
        <v>9</v>
      </c>
      <c r="R20" s="11">
        <f t="shared" si="4"/>
        <v>50009</v>
      </c>
      <c r="S20" s="7"/>
      <c r="T20" s="7" t="str" cm="1">
        <f t="array" ref="T20">IF(C20="Up",
"\arrayrulecolor{red} \thinhline \arrayrulecolor{black} \rule{0pt}{3.5mm}"&amp;D20&amp;" &amp; \rule{0pt}{3.5mm}"&amp;SUBSTITUTE(SUBSTITUTE(E20,"A","\textcolor{red}{A}")," ","\hspace{2mm}")&amp;" &amp; \rule{0pt}{3.5mm}"&amp;_xlfn.TEXTJOIN(" &amp; \rule{0pt}{3.5mm}",1,TEXT(F20:K20,"[$-40C]d mmm"))&amp;" \\",
IF(C20="Down",
D20&amp;" &amp; "&amp;SUBSTITUTE(E20,"A","\textcolor{red}{A}")&amp;" &amp; "&amp;_xlfn.TEXTJOIN(" &amp; ",1,TEXT(F20:K20,"[$-40C]d mmm"))&amp;" \\[1mm]",
D20&amp;" &amp; "&amp;SUBSTITUTE(E20,"A","\textcolor{red}{A}")&amp;" &amp; "&amp;_xlfn.TEXTJOIN(" &amp; ",1,TEXT(F20:K20,"[$-40C]d mmm"))&amp;" \\"))</f>
        <v>2036 &amp; f e &amp; B &amp; 6 janv. &amp; 27 févr. &amp; 13 avr. &amp; 22 mai &amp; 1 juin \\</v>
      </c>
      <c r="U20" s="8" t="str" cm="1">
        <f t="array" ref="U20">IF(C20="Up",
"\arrayrulecolor{red} \thinhline \arrayrulecolor{black} \rule{0pt}{3.5mm}"&amp;D20&amp;" &amp; \rule{0pt}{3.5mm}"&amp;_xlfn.TEXTJOIN(" &amp; \rule{0pt}{3.5mm}",1,TEXT(L20:N20,"[$-40C]d mmm"))&amp;" &amp; \rule{0pt}{3.5mm}"&amp;O20&amp;" &amp; \rule{0pt}{3.5mm}"&amp;TEXT(P20,"[$-40C]d mmm")&amp;" &amp; \rule{0pt}{3.5mm}"&amp;Q20&amp;" &amp; \rule{0pt}{3.5mm}"&amp;TEXT(R20,"[$-40C]d mmm")&amp;" \\",
IF(C20="Down",D20&amp;" &amp; "&amp;_xlfn.TEXTJOIN(" &amp; ",1,TEXT(L20:N20,"[$-40C]d mmm"))&amp;" &amp; "&amp;O20&amp;" &amp; "&amp;TEXT(P20,"[$-40C]d mmm")&amp;" &amp; "&amp;Q20&amp;" &amp; "&amp;TEXT(R20,"[$-40C]d mmm")&amp;" \\[1mm]",
D20&amp;" &amp; "&amp;_xlfn.TEXTJOIN(" &amp; ",1,TEXT(L20:N20,"[$-40C]d mmm"))&amp;" &amp; "&amp;O20&amp;" &amp; "&amp;TEXT(P20,"[$-40C]d mmm")&amp;" &amp; "&amp;Q20&amp;" &amp; "&amp;TEXT(R20,"[$-40C]d mmm")&amp;" \\"))</f>
        <v>2036 &amp; 12 juin &amp; 15 juin &amp; 26 févr. &amp; 7 &amp; 2 juin &amp; 9 &amp; 30 nov. \\</v>
      </c>
      <c r="V20" s="8"/>
      <c r="W20" s="7">
        <f t="shared" si="5"/>
        <v>49687</v>
      </c>
      <c r="X20" s="7">
        <f t="shared" si="6"/>
        <v>49729</v>
      </c>
      <c r="Y20">
        <f t="shared" si="16"/>
        <v>7</v>
      </c>
      <c r="Z20" t="b">
        <f t="shared" si="7"/>
        <v>1</v>
      </c>
      <c r="AA20">
        <f t="shared" si="8"/>
        <v>26</v>
      </c>
      <c r="AB20">
        <f t="shared" si="17"/>
        <v>33</v>
      </c>
      <c r="AC20">
        <f t="shared" si="18"/>
        <v>9</v>
      </c>
      <c r="AD20" t="b">
        <f t="shared" si="19"/>
        <v>1</v>
      </c>
    </row>
    <row r="21" spans="3:30" x14ac:dyDescent="0.25">
      <c r="C21" t="s">
        <v>30</v>
      </c>
      <c r="D21" s="9">
        <v>2037</v>
      </c>
      <c r="E21" s="10" t="s">
        <v>32</v>
      </c>
      <c r="F21" s="10" t="s">
        <v>26</v>
      </c>
      <c r="G21" s="11">
        <f t="shared" si="9"/>
        <v>50044</v>
      </c>
      <c r="H21" s="11">
        <f t="shared" si="10"/>
        <v>50089</v>
      </c>
      <c r="I21" s="11">
        <f t="shared" si="0"/>
        <v>50135</v>
      </c>
      <c r="J21" s="11">
        <f t="shared" si="1"/>
        <v>50174</v>
      </c>
      <c r="K21" s="11">
        <f t="shared" si="2"/>
        <v>50184</v>
      </c>
      <c r="L21" s="11">
        <f t="shared" si="11"/>
        <v>50195</v>
      </c>
      <c r="M21" s="11">
        <f t="shared" si="12"/>
        <v>50198</v>
      </c>
      <c r="N21" s="11">
        <f t="shared" si="13"/>
        <v>50088</v>
      </c>
      <c r="O21" s="9">
        <f t="shared" si="14"/>
        <v>6</v>
      </c>
      <c r="P21" s="11">
        <f t="shared" si="3"/>
        <v>50185</v>
      </c>
      <c r="Q21" s="9">
        <f t="shared" si="15"/>
        <v>8</v>
      </c>
      <c r="R21" s="11">
        <f t="shared" si="4"/>
        <v>50373</v>
      </c>
      <c r="S21" s="7"/>
      <c r="T21" s="7" t="str" cm="1">
        <f t="array" ref="T21">IF(C21="Up",
"\arrayrulecolor{red} \thinhline \arrayrulecolor{black} \rule{0pt}{3.5mm}"&amp;D21&amp;" &amp; \rule{0pt}{3.5mm}"&amp;SUBSTITUTE(SUBSTITUTE(E21,"A","\textcolor{red}{A}")," ","\hspace{2mm}")&amp;" &amp; \rule{0pt}{3.5mm}"&amp;_xlfn.TEXTJOIN(" &amp; \rule{0pt}{3.5mm}",1,TEXT(F21:K21,"[$-40C]d mmm"))&amp;" \\",
IF(C21="Down",
D21&amp;" &amp; "&amp;SUBSTITUTE(E21,"A","\textcolor{red}{A}")&amp;" &amp; "&amp;_xlfn.TEXTJOIN(" &amp; ",1,TEXT(F21:K21,"[$-40C]d mmm"))&amp;" \\[1mm]",
D21&amp;" &amp; "&amp;SUBSTITUTE(E21,"A","\textcolor{red}{A}")&amp;" &amp; "&amp;_xlfn.TEXTJOIN(" &amp; ",1,TEXT(F21:K21,"[$-40C]d mmm"))&amp;" \\"))</f>
        <v>2037 &amp; d &amp; C &amp; 4 janv. &amp; 18 févr. &amp; 5 avr. &amp; 14 mai &amp; 24 mai \\[1mm]</v>
      </c>
      <c r="U21" s="8" t="str" cm="1">
        <f t="array" ref="U21">IF(C21="Up",
"\arrayrulecolor{red} \thinhline \arrayrulecolor{black} \rule{0pt}{3.5mm}"&amp;D21&amp;" &amp; \rule{0pt}{3.5mm}"&amp;_xlfn.TEXTJOIN(" &amp; \rule{0pt}{3.5mm}",1,TEXT(L21:N21,"[$-40C]d mmm"))&amp;" &amp; \rule{0pt}{3.5mm}"&amp;O21&amp;" &amp; \rule{0pt}{3.5mm}"&amp;TEXT(P21,"[$-40C]d mmm")&amp;" &amp; \rule{0pt}{3.5mm}"&amp;Q21&amp;" &amp; \rule{0pt}{3.5mm}"&amp;TEXT(R21,"[$-40C]d mmm")&amp;" \\",
IF(C21="Down",D21&amp;" &amp; "&amp;_xlfn.TEXTJOIN(" &amp; ",1,TEXT(L21:N21,"[$-40C]d mmm"))&amp;" &amp; "&amp;O21&amp;" &amp; "&amp;TEXT(P21,"[$-40C]d mmm")&amp;" &amp; "&amp;Q21&amp;" &amp; "&amp;TEXT(R21,"[$-40C]d mmm")&amp;" \\[1mm]",
D21&amp;" &amp; "&amp;_xlfn.TEXTJOIN(" &amp; ",1,TEXT(L21:N21,"[$-40C]d mmm"))&amp;" &amp; "&amp;O21&amp;" &amp; "&amp;TEXT(P21,"[$-40C]d mmm")&amp;" &amp; "&amp;Q21&amp;" &amp; "&amp;TEXT(R21,"[$-40C]d mmm")&amp;" \\"))</f>
        <v>2037 &amp; 4 juin &amp; 7 juin &amp; 17 févr. &amp; 6 &amp; 25 mai &amp; 8 &amp; 29 nov. \\[1mm]</v>
      </c>
      <c r="V21" s="8"/>
      <c r="W21" s="7">
        <f t="shared" si="5"/>
        <v>50051</v>
      </c>
      <c r="X21" s="7">
        <f t="shared" si="6"/>
        <v>50086</v>
      </c>
      <c r="Y21">
        <f t="shared" si="16"/>
        <v>6</v>
      </c>
      <c r="Z21" t="b">
        <f t="shared" si="7"/>
        <v>1</v>
      </c>
      <c r="AA21">
        <f t="shared" si="8"/>
        <v>27</v>
      </c>
      <c r="AB21">
        <f t="shared" si="17"/>
        <v>33</v>
      </c>
      <c r="AC21">
        <f t="shared" si="18"/>
        <v>8</v>
      </c>
      <c r="AD21" t="b">
        <f t="shared" si="19"/>
        <v>1</v>
      </c>
    </row>
    <row r="22" spans="3:30" x14ac:dyDescent="0.25">
      <c r="C22" t="s">
        <v>24</v>
      </c>
      <c r="D22" s="4">
        <v>2038</v>
      </c>
      <c r="E22" s="5" t="s">
        <v>33</v>
      </c>
      <c r="F22" s="5" t="s">
        <v>27</v>
      </c>
      <c r="G22" s="6">
        <f t="shared" si="9"/>
        <v>50408</v>
      </c>
      <c r="H22" s="6">
        <f t="shared" si="10"/>
        <v>50474</v>
      </c>
      <c r="I22" s="6">
        <f t="shared" si="0"/>
        <v>50520</v>
      </c>
      <c r="J22" s="6">
        <f t="shared" si="1"/>
        <v>50559</v>
      </c>
      <c r="K22" s="6">
        <f t="shared" si="2"/>
        <v>50569</v>
      </c>
      <c r="L22" s="6">
        <f t="shared" si="11"/>
        <v>50580</v>
      </c>
      <c r="M22" s="6">
        <f t="shared" si="12"/>
        <v>50583</v>
      </c>
      <c r="N22" s="6">
        <f t="shared" si="13"/>
        <v>50473</v>
      </c>
      <c r="O22" s="4">
        <f t="shared" si="14"/>
        <v>9</v>
      </c>
      <c r="P22" s="6">
        <f t="shared" si="3"/>
        <v>50570</v>
      </c>
      <c r="Q22" s="4">
        <f t="shared" si="15"/>
        <v>11</v>
      </c>
      <c r="R22" s="6">
        <f t="shared" si="4"/>
        <v>50737</v>
      </c>
      <c r="S22" s="7"/>
      <c r="T22" s="7" t="str" cm="1">
        <f t="array" ref="T22">IF(C22="Up",
"\arrayrulecolor{red} \thinhline \arrayrulecolor{black} \rule{0pt}{3.5mm}"&amp;D22&amp;" &amp; \rule{0pt}{3.5mm}"&amp;SUBSTITUTE(SUBSTITUTE(E22,"A","\textcolor{red}{A}")," ","\hspace{2mm}")&amp;" &amp; \rule{0pt}{3.5mm}"&amp;_xlfn.TEXTJOIN(" &amp; \rule{0pt}{3.5mm}",1,TEXT(F22:K22,"[$-40C]d mmm"))&amp;" \\",
IF(C22="Down",
D22&amp;" &amp; "&amp;SUBSTITUTE(E22,"A","\textcolor{red}{A}")&amp;" &amp; "&amp;_xlfn.TEXTJOIN(" &amp; ",1,TEXT(F22:K22,"[$-40C]d mmm"))&amp;" \\[1mm]",
D22&amp;" &amp; "&amp;SUBSTITUTE(E22,"A","\textcolor{red}{A}")&amp;" &amp; "&amp;_xlfn.TEXTJOIN(" &amp; ",1,TEXT(F22:K22,"[$-40C]d mmm"))&amp;" \\"))</f>
        <v>\arrayrulecolor{red} \thinhline \arrayrulecolor{black} \rule{0pt}{3.5mm}2038 &amp; \rule{0pt}{3.5mm}c &amp; \rule{0pt}{3.5mm}A &amp; \rule{0pt}{3.5mm}3 janv. &amp; \rule{0pt}{3.5mm}10 mars &amp; \rule{0pt}{3.5mm}25 avr. &amp; \rule{0pt}{3.5mm}3 juin &amp; \rule{0pt}{3.5mm}13 juin \\</v>
      </c>
      <c r="U22" s="8" t="str" cm="1">
        <f t="array" ref="U22">IF(C22="Up",
"\arrayrulecolor{red} \thinhline \arrayrulecolor{black} \rule{0pt}{3.5mm}"&amp;D22&amp;" &amp; \rule{0pt}{3.5mm}"&amp;_xlfn.TEXTJOIN(" &amp; \rule{0pt}{3.5mm}",1,TEXT(L22:N22,"[$-40C]d mmm"))&amp;" &amp; \rule{0pt}{3.5mm}"&amp;O22&amp;" &amp; \rule{0pt}{3.5mm}"&amp;TEXT(P22,"[$-40C]d mmm")&amp;" &amp; \rule{0pt}{3.5mm}"&amp;Q22&amp;" &amp; \rule{0pt}{3.5mm}"&amp;TEXT(R22,"[$-40C]d mmm")&amp;" \\",
IF(C22="Down",D22&amp;" &amp; "&amp;_xlfn.TEXTJOIN(" &amp; ",1,TEXT(L22:N22,"[$-40C]d mmm"))&amp;" &amp; "&amp;O22&amp;" &amp; "&amp;TEXT(P22,"[$-40C]d mmm")&amp;" &amp; "&amp;Q22&amp;" &amp; "&amp;TEXT(R22,"[$-40C]d mmm")&amp;" \\[1mm]",
D22&amp;" &amp; "&amp;_xlfn.TEXTJOIN(" &amp; ",1,TEXT(L22:N22,"[$-40C]d mmm"))&amp;" &amp; "&amp;O22&amp;" &amp; "&amp;TEXT(P22,"[$-40C]d mmm")&amp;" &amp; "&amp;Q22&amp;" &amp; "&amp;TEXT(R22,"[$-40C]d mmm")&amp;" \\"))</f>
        <v>\arrayrulecolor{red} \thinhline \arrayrulecolor{black} \rule{0pt}{3.5mm}2038 &amp; \rule{0pt}{3.5mm}24 juin &amp; \rule{0pt}{3.5mm}27 juin &amp; \rule{0pt}{3.5mm}9 mars &amp; \rule{0pt}{3.5mm}9 &amp; \rule{0pt}{3.5mm}14 juin &amp; \rule{0pt}{3.5mm}11 &amp; \rule{0pt}{3.5mm}28 nov. \\</v>
      </c>
      <c r="V22" s="8"/>
      <c r="W22" s="7">
        <f t="shared" si="5"/>
        <v>50415</v>
      </c>
      <c r="X22" s="7">
        <f t="shared" si="6"/>
        <v>50471</v>
      </c>
      <c r="Y22">
        <f t="shared" si="16"/>
        <v>9</v>
      </c>
      <c r="Z22" t="b">
        <f t="shared" si="7"/>
        <v>1</v>
      </c>
      <c r="AA22">
        <f t="shared" si="8"/>
        <v>24</v>
      </c>
      <c r="AB22">
        <f t="shared" si="17"/>
        <v>33</v>
      </c>
      <c r="AC22">
        <f t="shared" si="18"/>
        <v>11</v>
      </c>
      <c r="AD22" t="b">
        <f t="shared" si="19"/>
        <v>1</v>
      </c>
    </row>
    <row r="23" spans="3:30" x14ac:dyDescent="0.25">
      <c r="D23" s="9">
        <v>2039</v>
      </c>
      <c r="E23" s="10" t="s">
        <v>25</v>
      </c>
      <c r="F23" s="10" t="s">
        <v>29</v>
      </c>
      <c r="G23" s="11">
        <f t="shared" si="9"/>
        <v>50772</v>
      </c>
      <c r="H23" s="11">
        <f t="shared" si="10"/>
        <v>50824</v>
      </c>
      <c r="I23" s="11">
        <f t="shared" si="0"/>
        <v>50870</v>
      </c>
      <c r="J23" s="11">
        <f t="shared" si="1"/>
        <v>50909</v>
      </c>
      <c r="K23" s="11">
        <f t="shared" si="2"/>
        <v>50919</v>
      </c>
      <c r="L23" s="11">
        <f t="shared" si="11"/>
        <v>50930</v>
      </c>
      <c r="M23" s="11">
        <f t="shared" si="12"/>
        <v>50933</v>
      </c>
      <c r="N23" s="11">
        <f t="shared" si="13"/>
        <v>50823</v>
      </c>
      <c r="O23" s="9">
        <f t="shared" si="14"/>
        <v>7</v>
      </c>
      <c r="P23" s="11">
        <f t="shared" si="3"/>
        <v>50920</v>
      </c>
      <c r="Q23" s="9">
        <f t="shared" si="15"/>
        <v>9</v>
      </c>
      <c r="R23" s="11">
        <f t="shared" si="4"/>
        <v>51101</v>
      </c>
      <c r="S23" s="7"/>
      <c r="T23" s="7" t="str" cm="1">
        <f t="array" ref="T23">IF(C23="Up",
"\arrayrulecolor{red} \thinhline \arrayrulecolor{black} \rule{0pt}{3.5mm}"&amp;D23&amp;" &amp; \rule{0pt}{3.5mm}"&amp;SUBSTITUTE(SUBSTITUTE(E23,"A","\textcolor{red}{A}")," ","\hspace{2mm}")&amp;" &amp; \rule{0pt}{3.5mm}"&amp;_xlfn.TEXTJOIN(" &amp; \rule{0pt}{3.5mm}",1,TEXT(F23:K23,"[$-40C]d mmm"))&amp;" \\",
IF(C23="Down",
D23&amp;" &amp; "&amp;SUBSTITUTE(E23,"A","\textcolor{red}{A}")&amp;" &amp; "&amp;_xlfn.TEXTJOIN(" &amp; ",1,TEXT(F23:K23,"[$-40C]d mmm"))&amp;" \\[1mm]",
D23&amp;" &amp; "&amp;SUBSTITUTE(E23,"A","\textcolor{red}{A}")&amp;" &amp; "&amp;_xlfn.TEXTJOIN(" &amp; ",1,TEXT(F23:K23,"[$-40C]d mmm"))&amp;" \\"))</f>
        <v>2039 &amp; b &amp; B &amp; 2 janv. &amp; 23 févr. &amp; 10 avr. &amp; 19 mai &amp; 29 mai \\</v>
      </c>
      <c r="U23" s="8" t="str" cm="1">
        <f t="array" ref="U23">IF(C23="Up",
"\arrayrulecolor{red} \thinhline \arrayrulecolor{black} \rule{0pt}{3.5mm}"&amp;D23&amp;" &amp; \rule{0pt}{3.5mm}"&amp;_xlfn.TEXTJOIN(" &amp; \rule{0pt}{3.5mm}",1,TEXT(L23:N23,"[$-40C]d mmm"))&amp;" &amp; \rule{0pt}{3.5mm}"&amp;O23&amp;" &amp; \rule{0pt}{3.5mm}"&amp;TEXT(P23,"[$-40C]d mmm")&amp;" &amp; \rule{0pt}{3.5mm}"&amp;Q23&amp;" &amp; \rule{0pt}{3.5mm}"&amp;TEXT(R23,"[$-40C]d mmm")&amp;" \\",
IF(C23="Down",D23&amp;" &amp; "&amp;_xlfn.TEXTJOIN(" &amp; ",1,TEXT(L23:N23,"[$-40C]d mmm"))&amp;" &amp; "&amp;O23&amp;" &amp; "&amp;TEXT(P23,"[$-40C]d mmm")&amp;" &amp; "&amp;Q23&amp;" &amp; "&amp;TEXT(R23,"[$-40C]d mmm")&amp;" \\[1mm]",
D23&amp;" &amp; "&amp;_xlfn.TEXTJOIN(" &amp; ",1,TEXT(L23:N23,"[$-40C]d mmm"))&amp;" &amp; "&amp;O23&amp;" &amp; "&amp;TEXT(P23,"[$-40C]d mmm")&amp;" &amp; "&amp;Q23&amp;" &amp; "&amp;TEXT(R23,"[$-40C]d mmm")&amp;" \\"))</f>
        <v>2039 &amp; 9 juin &amp; 12 juin &amp; 22 févr. &amp; 7 &amp; 30 mai &amp; 9 &amp; 27 nov. \\</v>
      </c>
      <c r="V23" s="8"/>
      <c r="W23" s="7">
        <f t="shared" si="5"/>
        <v>50779</v>
      </c>
      <c r="X23" s="7">
        <f t="shared" si="6"/>
        <v>50821</v>
      </c>
      <c r="Y23">
        <f t="shared" si="16"/>
        <v>7</v>
      </c>
      <c r="Z23" t="b">
        <f t="shared" si="7"/>
        <v>1</v>
      </c>
      <c r="AA23">
        <f t="shared" si="8"/>
        <v>26</v>
      </c>
      <c r="AB23">
        <f t="shared" si="17"/>
        <v>33</v>
      </c>
      <c r="AC23">
        <f t="shared" si="18"/>
        <v>9</v>
      </c>
      <c r="AD23" t="b">
        <f t="shared" si="19"/>
        <v>1</v>
      </c>
    </row>
    <row r="24" spans="3:30" x14ac:dyDescent="0.25">
      <c r="D24" s="9">
        <v>2040</v>
      </c>
      <c r="E24" s="10" t="s">
        <v>39</v>
      </c>
      <c r="F24" s="10" t="s">
        <v>26</v>
      </c>
      <c r="G24" s="11">
        <f t="shared" si="9"/>
        <v>51143</v>
      </c>
      <c r="H24" s="11">
        <f t="shared" si="10"/>
        <v>51181</v>
      </c>
      <c r="I24" s="11">
        <f t="shared" si="0"/>
        <v>51227</v>
      </c>
      <c r="J24" s="11">
        <f t="shared" si="1"/>
        <v>51266</v>
      </c>
      <c r="K24" s="11">
        <f t="shared" si="2"/>
        <v>51276</v>
      </c>
      <c r="L24" s="11">
        <f t="shared" si="11"/>
        <v>51287</v>
      </c>
      <c r="M24" s="11">
        <f t="shared" si="12"/>
        <v>51290</v>
      </c>
      <c r="N24" s="11">
        <f t="shared" si="13"/>
        <v>51180</v>
      </c>
      <c r="O24" s="9">
        <f t="shared" si="14"/>
        <v>6</v>
      </c>
      <c r="P24" s="11">
        <f t="shared" si="3"/>
        <v>51277</v>
      </c>
      <c r="Q24" s="9">
        <f t="shared" si="15"/>
        <v>7</v>
      </c>
      <c r="R24" s="11">
        <f t="shared" si="4"/>
        <v>51472</v>
      </c>
      <c r="S24" s="7"/>
      <c r="T24" s="7" t="str" cm="1">
        <f t="array" ref="T24">IF(C24="Up",
"\arrayrulecolor{red} \thinhline \arrayrulecolor{black} \rule{0pt}{3.5mm}"&amp;D24&amp;" &amp; \rule{0pt}{3.5mm}"&amp;SUBSTITUTE(SUBSTITUTE(E24,"A","\textcolor{red}{A}")," ","\hspace{2mm}")&amp;" &amp; \rule{0pt}{3.5mm}"&amp;_xlfn.TEXTJOIN(" &amp; \rule{0pt}{3.5mm}",1,TEXT(F24:K24,"[$-40C]d mmm"))&amp;" \\",
IF(C24="Down",
D24&amp;" &amp; "&amp;SUBSTITUTE(E24,"A","\textcolor{red}{A}")&amp;" &amp; "&amp;_xlfn.TEXTJOIN(" &amp; ",1,TEXT(F24:K24,"[$-40C]d mmm"))&amp;" \\[1mm]",
D24&amp;" &amp; "&amp;SUBSTITUTE(E24,"A","\textcolor{red}{A}")&amp;" &amp; "&amp;_xlfn.TEXTJOIN(" &amp; ",1,TEXT(F24:K24,"[$-40C]d mmm"))&amp;" \\"))</f>
        <v>2040 &amp; \textcolor{red}{A} g &amp; C &amp; 8 janv. &amp; 15 févr. &amp; 1 avr. &amp; 10 mai &amp; 20 mai \\</v>
      </c>
      <c r="U24" s="8" t="str" cm="1">
        <f t="array" ref="U24">IF(C24="Up",
"\arrayrulecolor{red} \thinhline \arrayrulecolor{black} \rule{0pt}{3.5mm}"&amp;D24&amp;" &amp; \rule{0pt}{3.5mm}"&amp;_xlfn.TEXTJOIN(" &amp; \rule{0pt}{3.5mm}",1,TEXT(L24:N24,"[$-40C]d mmm"))&amp;" &amp; \rule{0pt}{3.5mm}"&amp;O24&amp;" &amp; \rule{0pt}{3.5mm}"&amp;TEXT(P24,"[$-40C]d mmm")&amp;" &amp; \rule{0pt}{3.5mm}"&amp;Q24&amp;" &amp; \rule{0pt}{3.5mm}"&amp;TEXT(R24,"[$-40C]d mmm")&amp;" \\",
IF(C24="Down",D24&amp;" &amp; "&amp;_xlfn.TEXTJOIN(" &amp; ",1,TEXT(L24:N24,"[$-40C]d mmm"))&amp;" &amp; "&amp;O24&amp;" &amp; "&amp;TEXT(P24,"[$-40C]d mmm")&amp;" &amp; "&amp;Q24&amp;" &amp; "&amp;TEXT(R24,"[$-40C]d mmm")&amp;" \\[1mm]",
D24&amp;" &amp; "&amp;_xlfn.TEXTJOIN(" &amp; ",1,TEXT(L24:N24,"[$-40C]d mmm"))&amp;" &amp; "&amp;O24&amp;" &amp; "&amp;TEXT(P24,"[$-40C]d mmm")&amp;" &amp; "&amp;Q24&amp;" &amp; "&amp;TEXT(R24,"[$-40C]d mmm")&amp;" \\"))</f>
        <v>2040 &amp; 31 mai &amp; 3 juin &amp; 14 févr. &amp; 6 &amp; 21 mai &amp; 7 &amp; 2 déc. \\</v>
      </c>
      <c r="V24" s="8"/>
      <c r="W24" s="7">
        <f t="shared" si="5"/>
        <v>51144</v>
      </c>
      <c r="X24" s="7">
        <f t="shared" si="6"/>
        <v>51178</v>
      </c>
      <c r="Y24">
        <f t="shared" si="16"/>
        <v>6</v>
      </c>
      <c r="Z24" t="b">
        <f t="shared" si="7"/>
        <v>1</v>
      </c>
      <c r="AA24">
        <f t="shared" si="8"/>
        <v>28</v>
      </c>
      <c r="AB24">
        <f t="shared" si="17"/>
        <v>34</v>
      </c>
      <c r="AC24">
        <f t="shared" si="18"/>
        <v>7</v>
      </c>
      <c r="AD24" t="b">
        <f t="shared" si="19"/>
        <v>1</v>
      </c>
    </row>
    <row r="25" spans="3:30" x14ac:dyDescent="0.25">
      <c r="C25" t="s">
        <v>30</v>
      </c>
      <c r="D25" s="12">
        <v>2041</v>
      </c>
      <c r="E25" s="13" t="s">
        <v>36</v>
      </c>
      <c r="F25" s="13" t="s">
        <v>27</v>
      </c>
      <c r="G25" s="14">
        <f t="shared" si="9"/>
        <v>51507</v>
      </c>
      <c r="H25" s="14">
        <f t="shared" si="10"/>
        <v>51566</v>
      </c>
      <c r="I25" s="14">
        <f t="shared" si="0"/>
        <v>51612</v>
      </c>
      <c r="J25" s="14">
        <f t="shared" si="1"/>
        <v>51651</v>
      </c>
      <c r="K25" s="14">
        <f t="shared" si="2"/>
        <v>51661</v>
      </c>
      <c r="L25" s="14">
        <f t="shared" si="11"/>
        <v>51672</v>
      </c>
      <c r="M25" s="14">
        <f t="shared" si="12"/>
        <v>51675</v>
      </c>
      <c r="N25" s="14">
        <f t="shared" si="13"/>
        <v>51565</v>
      </c>
      <c r="O25" s="12">
        <f t="shared" si="14"/>
        <v>8</v>
      </c>
      <c r="P25" s="14">
        <f t="shared" si="3"/>
        <v>51662</v>
      </c>
      <c r="Q25" s="12">
        <f t="shared" si="15"/>
        <v>10</v>
      </c>
      <c r="R25" s="14">
        <f t="shared" si="4"/>
        <v>51836</v>
      </c>
      <c r="S25" s="7"/>
      <c r="T25" s="7" t="str" cm="1">
        <f t="array" ref="T25">IF(C25="Up",
"\arrayrulecolor{red} \thinhline \arrayrulecolor{black} \rule{0pt}{3.5mm}"&amp;D25&amp;" &amp; \rule{0pt}{3.5mm}"&amp;SUBSTITUTE(SUBSTITUTE(E25,"A","\textcolor{red}{A}")," ","\hspace{2mm}")&amp;" &amp; \rule{0pt}{3.5mm}"&amp;_xlfn.TEXTJOIN(" &amp; \rule{0pt}{3.5mm}",1,TEXT(F25:K25,"[$-40C]d mmm"))&amp;" \\",
IF(C25="Down",
D25&amp;" &amp; "&amp;SUBSTITUTE(E25,"A","\textcolor{red}{A}")&amp;" &amp; "&amp;_xlfn.TEXTJOIN(" &amp; ",1,TEXT(F25:K25,"[$-40C]d mmm"))&amp;" \\[1mm]",
D25&amp;" &amp; "&amp;SUBSTITUTE(E25,"A","\textcolor{red}{A}")&amp;" &amp; "&amp;_xlfn.TEXTJOIN(" &amp; ",1,TEXT(F25:K25,"[$-40C]d mmm"))&amp;" \\"))</f>
        <v>2041 &amp; f &amp; A &amp; 6 janv. &amp; 6 mars &amp; 21 avr. &amp; 30 mai &amp; 9 juin \\[1mm]</v>
      </c>
      <c r="U25" s="8" t="str" cm="1">
        <f t="array" ref="U25">IF(C25="Up",
"\arrayrulecolor{red} \thinhline \arrayrulecolor{black} \rule{0pt}{3.5mm}"&amp;D25&amp;" &amp; \rule{0pt}{3.5mm}"&amp;_xlfn.TEXTJOIN(" &amp; \rule{0pt}{3.5mm}",1,TEXT(L25:N25,"[$-40C]d mmm"))&amp;" &amp; \rule{0pt}{3.5mm}"&amp;O25&amp;" &amp; \rule{0pt}{3.5mm}"&amp;TEXT(P25,"[$-40C]d mmm")&amp;" &amp; \rule{0pt}{3.5mm}"&amp;Q25&amp;" &amp; \rule{0pt}{3.5mm}"&amp;TEXT(R25,"[$-40C]d mmm")&amp;" \\",
IF(C25="Down",D25&amp;" &amp; "&amp;_xlfn.TEXTJOIN(" &amp; ",1,TEXT(L25:N25,"[$-40C]d mmm"))&amp;" &amp; "&amp;O25&amp;" &amp; "&amp;TEXT(P25,"[$-40C]d mmm")&amp;" &amp; "&amp;Q25&amp;" &amp; "&amp;TEXT(R25,"[$-40C]d mmm")&amp;" \\[1mm]",
D25&amp;" &amp; "&amp;_xlfn.TEXTJOIN(" &amp; ",1,TEXT(L25:N25,"[$-40C]d mmm"))&amp;" &amp; "&amp;O25&amp;" &amp; "&amp;TEXT(P25,"[$-40C]d mmm")&amp;" &amp; "&amp;Q25&amp;" &amp; "&amp;TEXT(R25,"[$-40C]d mmm")&amp;" \\"))</f>
        <v>2041 &amp; 20 juin &amp; 23 juin &amp; 5 mars &amp; 8 &amp; 10 juin &amp; 10 &amp; 1 déc. \\[1mm]</v>
      </c>
      <c r="V25" s="8"/>
      <c r="W25" s="7">
        <f t="shared" si="5"/>
        <v>51514</v>
      </c>
      <c r="X25" s="7">
        <f t="shared" si="6"/>
        <v>51563</v>
      </c>
      <c r="Y25">
        <f t="shared" si="16"/>
        <v>8</v>
      </c>
      <c r="Z25" t="b">
        <f t="shared" si="7"/>
        <v>1</v>
      </c>
      <c r="AA25">
        <f t="shared" si="8"/>
        <v>25</v>
      </c>
      <c r="AB25">
        <f t="shared" si="17"/>
        <v>33</v>
      </c>
      <c r="AC25">
        <f t="shared" si="18"/>
        <v>10</v>
      </c>
      <c r="AD25" t="b">
        <f t="shared" si="19"/>
        <v>1</v>
      </c>
    </row>
    <row r="26" spans="3:30" x14ac:dyDescent="0.25">
      <c r="C26" t="s">
        <v>24</v>
      </c>
      <c r="D26" s="9">
        <v>2042</v>
      </c>
      <c r="E26" s="10" t="s">
        <v>31</v>
      </c>
      <c r="F26" s="10" t="s">
        <v>29</v>
      </c>
      <c r="G26" s="11">
        <f t="shared" si="9"/>
        <v>51871</v>
      </c>
      <c r="H26" s="11">
        <f t="shared" si="10"/>
        <v>51916</v>
      </c>
      <c r="I26" s="11">
        <f t="shared" si="0"/>
        <v>51962</v>
      </c>
      <c r="J26" s="11">
        <f t="shared" si="1"/>
        <v>52001</v>
      </c>
      <c r="K26" s="11">
        <f t="shared" si="2"/>
        <v>52011</v>
      </c>
      <c r="L26" s="11">
        <f t="shared" si="11"/>
        <v>52022</v>
      </c>
      <c r="M26" s="11">
        <f t="shared" si="12"/>
        <v>52025</v>
      </c>
      <c r="N26" s="11">
        <f t="shared" si="13"/>
        <v>51915</v>
      </c>
      <c r="O26" s="9">
        <f t="shared" si="14"/>
        <v>6</v>
      </c>
      <c r="P26" s="11">
        <f t="shared" si="3"/>
        <v>52012</v>
      </c>
      <c r="Q26" s="9">
        <f t="shared" si="15"/>
        <v>8</v>
      </c>
      <c r="R26" s="11">
        <f t="shared" si="4"/>
        <v>52200</v>
      </c>
      <c r="S26" s="7"/>
      <c r="T26" s="7" t="str" cm="1">
        <f t="array" ref="T26">IF(C26="Up",
"\arrayrulecolor{red} \thinhline \arrayrulecolor{black} \rule{0pt}{3.5mm}"&amp;D26&amp;" &amp; \rule{0pt}{3.5mm}"&amp;SUBSTITUTE(SUBSTITUTE(E26,"A","\textcolor{red}{A}")," ","\hspace{2mm}")&amp;" &amp; \rule{0pt}{3.5mm}"&amp;_xlfn.TEXTJOIN(" &amp; \rule{0pt}{3.5mm}",1,TEXT(F26:K26,"[$-40C]d mmm"))&amp;" \\",
IF(C26="Down",
D26&amp;" &amp; "&amp;SUBSTITUTE(E26,"A","\textcolor{red}{A}")&amp;" &amp; "&amp;_xlfn.TEXTJOIN(" &amp; ",1,TEXT(F26:K26,"[$-40C]d mmm"))&amp;" \\[1mm]",
D26&amp;" &amp; "&amp;SUBSTITUTE(E26,"A","\textcolor{red}{A}")&amp;" &amp; "&amp;_xlfn.TEXTJOIN(" &amp; ",1,TEXT(F26:K26,"[$-40C]d mmm"))&amp;" \\"))</f>
        <v>\arrayrulecolor{red} \thinhline \arrayrulecolor{black} \rule{0pt}{3.5mm}2042 &amp; \rule{0pt}{3.5mm}e &amp; \rule{0pt}{3.5mm}B &amp; \rule{0pt}{3.5mm}5 janv. &amp; \rule{0pt}{3.5mm}19 févr. &amp; \rule{0pt}{3.5mm}6 avr. &amp; \rule{0pt}{3.5mm}15 mai &amp; \rule{0pt}{3.5mm}25 mai \\</v>
      </c>
      <c r="U26" s="8" t="str" cm="1">
        <f t="array" ref="U26">IF(C26="Up",
"\arrayrulecolor{red} \thinhline \arrayrulecolor{black} \rule{0pt}{3.5mm}"&amp;D26&amp;" &amp; \rule{0pt}{3.5mm}"&amp;_xlfn.TEXTJOIN(" &amp; \rule{0pt}{3.5mm}",1,TEXT(L26:N26,"[$-40C]d mmm"))&amp;" &amp; \rule{0pt}{3.5mm}"&amp;O26&amp;" &amp; \rule{0pt}{3.5mm}"&amp;TEXT(P26,"[$-40C]d mmm")&amp;" &amp; \rule{0pt}{3.5mm}"&amp;Q26&amp;" &amp; \rule{0pt}{3.5mm}"&amp;TEXT(R26,"[$-40C]d mmm")&amp;" \\",
IF(C26="Down",D26&amp;" &amp; "&amp;_xlfn.TEXTJOIN(" &amp; ",1,TEXT(L26:N26,"[$-40C]d mmm"))&amp;" &amp; "&amp;O26&amp;" &amp; "&amp;TEXT(P26,"[$-40C]d mmm")&amp;" &amp; "&amp;Q26&amp;" &amp; "&amp;TEXT(R26,"[$-40C]d mmm")&amp;" \\[1mm]",
D26&amp;" &amp; "&amp;_xlfn.TEXTJOIN(" &amp; ",1,TEXT(L26:N26,"[$-40C]d mmm"))&amp;" &amp; "&amp;O26&amp;" &amp; "&amp;TEXT(P26,"[$-40C]d mmm")&amp;" &amp; "&amp;Q26&amp;" &amp; "&amp;TEXT(R26,"[$-40C]d mmm")&amp;" \\"))</f>
        <v>\arrayrulecolor{red} \thinhline \arrayrulecolor{black} \rule{0pt}{3.5mm}2042 &amp; \rule{0pt}{3.5mm}5 juin &amp; \rule{0pt}{3.5mm}8 juin &amp; \rule{0pt}{3.5mm}18 févr. &amp; \rule{0pt}{3.5mm}6 &amp; \rule{0pt}{3.5mm}26 mai &amp; \rule{0pt}{3.5mm}8 &amp; \rule{0pt}{3.5mm}30 nov. \\</v>
      </c>
      <c r="V26" s="8"/>
      <c r="W26" s="7">
        <f t="shared" si="5"/>
        <v>51878</v>
      </c>
      <c r="X26" s="7">
        <f t="shared" si="6"/>
        <v>51913</v>
      </c>
      <c r="Y26">
        <f t="shared" si="16"/>
        <v>6</v>
      </c>
      <c r="Z26" t="b">
        <f t="shared" si="7"/>
        <v>1</v>
      </c>
      <c r="AA26">
        <f t="shared" si="8"/>
        <v>27</v>
      </c>
      <c r="AB26">
        <f t="shared" si="17"/>
        <v>33</v>
      </c>
      <c r="AC26">
        <f t="shared" si="18"/>
        <v>8</v>
      </c>
      <c r="AD26" t="b">
        <f t="shared" si="19"/>
        <v>1</v>
      </c>
    </row>
    <row r="27" spans="3:30" x14ac:dyDescent="0.25">
      <c r="D27" s="9">
        <v>2043</v>
      </c>
      <c r="E27" s="10" t="s">
        <v>32</v>
      </c>
      <c r="F27" s="10" t="s">
        <v>26</v>
      </c>
      <c r="G27" s="11">
        <f t="shared" si="9"/>
        <v>52235</v>
      </c>
      <c r="H27" s="11">
        <f t="shared" si="10"/>
        <v>52273</v>
      </c>
      <c r="I27" s="11">
        <f t="shared" si="0"/>
        <v>52319</v>
      </c>
      <c r="J27" s="11">
        <f t="shared" si="1"/>
        <v>52358</v>
      </c>
      <c r="K27" s="11">
        <f t="shared" si="2"/>
        <v>52368</v>
      </c>
      <c r="L27" s="11">
        <f t="shared" si="11"/>
        <v>52379</v>
      </c>
      <c r="M27" s="11">
        <f t="shared" si="12"/>
        <v>52382</v>
      </c>
      <c r="N27" s="11">
        <f t="shared" si="13"/>
        <v>52272</v>
      </c>
      <c r="O27" s="9">
        <f t="shared" si="14"/>
        <v>5</v>
      </c>
      <c r="P27" s="11">
        <f t="shared" si="3"/>
        <v>52369</v>
      </c>
      <c r="Q27" s="9">
        <f t="shared" si="15"/>
        <v>7</v>
      </c>
      <c r="R27" s="11">
        <f t="shared" si="4"/>
        <v>52564</v>
      </c>
      <c r="S27" s="7"/>
      <c r="T27" s="7" t="str" cm="1">
        <f t="array" ref="T27">IF(C27="Up",
"\arrayrulecolor{red} \thinhline \arrayrulecolor{black} \rule{0pt}{3.5mm}"&amp;D27&amp;" &amp; \rule{0pt}{3.5mm}"&amp;SUBSTITUTE(SUBSTITUTE(E27,"A","\textcolor{red}{A}")," ","\hspace{2mm}")&amp;" &amp; \rule{0pt}{3.5mm}"&amp;_xlfn.TEXTJOIN(" &amp; \rule{0pt}{3.5mm}",1,TEXT(F27:K27,"[$-40C]d mmm"))&amp;" \\",
IF(C27="Down",
D27&amp;" &amp; "&amp;SUBSTITUTE(E27,"A","\textcolor{red}{A}")&amp;" &amp; "&amp;_xlfn.TEXTJOIN(" &amp; ",1,TEXT(F27:K27,"[$-40C]d mmm"))&amp;" \\[1mm]",
D27&amp;" &amp; "&amp;SUBSTITUTE(E27,"A","\textcolor{red}{A}")&amp;" &amp; "&amp;_xlfn.TEXTJOIN(" &amp; ",1,TEXT(F27:K27,"[$-40C]d mmm"))&amp;" \\"))</f>
        <v>2043 &amp; d &amp; C &amp; 4 janv. &amp; 11 févr. &amp; 29 mars &amp; 7 mai &amp; 17 mai \\</v>
      </c>
      <c r="U27" s="8" t="str" cm="1">
        <f t="array" ref="U27">IF(C27="Up",
"\arrayrulecolor{red} \thinhline \arrayrulecolor{black} \rule{0pt}{3.5mm}"&amp;D27&amp;" &amp; \rule{0pt}{3.5mm}"&amp;_xlfn.TEXTJOIN(" &amp; \rule{0pt}{3.5mm}",1,TEXT(L27:N27,"[$-40C]d mmm"))&amp;" &amp; \rule{0pt}{3.5mm}"&amp;O27&amp;" &amp; \rule{0pt}{3.5mm}"&amp;TEXT(P27,"[$-40C]d mmm")&amp;" &amp; \rule{0pt}{3.5mm}"&amp;Q27&amp;" &amp; \rule{0pt}{3.5mm}"&amp;TEXT(R27,"[$-40C]d mmm")&amp;" \\",
IF(C27="Down",D27&amp;" &amp; "&amp;_xlfn.TEXTJOIN(" &amp; ",1,TEXT(L27:N27,"[$-40C]d mmm"))&amp;" &amp; "&amp;O27&amp;" &amp; "&amp;TEXT(P27,"[$-40C]d mmm")&amp;" &amp; "&amp;Q27&amp;" &amp; "&amp;TEXT(R27,"[$-40C]d mmm")&amp;" \\[1mm]",
D27&amp;" &amp; "&amp;_xlfn.TEXTJOIN(" &amp; ",1,TEXT(L27:N27,"[$-40C]d mmm"))&amp;" &amp; "&amp;O27&amp;" &amp; "&amp;TEXT(P27,"[$-40C]d mmm")&amp;" &amp; "&amp;Q27&amp;" &amp; "&amp;TEXT(R27,"[$-40C]d mmm")&amp;" \\"))</f>
        <v>2043 &amp; 28 mai &amp; 31 mai &amp; 10 févr. &amp; 5 &amp; 18 mai &amp; 7 &amp; 29 nov. \\</v>
      </c>
      <c r="V27" s="8"/>
      <c r="W27" s="7">
        <f t="shared" si="5"/>
        <v>52242</v>
      </c>
      <c r="X27" s="7">
        <f t="shared" si="6"/>
        <v>52270</v>
      </c>
      <c r="Y27">
        <f t="shared" si="16"/>
        <v>5</v>
      </c>
      <c r="Z27" t="b">
        <f t="shared" si="7"/>
        <v>1</v>
      </c>
      <c r="AA27">
        <f t="shared" si="8"/>
        <v>28</v>
      </c>
      <c r="AB27">
        <f t="shared" si="17"/>
        <v>33</v>
      </c>
      <c r="AC27">
        <f t="shared" si="18"/>
        <v>7</v>
      </c>
      <c r="AD27" t="b">
        <f t="shared" si="19"/>
        <v>1</v>
      </c>
    </row>
    <row r="28" spans="3:30" x14ac:dyDescent="0.25">
      <c r="D28" s="9">
        <v>2044</v>
      </c>
      <c r="E28" s="10" t="s">
        <v>40</v>
      </c>
      <c r="F28" s="10" t="s">
        <v>27</v>
      </c>
      <c r="G28" s="11">
        <f t="shared" si="9"/>
        <v>52599</v>
      </c>
      <c r="H28" s="11">
        <f t="shared" si="10"/>
        <v>52658</v>
      </c>
      <c r="I28" s="11">
        <f t="shared" si="0"/>
        <v>52704</v>
      </c>
      <c r="J28" s="11">
        <f t="shared" si="1"/>
        <v>52743</v>
      </c>
      <c r="K28" s="11">
        <f t="shared" si="2"/>
        <v>52753</v>
      </c>
      <c r="L28" s="11">
        <f t="shared" si="11"/>
        <v>52764</v>
      </c>
      <c r="M28" s="11">
        <f t="shared" si="12"/>
        <v>52767</v>
      </c>
      <c r="N28" s="11">
        <f t="shared" si="13"/>
        <v>52657</v>
      </c>
      <c r="O28" s="9">
        <f t="shared" si="14"/>
        <v>8</v>
      </c>
      <c r="P28" s="11">
        <f t="shared" si="3"/>
        <v>52754</v>
      </c>
      <c r="Q28" s="9">
        <f t="shared" si="15"/>
        <v>10</v>
      </c>
      <c r="R28" s="11">
        <f t="shared" si="4"/>
        <v>52928</v>
      </c>
      <c r="S28" s="7"/>
      <c r="T28" s="7" t="str" cm="1">
        <f t="array" ref="T28">IF(C28="Up",
"\arrayrulecolor{red} \thinhline \arrayrulecolor{black} \rule{0pt}{3.5mm}"&amp;D28&amp;" &amp; \rule{0pt}{3.5mm}"&amp;SUBSTITUTE(SUBSTITUTE(E28,"A","\textcolor{red}{A}")," ","\hspace{2mm}")&amp;" &amp; \rule{0pt}{3.5mm}"&amp;_xlfn.TEXTJOIN(" &amp; \rule{0pt}{3.5mm}",1,TEXT(F28:K28,"[$-40C]d mmm"))&amp;" \\",
IF(C28="Down",
D28&amp;" &amp; "&amp;SUBSTITUTE(E28,"A","\textcolor{red}{A}")&amp;" &amp; "&amp;_xlfn.TEXTJOIN(" &amp; ",1,TEXT(F28:K28,"[$-40C]d mmm"))&amp;" \\[1mm]",
D28&amp;" &amp; "&amp;SUBSTITUTE(E28,"A","\textcolor{red}{A}")&amp;" &amp; "&amp;_xlfn.TEXTJOIN(" &amp; ",1,TEXT(F28:K28,"[$-40C]d mmm"))&amp;" \\"))</f>
        <v>2044 &amp; c b &amp; A &amp; 3 janv. &amp; 2 mars &amp; 17 avr. &amp; 26 mai &amp; 5 juin \\</v>
      </c>
      <c r="U28" s="8" t="str" cm="1">
        <f t="array" ref="U28">IF(C28="Up",
"\arrayrulecolor{red} \thinhline \arrayrulecolor{black} \rule{0pt}{3.5mm}"&amp;D28&amp;" &amp; \rule{0pt}{3.5mm}"&amp;_xlfn.TEXTJOIN(" &amp; \rule{0pt}{3.5mm}",1,TEXT(L28:N28,"[$-40C]d mmm"))&amp;" &amp; \rule{0pt}{3.5mm}"&amp;O28&amp;" &amp; \rule{0pt}{3.5mm}"&amp;TEXT(P28,"[$-40C]d mmm")&amp;" &amp; \rule{0pt}{3.5mm}"&amp;Q28&amp;" &amp; \rule{0pt}{3.5mm}"&amp;TEXT(R28,"[$-40C]d mmm")&amp;" \\",
IF(C28="Down",D28&amp;" &amp; "&amp;_xlfn.TEXTJOIN(" &amp; ",1,TEXT(L28:N28,"[$-40C]d mmm"))&amp;" &amp; "&amp;O28&amp;" &amp; "&amp;TEXT(P28,"[$-40C]d mmm")&amp;" &amp; "&amp;Q28&amp;" &amp; "&amp;TEXT(R28,"[$-40C]d mmm")&amp;" \\[1mm]",
D28&amp;" &amp; "&amp;_xlfn.TEXTJOIN(" &amp; ",1,TEXT(L28:N28,"[$-40C]d mmm"))&amp;" &amp; "&amp;O28&amp;" &amp; "&amp;TEXT(P28,"[$-40C]d mmm")&amp;" &amp; "&amp;Q28&amp;" &amp; "&amp;TEXT(R28,"[$-40C]d mmm")&amp;" \\"))</f>
        <v>2044 &amp; 16 juin &amp; 19 juin &amp; 1 mars &amp; 8 &amp; 6 juin &amp; 10 &amp; 27 nov. \\</v>
      </c>
      <c r="V28" s="8"/>
      <c r="W28" s="7">
        <f t="shared" si="5"/>
        <v>52606</v>
      </c>
      <c r="X28" s="7">
        <f t="shared" si="6"/>
        <v>52655</v>
      </c>
      <c r="Y28">
        <f t="shared" si="16"/>
        <v>8</v>
      </c>
      <c r="Z28" t="b">
        <f t="shared" si="7"/>
        <v>1</v>
      </c>
      <c r="AA28">
        <f t="shared" si="8"/>
        <v>25</v>
      </c>
      <c r="AB28">
        <f t="shared" si="17"/>
        <v>33</v>
      </c>
      <c r="AC28">
        <f t="shared" si="18"/>
        <v>10</v>
      </c>
      <c r="AD28" t="b">
        <f t="shared" si="19"/>
        <v>1</v>
      </c>
    </row>
    <row r="29" spans="3:30" x14ac:dyDescent="0.25">
      <c r="C29" t="s">
        <v>30</v>
      </c>
      <c r="D29" s="9">
        <v>2045</v>
      </c>
      <c r="E29" s="10" t="s">
        <v>27</v>
      </c>
      <c r="F29" s="10" t="s">
        <v>29</v>
      </c>
      <c r="G29" s="11">
        <f t="shared" si="9"/>
        <v>52970</v>
      </c>
      <c r="H29" s="11">
        <f t="shared" si="10"/>
        <v>53015</v>
      </c>
      <c r="I29" s="11">
        <f t="shared" si="0"/>
        <v>53061</v>
      </c>
      <c r="J29" s="11">
        <f t="shared" si="1"/>
        <v>53100</v>
      </c>
      <c r="K29" s="11">
        <f t="shared" si="2"/>
        <v>53110</v>
      </c>
      <c r="L29" s="11">
        <f t="shared" si="11"/>
        <v>53121</v>
      </c>
      <c r="M29" s="11">
        <f t="shared" si="12"/>
        <v>53124</v>
      </c>
      <c r="N29" s="11">
        <f t="shared" si="13"/>
        <v>53014</v>
      </c>
      <c r="O29" s="9">
        <f t="shared" si="14"/>
        <v>7</v>
      </c>
      <c r="P29" s="11">
        <f t="shared" si="3"/>
        <v>53111</v>
      </c>
      <c r="Q29" s="9">
        <f t="shared" si="15"/>
        <v>8</v>
      </c>
      <c r="R29" s="11">
        <f t="shared" si="4"/>
        <v>53299</v>
      </c>
      <c r="S29" s="7"/>
      <c r="T29" s="7" t="str" cm="1">
        <f t="array" ref="T29">IF(C29="Up",
"\arrayrulecolor{red} \thinhline \arrayrulecolor{black} \rule{0pt}{3.5mm}"&amp;D29&amp;" &amp; \rule{0pt}{3.5mm}"&amp;SUBSTITUTE(SUBSTITUTE(E29,"A","\textcolor{red}{A}")," ","\hspace{2mm}")&amp;" &amp; \rule{0pt}{3.5mm}"&amp;_xlfn.TEXTJOIN(" &amp; \rule{0pt}{3.5mm}",1,TEXT(F29:K29,"[$-40C]d mmm"))&amp;" \\",
IF(C29="Down",
D29&amp;" &amp; "&amp;SUBSTITUTE(E29,"A","\textcolor{red}{A}")&amp;" &amp; "&amp;_xlfn.TEXTJOIN(" &amp; ",1,TEXT(F29:K29,"[$-40C]d mmm"))&amp;" \\[1mm]",
D29&amp;" &amp; "&amp;SUBSTITUTE(E29,"A","\textcolor{red}{A}")&amp;" &amp; "&amp;_xlfn.TEXTJOIN(" &amp; ",1,TEXT(F29:K29,"[$-40C]d mmm"))&amp;" \\"))</f>
        <v>2045 &amp; \textcolor{red}{A} &amp; B &amp; 8 janv. &amp; 22 févr. &amp; 9 avr. &amp; 18 mai &amp; 28 mai \\[1mm]</v>
      </c>
      <c r="U29" s="8" t="str" cm="1">
        <f t="array" ref="U29">IF(C29="Up",
"\arrayrulecolor{red} \thinhline \arrayrulecolor{black} \rule{0pt}{3.5mm}"&amp;D29&amp;" &amp; \rule{0pt}{3.5mm}"&amp;_xlfn.TEXTJOIN(" &amp; \rule{0pt}{3.5mm}",1,TEXT(L29:N29,"[$-40C]d mmm"))&amp;" &amp; \rule{0pt}{3.5mm}"&amp;O29&amp;" &amp; \rule{0pt}{3.5mm}"&amp;TEXT(P29,"[$-40C]d mmm")&amp;" &amp; \rule{0pt}{3.5mm}"&amp;Q29&amp;" &amp; \rule{0pt}{3.5mm}"&amp;TEXT(R29,"[$-40C]d mmm")&amp;" \\",
IF(C29="Down",D29&amp;" &amp; "&amp;_xlfn.TEXTJOIN(" &amp; ",1,TEXT(L29:N29,"[$-40C]d mmm"))&amp;" &amp; "&amp;O29&amp;" &amp; "&amp;TEXT(P29,"[$-40C]d mmm")&amp;" &amp; "&amp;Q29&amp;" &amp; "&amp;TEXT(R29,"[$-40C]d mmm")&amp;" \\[1mm]",
D29&amp;" &amp; "&amp;_xlfn.TEXTJOIN(" &amp; ",1,TEXT(L29:N29,"[$-40C]d mmm"))&amp;" &amp; "&amp;O29&amp;" &amp; "&amp;TEXT(P29,"[$-40C]d mmm")&amp;" &amp; "&amp;Q29&amp;" &amp; "&amp;TEXT(R29,"[$-40C]d mmm")&amp;" \\"))</f>
        <v>2045 &amp; 8 juin &amp; 11 juin &amp; 21 févr. &amp; 7 &amp; 29 mai &amp; 8 &amp; 3 déc. \\[1mm]</v>
      </c>
      <c r="V29" s="8"/>
      <c r="W29" s="7">
        <f t="shared" si="5"/>
        <v>52971</v>
      </c>
      <c r="X29" s="7">
        <f t="shared" si="6"/>
        <v>53012</v>
      </c>
      <c r="Y29">
        <f t="shared" si="16"/>
        <v>7</v>
      </c>
      <c r="Z29" t="b">
        <f t="shared" si="7"/>
        <v>1</v>
      </c>
      <c r="AA29">
        <f t="shared" si="8"/>
        <v>27</v>
      </c>
      <c r="AB29">
        <f t="shared" si="17"/>
        <v>34</v>
      </c>
      <c r="AC29">
        <f t="shared" si="18"/>
        <v>8</v>
      </c>
      <c r="AD29" t="b">
        <f t="shared" si="19"/>
        <v>1</v>
      </c>
    </row>
    <row r="30" spans="3:30" x14ac:dyDescent="0.25">
      <c r="C30" t="s">
        <v>24</v>
      </c>
      <c r="D30" s="4">
        <v>2046</v>
      </c>
      <c r="E30" s="5" t="s">
        <v>35</v>
      </c>
      <c r="F30" s="5" t="s">
        <v>26</v>
      </c>
      <c r="G30" s="6">
        <f t="shared" si="9"/>
        <v>53334</v>
      </c>
      <c r="H30" s="6">
        <f t="shared" si="10"/>
        <v>53365</v>
      </c>
      <c r="I30" s="6">
        <f t="shared" si="0"/>
        <v>53411</v>
      </c>
      <c r="J30" s="6">
        <f t="shared" si="1"/>
        <v>53450</v>
      </c>
      <c r="K30" s="6">
        <f t="shared" si="2"/>
        <v>53460</v>
      </c>
      <c r="L30" s="6">
        <f t="shared" si="11"/>
        <v>53471</v>
      </c>
      <c r="M30" s="6">
        <f t="shared" si="12"/>
        <v>53474</v>
      </c>
      <c r="N30" s="6">
        <f t="shared" si="13"/>
        <v>53364</v>
      </c>
      <c r="O30" s="4">
        <f t="shared" si="14"/>
        <v>5</v>
      </c>
      <c r="P30" s="6">
        <f t="shared" si="3"/>
        <v>53461</v>
      </c>
      <c r="Q30" s="4">
        <f t="shared" si="15"/>
        <v>6</v>
      </c>
      <c r="R30" s="6">
        <f t="shared" si="4"/>
        <v>53663</v>
      </c>
      <c r="S30" s="7"/>
      <c r="T30" s="7" t="str" cm="1">
        <f t="array" ref="T30">IF(C30="Up",
"\arrayrulecolor{red} \thinhline \arrayrulecolor{black} \rule{0pt}{3.5mm}"&amp;D30&amp;" &amp; \rule{0pt}{3.5mm}"&amp;SUBSTITUTE(SUBSTITUTE(E30,"A","\textcolor{red}{A}")," ","\hspace{2mm}")&amp;" &amp; \rule{0pt}{3.5mm}"&amp;_xlfn.TEXTJOIN(" &amp; \rule{0pt}{3.5mm}",1,TEXT(F30:K30,"[$-40C]d mmm"))&amp;" \\",
IF(C30="Down",
D30&amp;" &amp; "&amp;SUBSTITUTE(E30,"A","\textcolor{red}{A}")&amp;" &amp; "&amp;_xlfn.TEXTJOIN(" &amp; ",1,TEXT(F30:K30,"[$-40C]d mmm"))&amp;" \\[1mm]",
D30&amp;" &amp; "&amp;SUBSTITUTE(E30,"A","\textcolor{red}{A}")&amp;" &amp; "&amp;_xlfn.TEXTJOIN(" &amp; ",1,TEXT(F30:K30,"[$-40C]d mmm"))&amp;" \\"))</f>
        <v>\arrayrulecolor{red} \thinhline \arrayrulecolor{black} \rule{0pt}{3.5mm}2046 &amp; \rule{0pt}{3.5mm}g &amp; \rule{0pt}{3.5mm}C &amp; \rule{0pt}{3.5mm}7 janv. &amp; \rule{0pt}{3.5mm}7 févr. &amp; \rule{0pt}{3.5mm}25 mars &amp; \rule{0pt}{3.5mm}3 mai &amp; \rule{0pt}{3.5mm}13 mai \\</v>
      </c>
      <c r="U30" s="8" t="str" cm="1">
        <f t="array" ref="U30">IF(C30="Up",
"\arrayrulecolor{red} \thinhline \arrayrulecolor{black} \rule{0pt}{3.5mm}"&amp;D30&amp;" &amp; \rule{0pt}{3.5mm}"&amp;_xlfn.TEXTJOIN(" &amp; \rule{0pt}{3.5mm}",1,TEXT(L30:N30,"[$-40C]d mmm"))&amp;" &amp; \rule{0pt}{3.5mm}"&amp;O30&amp;" &amp; \rule{0pt}{3.5mm}"&amp;TEXT(P30,"[$-40C]d mmm")&amp;" &amp; \rule{0pt}{3.5mm}"&amp;Q30&amp;" &amp; \rule{0pt}{3.5mm}"&amp;TEXT(R30,"[$-40C]d mmm")&amp;" \\",
IF(C30="Down",D30&amp;" &amp; "&amp;_xlfn.TEXTJOIN(" &amp; ",1,TEXT(L30:N30,"[$-40C]d mmm"))&amp;" &amp; "&amp;O30&amp;" &amp; "&amp;TEXT(P30,"[$-40C]d mmm")&amp;" &amp; "&amp;Q30&amp;" &amp; "&amp;TEXT(R30,"[$-40C]d mmm")&amp;" \\[1mm]",
D30&amp;" &amp; "&amp;_xlfn.TEXTJOIN(" &amp; ",1,TEXT(L30:N30,"[$-40C]d mmm"))&amp;" &amp; "&amp;O30&amp;" &amp; "&amp;TEXT(P30,"[$-40C]d mmm")&amp;" &amp; "&amp;Q30&amp;" &amp; "&amp;TEXT(R30,"[$-40C]d mmm")&amp;" \\"))</f>
        <v>\arrayrulecolor{red} \thinhline \arrayrulecolor{black} \rule{0pt}{3.5mm}2046 &amp; \rule{0pt}{3.5mm}24 mai &amp; \rule{0pt}{3.5mm}27 mai &amp; \rule{0pt}{3.5mm}6 févr. &amp; \rule{0pt}{3.5mm}5 &amp; \rule{0pt}{3.5mm}14 mai &amp; \rule{0pt}{3.5mm}6 &amp; \rule{0pt}{3.5mm}2 déc. \\</v>
      </c>
      <c r="V30" s="8"/>
      <c r="W30" s="7">
        <f t="shared" si="5"/>
        <v>53335</v>
      </c>
      <c r="X30" s="7">
        <f t="shared" si="6"/>
        <v>53362</v>
      </c>
      <c r="Y30">
        <f t="shared" si="16"/>
        <v>5</v>
      </c>
      <c r="Z30" t="b">
        <f t="shared" si="7"/>
        <v>1</v>
      </c>
      <c r="AA30">
        <f t="shared" si="8"/>
        <v>29</v>
      </c>
      <c r="AB30">
        <f t="shared" si="17"/>
        <v>34</v>
      </c>
      <c r="AC30">
        <f t="shared" si="18"/>
        <v>6</v>
      </c>
      <c r="AD30" t="b">
        <f t="shared" si="19"/>
        <v>1</v>
      </c>
    </row>
    <row r="31" spans="3:30" x14ac:dyDescent="0.25">
      <c r="D31" s="9">
        <v>2047</v>
      </c>
      <c r="E31" s="10" t="s">
        <v>36</v>
      </c>
      <c r="F31" s="10" t="s">
        <v>27</v>
      </c>
      <c r="G31" s="11">
        <f t="shared" si="9"/>
        <v>53698</v>
      </c>
      <c r="H31" s="11">
        <f t="shared" si="10"/>
        <v>53750</v>
      </c>
      <c r="I31" s="11">
        <f t="shared" si="0"/>
        <v>53796</v>
      </c>
      <c r="J31" s="11">
        <f t="shared" si="1"/>
        <v>53835</v>
      </c>
      <c r="K31" s="11">
        <f t="shared" si="2"/>
        <v>53845</v>
      </c>
      <c r="L31" s="11">
        <f t="shared" si="11"/>
        <v>53856</v>
      </c>
      <c r="M31" s="11">
        <f t="shared" si="12"/>
        <v>53859</v>
      </c>
      <c r="N31" s="11">
        <f t="shared" si="13"/>
        <v>53749</v>
      </c>
      <c r="O31" s="9">
        <f t="shared" si="14"/>
        <v>7</v>
      </c>
      <c r="P31" s="11">
        <f t="shared" si="3"/>
        <v>53846</v>
      </c>
      <c r="Q31" s="9">
        <f t="shared" si="15"/>
        <v>9</v>
      </c>
      <c r="R31" s="11">
        <f t="shared" si="4"/>
        <v>54027</v>
      </c>
      <c r="S31" s="7"/>
      <c r="T31" s="7" t="str" cm="1">
        <f t="array" ref="T31">IF(C31="Up",
"\arrayrulecolor{red} \thinhline \arrayrulecolor{black} \rule{0pt}{3.5mm}"&amp;D31&amp;" &amp; \rule{0pt}{3.5mm}"&amp;SUBSTITUTE(SUBSTITUTE(E31,"A","\textcolor{red}{A}")," ","\hspace{2mm}")&amp;" &amp; \rule{0pt}{3.5mm}"&amp;_xlfn.TEXTJOIN(" &amp; \rule{0pt}{3.5mm}",1,TEXT(F31:K31,"[$-40C]d mmm"))&amp;" \\",
IF(C31="Down",
D31&amp;" &amp; "&amp;SUBSTITUTE(E31,"A","\textcolor{red}{A}")&amp;" &amp; "&amp;_xlfn.TEXTJOIN(" &amp; ",1,TEXT(F31:K31,"[$-40C]d mmm"))&amp;" \\[1mm]",
D31&amp;" &amp; "&amp;SUBSTITUTE(E31,"A","\textcolor{red}{A}")&amp;" &amp; "&amp;_xlfn.TEXTJOIN(" &amp; ",1,TEXT(F31:K31,"[$-40C]d mmm"))&amp;" \\"))</f>
        <v>2047 &amp; f &amp; A &amp; 6 janv. &amp; 27 févr. &amp; 14 avr. &amp; 23 mai &amp; 2 juin \\</v>
      </c>
      <c r="U31" s="8" t="str" cm="1">
        <f t="array" ref="U31">IF(C31="Up",
"\arrayrulecolor{red} \thinhline \arrayrulecolor{black} \rule{0pt}{3.5mm}"&amp;D31&amp;" &amp; \rule{0pt}{3.5mm}"&amp;_xlfn.TEXTJOIN(" &amp; \rule{0pt}{3.5mm}",1,TEXT(L31:N31,"[$-40C]d mmm"))&amp;" &amp; \rule{0pt}{3.5mm}"&amp;O31&amp;" &amp; \rule{0pt}{3.5mm}"&amp;TEXT(P31,"[$-40C]d mmm")&amp;" &amp; \rule{0pt}{3.5mm}"&amp;Q31&amp;" &amp; \rule{0pt}{3.5mm}"&amp;TEXT(R31,"[$-40C]d mmm")&amp;" \\",
IF(C31="Down",D31&amp;" &amp; "&amp;_xlfn.TEXTJOIN(" &amp; ",1,TEXT(L31:N31,"[$-40C]d mmm"))&amp;" &amp; "&amp;O31&amp;" &amp; "&amp;TEXT(P31,"[$-40C]d mmm")&amp;" &amp; "&amp;Q31&amp;" &amp; "&amp;TEXT(R31,"[$-40C]d mmm")&amp;" \\[1mm]",
D31&amp;" &amp; "&amp;_xlfn.TEXTJOIN(" &amp; ",1,TEXT(L31:N31,"[$-40C]d mmm"))&amp;" &amp; "&amp;O31&amp;" &amp; "&amp;TEXT(P31,"[$-40C]d mmm")&amp;" &amp; "&amp;Q31&amp;" &amp; "&amp;TEXT(R31,"[$-40C]d mmm")&amp;" \\"))</f>
        <v>2047 &amp; 13 juin &amp; 16 juin &amp; 26 févr. &amp; 7 &amp; 3 juin &amp; 9 &amp; 1 déc. \\</v>
      </c>
      <c r="V31" s="8"/>
      <c r="W31" s="7">
        <f t="shared" si="5"/>
        <v>53705</v>
      </c>
      <c r="X31" s="7">
        <f t="shared" si="6"/>
        <v>53747</v>
      </c>
      <c r="Y31">
        <f t="shared" si="16"/>
        <v>7</v>
      </c>
      <c r="Z31" t="b">
        <f t="shared" si="7"/>
        <v>1</v>
      </c>
      <c r="AA31">
        <f t="shared" si="8"/>
        <v>26</v>
      </c>
      <c r="AB31">
        <f t="shared" si="17"/>
        <v>33</v>
      </c>
      <c r="AC31">
        <f t="shared" si="18"/>
        <v>9</v>
      </c>
      <c r="AD31" t="b">
        <f t="shared" si="19"/>
        <v>1</v>
      </c>
    </row>
    <row r="32" spans="3:30" x14ac:dyDescent="0.25">
      <c r="D32" s="9">
        <v>2048</v>
      </c>
      <c r="E32" s="10" t="s">
        <v>41</v>
      </c>
      <c r="F32" s="10" t="s">
        <v>29</v>
      </c>
      <c r="G32" s="11">
        <f t="shared" si="9"/>
        <v>54062</v>
      </c>
      <c r="H32" s="11">
        <f t="shared" si="10"/>
        <v>54107</v>
      </c>
      <c r="I32" s="11">
        <f t="shared" si="0"/>
        <v>54153</v>
      </c>
      <c r="J32" s="11">
        <f t="shared" si="1"/>
        <v>54192</v>
      </c>
      <c r="K32" s="11">
        <f t="shared" si="2"/>
        <v>54202</v>
      </c>
      <c r="L32" s="11">
        <f t="shared" si="11"/>
        <v>54213</v>
      </c>
      <c r="M32" s="11">
        <f t="shared" si="12"/>
        <v>54216</v>
      </c>
      <c r="N32" s="11">
        <f t="shared" si="13"/>
        <v>54106</v>
      </c>
      <c r="O32" s="9">
        <f t="shared" si="14"/>
        <v>6</v>
      </c>
      <c r="P32" s="11">
        <f t="shared" si="3"/>
        <v>54203</v>
      </c>
      <c r="Q32" s="9">
        <f t="shared" si="15"/>
        <v>8</v>
      </c>
      <c r="R32" s="11">
        <f t="shared" si="4"/>
        <v>54391</v>
      </c>
      <c r="S32" s="7"/>
      <c r="T32" s="7" t="str" cm="1">
        <f t="array" ref="T32">IF(C32="Up",
"\arrayrulecolor{red} \thinhline \arrayrulecolor{black} \rule{0pt}{3.5mm}"&amp;D32&amp;" &amp; \rule{0pt}{3.5mm}"&amp;SUBSTITUTE(SUBSTITUTE(E32,"A","\textcolor{red}{A}")," ","\hspace{2mm}")&amp;" &amp; \rule{0pt}{3.5mm}"&amp;_xlfn.TEXTJOIN(" &amp; \rule{0pt}{3.5mm}",1,TEXT(F32:K32,"[$-40C]d mmm"))&amp;" \\",
IF(C32="Down",
D32&amp;" &amp; "&amp;SUBSTITUTE(E32,"A","\textcolor{red}{A}")&amp;" &amp; "&amp;_xlfn.TEXTJOIN(" &amp; ",1,TEXT(F32:K32,"[$-40C]d mmm"))&amp;" \\[1mm]",
D32&amp;" &amp; "&amp;SUBSTITUTE(E32,"A","\textcolor{red}{A}")&amp;" &amp; "&amp;_xlfn.TEXTJOIN(" &amp; ",1,TEXT(F32:K32,"[$-40C]d mmm"))&amp;" \\"))</f>
        <v>2048 &amp; e d &amp; B &amp; 5 janv. &amp; 19 févr. &amp; 5 avr. &amp; 14 mai &amp; 24 mai \\</v>
      </c>
      <c r="U32" s="8" t="str" cm="1">
        <f t="array" ref="U32">IF(C32="Up",
"\arrayrulecolor{red} \thinhline \arrayrulecolor{black} \rule{0pt}{3.5mm}"&amp;D32&amp;" &amp; \rule{0pt}{3.5mm}"&amp;_xlfn.TEXTJOIN(" &amp; \rule{0pt}{3.5mm}",1,TEXT(L32:N32,"[$-40C]d mmm"))&amp;" &amp; \rule{0pt}{3.5mm}"&amp;O32&amp;" &amp; \rule{0pt}{3.5mm}"&amp;TEXT(P32,"[$-40C]d mmm")&amp;" &amp; \rule{0pt}{3.5mm}"&amp;Q32&amp;" &amp; \rule{0pt}{3.5mm}"&amp;TEXT(R32,"[$-40C]d mmm")&amp;" \\",
IF(C32="Down",D32&amp;" &amp; "&amp;_xlfn.TEXTJOIN(" &amp; ",1,TEXT(L32:N32,"[$-40C]d mmm"))&amp;" &amp; "&amp;O32&amp;" &amp; "&amp;TEXT(P32,"[$-40C]d mmm")&amp;" &amp; "&amp;Q32&amp;" &amp; "&amp;TEXT(R32,"[$-40C]d mmm")&amp;" \\[1mm]",
D32&amp;" &amp; "&amp;_xlfn.TEXTJOIN(" &amp; ",1,TEXT(L32:N32,"[$-40C]d mmm"))&amp;" &amp; "&amp;O32&amp;" &amp; "&amp;TEXT(P32,"[$-40C]d mmm")&amp;" &amp; "&amp;Q32&amp;" &amp; "&amp;TEXT(R32,"[$-40C]d mmm")&amp;" \\"))</f>
        <v>2048 &amp; 4 juin &amp; 7 juin &amp; 18 févr. &amp; 6 &amp; 25 mai &amp; 8 &amp; 29 nov. \\</v>
      </c>
      <c r="V32" s="8"/>
      <c r="W32" s="7">
        <f t="shared" si="5"/>
        <v>54069</v>
      </c>
      <c r="X32" s="7">
        <f t="shared" si="6"/>
        <v>54104</v>
      </c>
      <c r="Y32">
        <f t="shared" si="16"/>
        <v>6</v>
      </c>
      <c r="Z32" t="b">
        <f t="shared" si="7"/>
        <v>1</v>
      </c>
      <c r="AA32">
        <f t="shared" si="8"/>
        <v>27</v>
      </c>
      <c r="AB32">
        <f t="shared" si="17"/>
        <v>33</v>
      </c>
      <c r="AC32">
        <f t="shared" si="18"/>
        <v>8</v>
      </c>
      <c r="AD32" t="b">
        <f t="shared" si="19"/>
        <v>1</v>
      </c>
    </row>
    <row r="33" spans="3:30" x14ac:dyDescent="0.25">
      <c r="C33" t="s">
        <v>30</v>
      </c>
      <c r="D33" s="12">
        <v>2049</v>
      </c>
      <c r="E33" s="13" t="s">
        <v>33</v>
      </c>
      <c r="F33" s="13" t="s">
        <v>26</v>
      </c>
      <c r="G33" s="14">
        <f t="shared" si="9"/>
        <v>54426</v>
      </c>
      <c r="H33" s="14">
        <f t="shared" si="10"/>
        <v>54485</v>
      </c>
      <c r="I33" s="14">
        <f t="shared" si="0"/>
        <v>54531</v>
      </c>
      <c r="J33" s="14">
        <f t="shared" si="1"/>
        <v>54570</v>
      </c>
      <c r="K33" s="14">
        <f t="shared" si="2"/>
        <v>54580</v>
      </c>
      <c r="L33" s="14">
        <f t="shared" si="11"/>
        <v>54591</v>
      </c>
      <c r="M33" s="14">
        <f t="shared" si="12"/>
        <v>54594</v>
      </c>
      <c r="N33" s="14">
        <f t="shared" si="13"/>
        <v>54484</v>
      </c>
      <c r="O33" s="12">
        <f t="shared" si="14"/>
        <v>8</v>
      </c>
      <c r="P33" s="14">
        <f t="shared" si="3"/>
        <v>54581</v>
      </c>
      <c r="Q33" s="12">
        <f t="shared" si="15"/>
        <v>10</v>
      </c>
      <c r="R33" s="14">
        <f t="shared" si="4"/>
        <v>54755</v>
      </c>
      <c r="S33" s="7"/>
      <c r="T33" s="7" t="str" cm="1">
        <f t="array" ref="T33">IF(C33="Up",
"\arrayrulecolor{red} \thinhline \arrayrulecolor{black} \rule{0pt}{3.5mm}"&amp;D33&amp;" &amp; \rule{0pt}{3.5mm}"&amp;SUBSTITUTE(SUBSTITUTE(E33,"A","\textcolor{red}{A}")," ","\hspace{2mm}")&amp;" &amp; \rule{0pt}{3.5mm}"&amp;_xlfn.TEXTJOIN(" &amp; \rule{0pt}{3.5mm}",1,TEXT(F33:K33,"[$-40C]d mmm"))&amp;" \\",
IF(C33="Down",
D33&amp;" &amp; "&amp;SUBSTITUTE(E33,"A","\textcolor{red}{A}")&amp;" &amp; "&amp;_xlfn.TEXTJOIN(" &amp; ",1,TEXT(F33:K33,"[$-40C]d mmm"))&amp;" \\[1mm]",
D33&amp;" &amp; "&amp;SUBSTITUTE(E33,"A","\textcolor{red}{A}")&amp;" &amp; "&amp;_xlfn.TEXTJOIN(" &amp; ",1,TEXT(F33:K33,"[$-40C]d mmm"))&amp;" \\"))</f>
        <v>2049 &amp; c &amp; C &amp; 3 janv. &amp; 3 mars &amp; 18 avr. &amp; 27 mai &amp; 6 juin \\[1mm]</v>
      </c>
      <c r="U33" s="8" t="str" cm="1">
        <f t="array" ref="U33">IF(C33="Up",
"\arrayrulecolor{red} \thinhline \arrayrulecolor{black} \rule{0pt}{3.5mm}"&amp;D33&amp;" &amp; \rule{0pt}{3.5mm}"&amp;_xlfn.TEXTJOIN(" &amp; \rule{0pt}{3.5mm}",1,TEXT(L33:N33,"[$-40C]d mmm"))&amp;" &amp; \rule{0pt}{3.5mm}"&amp;O33&amp;" &amp; \rule{0pt}{3.5mm}"&amp;TEXT(P33,"[$-40C]d mmm")&amp;" &amp; \rule{0pt}{3.5mm}"&amp;Q33&amp;" &amp; \rule{0pt}{3.5mm}"&amp;TEXT(R33,"[$-40C]d mmm")&amp;" \\",
IF(C33="Down",D33&amp;" &amp; "&amp;_xlfn.TEXTJOIN(" &amp; ",1,TEXT(L33:N33,"[$-40C]d mmm"))&amp;" &amp; "&amp;O33&amp;" &amp; "&amp;TEXT(P33,"[$-40C]d mmm")&amp;" &amp; "&amp;Q33&amp;" &amp; "&amp;TEXT(R33,"[$-40C]d mmm")&amp;" \\[1mm]",
D33&amp;" &amp; "&amp;_xlfn.TEXTJOIN(" &amp; ",1,TEXT(L33:N33,"[$-40C]d mmm"))&amp;" &amp; "&amp;O33&amp;" &amp; "&amp;TEXT(P33,"[$-40C]d mmm")&amp;" &amp; "&amp;Q33&amp;" &amp; "&amp;TEXT(R33,"[$-40C]d mmm")&amp;" \\"))</f>
        <v>2049 &amp; 17 juin &amp; 20 juin &amp; 2 mars &amp; 8 &amp; 7 juin &amp; 10 &amp; 28 nov. \\[1mm]</v>
      </c>
      <c r="V33" s="8"/>
      <c r="W33" s="7">
        <f t="shared" si="5"/>
        <v>54433</v>
      </c>
      <c r="X33" s="7">
        <f t="shared" si="6"/>
        <v>54482</v>
      </c>
      <c r="Y33">
        <f t="shared" si="16"/>
        <v>8</v>
      </c>
      <c r="Z33" t="b">
        <f t="shared" si="7"/>
        <v>1</v>
      </c>
      <c r="AA33">
        <f t="shared" si="8"/>
        <v>25</v>
      </c>
      <c r="AB33">
        <f t="shared" si="17"/>
        <v>33</v>
      </c>
      <c r="AC33">
        <f t="shared" si="18"/>
        <v>10</v>
      </c>
      <c r="AD33" t="b">
        <f t="shared" si="19"/>
        <v>1</v>
      </c>
    </row>
    <row r="34" spans="3:30" x14ac:dyDescent="0.25">
      <c r="C34" t="s">
        <v>24</v>
      </c>
      <c r="D34" s="9">
        <v>2050</v>
      </c>
      <c r="E34" s="10" t="s">
        <v>25</v>
      </c>
      <c r="F34" s="10" t="s">
        <v>27</v>
      </c>
      <c r="G34" s="11">
        <f t="shared" si="9"/>
        <v>54790</v>
      </c>
      <c r="H34" s="11">
        <f t="shared" si="10"/>
        <v>54842</v>
      </c>
      <c r="I34" s="11">
        <f t="shared" si="0"/>
        <v>54888</v>
      </c>
      <c r="J34" s="11">
        <f t="shared" si="1"/>
        <v>54927</v>
      </c>
      <c r="K34" s="11">
        <f t="shared" si="2"/>
        <v>54937</v>
      </c>
      <c r="L34" s="11">
        <f t="shared" si="11"/>
        <v>54948</v>
      </c>
      <c r="M34" s="11">
        <f t="shared" si="12"/>
        <v>54951</v>
      </c>
      <c r="N34" s="11">
        <f t="shared" si="13"/>
        <v>54841</v>
      </c>
      <c r="O34" s="9">
        <f t="shared" si="14"/>
        <v>7</v>
      </c>
      <c r="P34" s="11">
        <f t="shared" si="3"/>
        <v>54938</v>
      </c>
      <c r="Q34" s="9">
        <f t="shared" si="15"/>
        <v>9</v>
      </c>
      <c r="R34" s="11">
        <f t="shared" si="4"/>
        <v>55119</v>
      </c>
      <c r="S34" s="7"/>
      <c r="T34" s="7" t="str" cm="1">
        <f t="array" ref="T34">IF(C34="Up",
"\arrayrulecolor{red} \thinhline \arrayrulecolor{black} \rule{0pt}{3.5mm}"&amp;D34&amp;" &amp; \rule{0pt}{3.5mm}"&amp;SUBSTITUTE(SUBSTITUTE(E34,"A","\textcolor{red}{A}")," ","\hspace{2mm}")&amp;" &amp; \rule{0pt}{3.5mm}"&amp;_xlfn.TEXTJOIN(" &amp; \rule{0pt}{3.5mm}",1,TEXT(F34:K34,"[$-40C]d mmm"))&amp;" \\",
IF(C34="Down",
D34&amp;" &amp; "&amp;SUBSTITUTE(E34,"A","\textcolor{red}{A}")&amp;" &amp; "&amp;_xlfn.TEXTJOIN(" &amp; ",1,TEXT(F34:K34,"[$-40C]d mmm"))&amp;" \\[1mm]",
D34&amp;" &amp; "&amp;SUBSTITUTE(E34,"A","\textcolor{red}{A}")&amp;" &amp; "&amp;_xlfn.TEXTJOIN(" &amp; ",1,TEXT(F34:K34,"[$-40C]d mmm"))&amp;" \\"))</f>
        <v>\arrayrulecolor{red} \thinhline \arrayrulecolor{black} \rule{0pt}{3.5mm}2050 &amp; \rule{0pt}{3.5mm}b &amp; \rule{0pt}{3.5mm}A &amp; \rule{0pt}{3.5mm}2 janv. &amp; \rule{0pt}{3.5mm}23 févr. &amp; \rule{0pt}{3.5mm}10 avr. &amp; \rule{0pt}{3.5mm}19 mai &amp; \rule{0pt}{3.5mm}29 mai \\</v>
      </c>
      <c r="U34" s="8" t="str" cm="1">
        <f t="array" ref="U34">IF(C34="Up",
"\arrayrulecolor{red} \thinhline \arrayrulecolor{black} \rule{0pt}{3.5mm}"&amp;D34&amp;" &amp; \rule{0pt}{3.5mm}"&amp;_xlfn.TEXTJOIN(" &amp; \rule{0pt}{3.5mm}",1,TEXT(L34:N34,"[$-40C]d mmm"))&amp;" &amp; \rule{0pt}{3.5mm}"&amp;O34&amp;" &amp; \rule{0pt}{3.5mm}"&amp;TEXT(P34,"[$-40C]d mmm")&amp;" &amp; \rule{0pt}{3.5mm}"&amp;Q34&amp;" &amp; \rule{0pt}{3.5mm}"&amp;TEXT(R34,"[$-40C]d mmm")&amp;" \\",
IF(C34="Down",D34&amp;" &amp; "&amp;_xlfn.TEXTJOIN(" &amp; ",1,TEXT(L34:N34,"[$-40C]d mmm"))&amp;" &amp; "&amp;O34&amp;" &amp; "&amp;TEXT(P34,"[$-40C]d mmm")&amp;" &amp; "&amp;Q34&amp;" &amp; "&amp;TEXT(R34,"[$-40C]d mmm")&amp;" \\[1mm]",
D34&amp;" &amp; "&amp;_xlfn.TEXTJOIN(" &amp; ",1,TEXT(L34:N34,"[$-40C]d mmm"))&amp;" &amp; "&amp;O34&amp;" &amp; "&amp;TEXT(P34,"[$-40C]d mmm")&amp;" &amp; "&amp;Q34&amp;" &amp; "&amp;TEXT(R34,"[$-40C]d mmm")&amp;" \\"))</f>
        <v>\arrayrulecolor{red} \thinhline \arrayrulecolor{black} \rule{0pt}{3.5mm}2050 &amp; \rule{0pt}{3.5mm}9 juin &amp; \rule{0pt}{3.5mm}12 juin &amp; \rule{0pt}{3.5mm}22 févr. &amp; \rule{0pt}{3.5mm}7 &amp; \rule{0pt}{3.5mm}30 mai &amp; \rule{0pt}{3.5mm}9 &amp; \rule{0pt}{3.5mm}27 nov. \\</v>
      </c>
      <c r="V34" s="8"/>
      <c r="W34" s="7">
        <f t="shared" si="5"/>
        <v>54797</v>
      </c>
      <c r="X34" s="7">
        <f t="shared" si="6"/>
        <v>54839</v>
      </c>
      <c r="Y34">
        <f t="shared" si="16"/>
        <v>7</v>
      </c>
      <c r="Z34" t="b">
        <f t="shared" si="7"/>
        <v>1</v>
      </c>
      <c r="AA34">
        <f t="shared" si="8"/>
        <v>26</v>
      </c>
      <c r="AB34">
        <f t="shared" si="17"/>
        <v>33</v>
      </c>
      <c r="AC34">
        <f t="shared" si="18"/>
        <v>9</v>
      </c>
      <c r="AD34" t="b">
        <f t="shared" si="19"/>
        <v>1</v>
      </c>
    </row>
    <row r="35" spans="3:30" x14ac:dyDescent="0.25">
      <c r="D35" s="9">
        <v>2051</v>
      </c>
      <c r="E35" s="10" t="s">
        <v>27</v>
      </c>
      <c r="F35" s="10" t="s">
        <v>29</v>
      </c>
      <c r="G35" s="11">
        <f t="shared" si="9"/>
        <v>55161</v>
      </c>
      <c r="H35" s="11">
        <f t="shared" si="10"/>
        <v>55199</v>
      </c>
      <c r="I35" s="11">
        <f t="shared" si="0"/>
        <v>55245</v>
      </c>
      <c r="J35" s="11">
        <f t="shared" si="1"/>
        <v>55284</v>
      </c>
      <c r="K35" s="11">
        <f t="shared" si="2"/>
        <v>55294</v>
      </c>
      <c r="L35" s="11">
        <f t="shared" si="11"/>
        <v>55305</v>
      </c>
      <c r="M35" s="11">
        <f t="shared" si="12"/>
        <v>55308</v>
      </c>
      <c r="N35" s="11">
        <f t="shared" si="13"/>
        <v>55198</v>
      </c>
      <c r="O35" s="9">
        <f t="shared" si="14"/>
        <v>6</v>
      </c>
      <c r="P35" s="11">
        <f t="shared" si="3"/>
        <v>55295</v>
      </c>
      <c r="Q35" s="9">
        <f t="shared" si="15"/>
        <v>7</v>
      </c>
      <c r="R35" s="11">
        <f t="shared" si="4"/>
        <v>55490</v>
      </c>
      <c r="S35" s="7"/>
      <c r="T35" s="7" t="str" cm="1">
        <f t="array" ref="T35">IF(C35="Up",
"\arrayrulecolor{red} \thinhline \arrayrulecolor{black} \rule{0pt}{3.5mm}"&amp;D35&amp;" &amp; \rule{0pt}{3.5mm}"&amp;SUBSTITUTE(SUBSTITUTE(E35,"A","\textcolor{red}{A}")," ","\hspace{2mm}")&amp;" &amp; \rule{0pt}{3.5mm}"&amp;_xlfn.TEXTJOIN(" &amp; \rule{0pt}{3.5mm}",1,TEXT(F35:K35,"[$-40C]d mmm"))&amp;" \\",
IF(C35="Down",
D35&amp;" &amp; "&amp;SUBSTITUTE(E35,"A","\textcolor{red}{A}")&amp;" &amp; "&amp;_xlfn.TEXTJOIN(" &amp; ",1,TEXT(F35:K35,"[$-40C]d mmm"))&amp;" \\[1mm]",
D35&amp;" &amp; "&amp;SUBSTITUTE(E35,"A","\textcolor{red}{A}")&amp;" &amp; "&amp;_xlfn.TEXTJOIN(" &amp; ",1,TEXT(F35:K35,"[$-40C]d mmm"))&amp;" \\"))</f>
        <v>2051 &amp; \textcolor{red}{A} &amp; B &amp; 8 janv. &amp; 15 févr. &amp; 2 avr. &amp; 11 mai &amp; 21 mai \\</v>
      </c>
      <c r="U35" s="8" t="str" cm="1">
        <f t="array" ref="U35">IF(C35="Up",
"\arrayrulecolor{red} \thinhline \arrayrulecolor{black} \rule{0pt}{3.5mm}"&amp;D35&amp;" &amp; \rule{0pt}{3.5mm}"&amp;_xlfn.TEXTJOIN(" &amp; \rule{0pt}{3.5mm}",1,TEXT(L35:N35,"[$-40C]d mmm"))&amp;" &amp; \rule{0pt}{3.5mm}"&amp;O35&amp;" &amp; \rule{0pt}{3.5mm}"&amp;TEXT(P35,"[$-40C]d mmm")&amp;" &amp; \rule{0pt}{3.5mm}"&amp;Q35&amp;" &amp; \rule{0pt}{3.5mm}"&amp;TEXT(R35,"[$-40C]d mmm")&amp;" \\",
IF(C35="Down",D35&amp;" &amp; "&amp;_xlfn.TEXTJOIN(" &amp; ",1,TEXT(L35:N35,"[$-40C]d mmm"))&amp;" &amp; "&amp;O35&amp;" &amp; "&amp;TEXT(P35,"[$-40C]d mmm")&amp;" &amp; "&amp;Q35&amp;" &amp; "&amp;TEXT(R35,"[$-40C]d mmm")&amp;" \\[1mm]",
D35&amp;" &amp; "&amp;_xlfn.TEXTJOIN(" &amp; ",1,TEXT(L35:N35,"[$-40C]d mmm"))&amp;" &amp; "&amp;O35&amp;" &amp; "&amp;TEXT(P35,"[$-40C]d mmm")&amp;" &amp; "&amp;Q35&amp;" &amp; "&amp;TEXT(R35,"[$-40C]d mmm")&amp;" \\"))</f>
        <v>2051 &amp; 1 juin &amp; 4 juin &amp; 14 févr. &amp; 6 &amp; 22 mai &amp; 7 &amp; 3 déc. \\</v>
      </c>
      <c r="V35" s="8"/>
      <c r="W35" s="7">
        <f t="shared" si="5"/>
        <v>55162</v>
      </c>
      <c r="X35" s="7">
        <f t="shared" si="6"/>
        <v>55196</v>
      </c>
      <c r="Y35">
        <f t="shared" si="16"/>
        <v>6</v>
      </c>
      <c r="Z35" t="b">
        <f t="shared" si="7"/>
        <v>1</v>
      </c>
      <c r="AA35">
        <f t="shared" si="8"/>
        <v>28</v>
      </c>
      <c r="AB35">
        <f t="shared" si="17"/>
        <v>34</v>
      </c>
      <c r="AC35">
        <f t="shared" si="18"/>
        <v>7</v>
      </c>
      <c r="AD35" t="b">
        <f t="shared" si="19"/>
        <v>1</v>
      </c>
    </row>
    <row r="36" spans="3:30" x14ac:dyDescent="0.25">
      <c r="D36" s="9">
        <v>2052</v>
      </c>
      <c r="E36" s="10" t="s">
        <v>28</v>
      </c>
      <c r="F36" s="10" t="s">
        <v>26</v>
      </c>
      <c r="G36" s="11">
        <f t="shared" si="9"/>
        <v>55525</v>
      </c>
      <c r="H36" s="11">
        <f t="shared" si="10"/>
        <v>55584</v>
      </c>
      <c r="I36" s="11">
        <f t="shared" si="0"/>
        <v>55630</v>
      </c>
      <c r="J36" s="11">
        <f t="shared" si="1"/>
        <v>55669</v>
      </c>
      <c r="K36" s="11">
        <f t="shared" si="2"/>
        <v>55679</v>
      </c>
      <c r="L36" s="11">
        <f t="shared" si="11"/>
        <v>55690</v>
      </c>
      <c r="M36" s="11">
        <f t="shared" si="12"/>
        <v>55693</v>
      </c>
      <c r="N36" s="11">
        <f t="shared" si="13"/>
        <v>55583</v>
      </c>
      <c r="O36" s="9">
        <f t="shared" si="14"/>
        <v>9</v>
      </c>
      <c r="P36" s="11">
        <f t="shared" si="3"/>
        <v>55680</v>
      </c>
      <c r="Q36" s="9">
        <f t="shared" si="15"/>
        <v>10</v>
      </c>
      <c r="R36" s="11">
        <f t="shared" si="4"/>
        <v>55854</v>
      </c>
      <c r="S36" s="7"/>
      <c r="T36" s="7" t="str" cm="1">
        <f t="array" ref="T36">IF(C36="Up",
"\arrayrulecolor{red} \thinhline \arrayrulecolor{black} \rule{0pt}{3.5mm}"&amp;D36&amp;" &amp; \rule{0pt}{3.5mm}"&amp;SUBSTITUTE(SUBSTITUTE(E36,"A","\textcolor{red}{A}")," ","\hspace{2mm}")&amp;" &amp; \rule{0pt}{3.5mm}"&amp;_xlfn.TEXTJOIN(" &amp; \rule{0pt}{3.5mm}",1,TEXT(F36:K36,"[$-40C]d mmm"))&amp;" \\",
IF(C36="Down",
D36&amp;" &amp; "&amp;SUBSTITUTE(E36,"A","\textcolor{red}{A}")&amp;" &amp; "&amp;_xlfn.TEXTJOIN(" &amp; ",1,TEXT(F36:K36,"[$-40C]d mmm"))&amp;" \\[1mm]",
D36&amp;" &amp; "&amp;SUBSTITUTE(E36,"A","\textcolor{red}{A}")&amp;" &amp; "&amp;_xlfn.TEXTJOIN(" &amp; ",1,TEXT(F36:K36,"[$-40C]d mmm"))&amp;" \\"))</f>
        <v>2052 &amp; g f &amp; C &amp; 7 janv. &amp; 6 mars &amp; 21 avr. &amp; 30 mai &amp; 9 juin \\</v>
      </c>
      <c r="U36" s="8" t="str" cm="1">
        <f t="array" ref="U36">IF(C36="Up",
"\arrayrulecolor{red} \thinhline \arrayrulecolor{black} \rule{0pt}{3.5mm}"&amp;D36&amp;" &amp; \rule{0pt}{3.5mm}"&amp;_xlfn.TEXTJOIN(" &amp; \rule{0pt}{3.5mm}",1,TEXT(L36:N36,"[$-40C]d mmm"))&amp;" &amp; \rule{0pt}{3.5mm}"&amp;O36&amp;" &amp; \rule{0pt}{3.5mm}"&amp;TEXT(P36,"[$-40C]d mmm")&amp;" &amp; \rule{0pt}{3.5mm}"&amp;Q36&amp;" &amp; \rule{0pt}{3.5mm}"&amp;TEXT(R36,"[$-40C]d mmm")&amp;" \\",
IF(C36="Down",D36&amp;" &amp; "&amp;_xlfn.TEXTJOIN(" &amp; ",1,TEXT(L36:N36,"[$-40C]d mmm"))&amp;" &amp; "&amp;O36&amp;" &amp; "&amp;TEXT(P36,"[$-40C]d mmm")&amp;" &amp; "&amp;Q36&amp;" &amp; "&amp;TEXT(R36,"[$-40C]d mmm")&amp;" \\[1mm]",
D36&amp;" &amp; "&amp;_xlfn.TEXTJOIN(" &amp; ",1,TEXT(L36:N36,"[$-40C]d mmm"))&amp;" &amp; "&amp;O36&amp;" &amp; "&amp;TEXT(P36,"[$-40C]d mmm")&amp;" &amp; "&amp;Q36&amp;" &amp; "&amp;TEXT(R36,"[$-40C]d mmm")&amp;" \\"))</f>
        <v>2052 &amp; 20 juin &amp; 23 juin &amp; 5 mars &amp; 9 &amp; 10 juin &amp; 10 &amp; 1 déc. \\</v>
      </c>
      <c r="V36" s="8"/>
      <c r="W36" s="7">
        <f t="shared" si="5"/>
        <v>55526</v>
      </c>
      <c r="X36" s="7">
        <f t="shared" si="6"/>
        <v>55581</v>
      </c>
      <c r="Y36">
        <f t="shared" si="16"/>
        <v>9</v>
      </c>
      <c r="Z36" t="b">
        <f t="shared" si="7"/>
        <v>1</v>
      </c>
      <c r="AA36">
        <f t="shared" si="8"/>
        <v>25</v>
      </c>
      <c r="AB36">
        <f t="shared" si="17"/>
        <v>34</v>
      </c>
      <c r="AC36">
        <f t="shared" si="18"/>
        <v>10</v>
      </c>
      <c r="AD36" t="b">
        <f t="shared" si="19"/>
        <v>1</v>
      </c>
    </row>
    <row r="37" spans="3:30" x14ac:dyDescent="0.25">
      <c r="C37" t="s">
        <v>30</v>
      </c>
      <c r="D37" s="9">
        <v>2053</v>
      </c>
      <c r="E37" s="10" t="s">
        <v>31</v>
      </c>
      <c r="F37" s="10" t="s">
        <v>27</v>
      </c>
      <c r="G37" s="11">
        <f t="shared" si="9"/>
        <v>55889</v>
      </c>
      <c r="H37" s="11">
        <f t="shared" si="10"/>
        <v>55934</v>
      </c>
      <c r="I37" s="11">
        <f t="shared" si="0"/>
        <v>55980</v>
      </c>
      <c r="J37" s="11">
        <f t="shared" si="1"/>
        <v>56019</v>
      </c>
      <c r="K37" s="11">
        <f t="shared" si="2"/>
        <v>56029</v>
      </c>
      <c r="L37" s="11">
        <f t="shared" si="11"/>
        <v>56040</v>
      </c>
      <c r="M37" s="11">
        <f t="shared" si="12"/>
        <v>56043</v>
      </c>
      <c r="N37" s="11">
        <f t="shared" si="13"/>
        <v>55933</v>
      </c>
      <c r="O37" s="9">
        <f t="shared" si="14"/>
        <v>6</v>
      </c>
      <c r="P37" s="11">
        <f t="shared" si="3"/>
        <v>56030</v>
      </c>
      <c r="Q37" s="9">
        <f t="shared" si="15"/>
        <v>8</v>
      </c>
      <c r="R37" s="11">
        <f t="shared" si="4"/>
        <v>56218</v>
      </c>
      <c r="S37" s="7"/>
      <c r="T37" s="7" t="str" cm="1">
        <f t="array" ref="T37">IF(C37="Up",
"\arrayrulecolor{red} \thinhline \arrayrulecolor{black} \rule{0pt}{3.5mm}"&amp;D37&amp;" &amp; \rule{0pt}{3.5mm}"&amp;SUBSTITUTE(SUBSTITUTE(E37,"A","\textcolor{red}{A}")," ","\hspace{2mm}")&amp;" &amp; \rule{0pt}{3.5mm}"&amp;_xlfn.TEXTJOIN(" &amp; \rule{0pt}{3.5mm}",1,TEXT(F37:K37,"[$-40C]d mmm"))&amp;" \\",
IF(C37="Down",
D37&amp;" &amp; "&amp;SUBSTITUTE(E37,"A","\textcolor{red}{A}")&amp;" &amp; "&amp;_xlfn.TEXTJOIN(" &amp; ",1,TEXT(F37:K37,"[$-40C]d mmm"))&amp;" \\[1mm]",
D37&amp;" &amp; "&amp;SUBSTITUTE(E37,"A","\textcolor{red}{A}")&amp;" &amp; "&amp;_xlfn.TEXTJOIN(" &amp; ",1,TEXT(F37:K37,"[$-40C]d mmm"))&amp;" \\"))</f>
        <v>2053 &amp; e &amp; A &amp; 5 janv. &amp; 19 févr. &amp; 6 avr. &amp; 15 mai &amp; 25 mai \\[1mm]</v>
      </c>
      <c r="U37" s="8" t="str" cm="1">
        <f t="array" ref="U37">IF(C37="Up",
"\arrayrulecolor{red} \thinhline \arrayrulecolor{black} \rule{0pt}{3.5mm}"&amp;D37&amp;" &amp; \rule{0pt}{3.5mm}"&amp;_xlfn.TEXTJOIN(" &amp; \rule{0pt}{3.5mm}",1,TEXT(L37:N37,"[$-40C]d mmm"))&amp;" &amp; \rule{0pt}{3.5mm}"&amp;O37&amp;" &amp; \rule{0pt}{3.5mm}"&amp;TEXT(P37,"[$-40C]d mmm")&amp;" &amp; \rule{0pt}{3.5mm}"&amp;Q37&amp;" &amp; \rule{0pt}{3.5mm}"&amp;TEXT(R37,"[$-40C]d mmm")&amp;" \\",
IF(C37="Down",D37&amp;" &amp; "&amp;_xlfn.TEXTJOIN(" &amp; ",1,TEXT(L37:N37,"[$-40C]d mmm"))&amp;" &amp; "&amp;O37&amp;" &amp; "&amp;TEXT(P37,"[$-40C]d mmm")&amp;" &amp; "&amp;Q37&amp;" &amp; "&amp;TEXT(R37,"[$-40C]d mmm")&amp;" \\[1mm]",
D37&amp;" &amp; "&amp;_xlfn.TEXTJOIN(" &amp; ",1,TEXT(L37:N37,"[$-40C]d mmm"))&amp;" &amp; "&amp;O37&amp;" &amp; "&amp;TEXT(P37,"[$-40C]d mmm")&amp;" &amp; "&amp;Q37&amp;" &amp; "&amp;TEXT(R37,"[$-40C]d mmm")&amp;" \\"))</f>
        <v>2053 &amp; 5 juin &amp; 8 juin &amp; 18 févr. &amp; 6 &amp; 26 mai &amp; 8 &amp; 30 nov. \\[1mm]</v>
      </c>
      <c r="V37" s="8"/>
      <c r="W37" s="7">
        <f t="shared" si="5"/>
        <v>55896</v>
      </c>
      <c r="X37" s="7">
        <f t="shared" si="6"/>
        <v>55931</v>
      </c>
      <c r="Y37">
        <f t="shared" si="16"/>
        <v>6</v>
      </c>
      <c r="Z37" t="b">
        <f t="shared" si="7"/>
        <v>1</v>
      </c>
      <c r="AA37">
        <f t="shared" si="8"/>
        <v>27</v>
      </c>
      <c r="AB37">
        <f t="shared" si="17"/>
        <v>33</v>
      </c>
      <c r="AC37">
        <f t="shared" si="18"/>
        <v>8</v>
      </c>
      <c r="AD37" t="b">
        <f t="shared" si="19"/>
        <v>1</v>
      </c>
    </row>
    <row r="38" spans="3:30" x14ac:dyDescent="0.25">
      <c r="C38" t="s">
        <v>24</v>
      </c>
      <c r="D38" s="4">
        <v>2054</v>
      </c>
      <c r="E38" s="5" t="s">
        <v>32</v>
      </c>
      <c r="F38" s="5" t="s">
        <v>29</v>
      </c>
      <c r="G38" s="6">
        <f t="shared" si="9"/>
        <v>56253</v>
      </c>
      <c r="H38" s="6">
        <f t="shared" si="10"/>
        <v>56291</v>
      </c>
      <c r="I38" s="6">
        <f t="shared" si="0"/>
        <v>56337</v>
      </c>
      <c r="J38" s="6">
        <f t="shared" si="1"/>
        <v>56376</v>
      </c>
      <c r="K38" s="6">
        <f t="shared" si="2"/>
        <v>56386</v>
      </c>
      <c r="L38" s="6">
        <f t="shared" si="11"/>
        <v>56397</v>
      </c>
      <c r="M38" s="6">
        <f t="shared" si="12"/>
        <v>56400</v>
      </c>
      <c r="N38" s="6">
        <f t="shared" si="13"/>
        <v>56290</v>
      </c>
      <c r="O38" s="4">
        <f t="shared" si="14"/>
        <v>5</v>
      </c>
      <c r="P38" s="6">
        <f t="shared" si="3"/>
        <v>56387</v>
      </c>
      <c r="Q38" s="4">
        <f t="shared" si="15"/>
        <v>7</v>
      </c>
      <c r="R38" s="6">
        <f t="shared" si="4"/>
        <v>56582</v>
      </c>
      <c r="S38" s="7"/>
      <c r="T38" s="7" t="str" cm="1">
        <f t="array" ref="T38">IF(C38="Up",
"\arrayrulecolor{red} \thinhline \arrayrulecolor{black} \rule{0pt}{3.5mm}"&amp;D38&amp;" &amp; \rule{0pt}{3.5mm}"&amp;SUBSTITUTE(SUBSTITUTE(E38,"A","\textcolor{red}{A}")," ","\hspace{2mm}")&amp;" &amp; \rule{0pt}{3.5mm}"&amp;_xlfn.TEXTJOIN(" &amp; \rule{0pt}{3.5mm}",1,TEXT(F38:K38,"[$-40C]d mmm"))&amp;" \\",
IF(C38="Down",
D38&amp;" &amp; "&amp;SUBSTITUTE(E38,"A","\textcolor{red}{A}")&amp;" &amp; "&amp;_xlfn.TEXTJOIN(" &amp; ",1,TEXT(F38:K38,"[$-40C]d mmm"))&amp;" \\[1mm]",
D38&amp;" &amp; "&amp;SUBSTITUTE(E38,"A","\textcolor{red}{A}")&amp;" &amp; "&amp;_xlfn.TEXTJOIN(" &amp; ",1,TEXT(F38:K38,"[$-40C]d mmm"))&amp;" \\"))</f>
        <v>\arrayrulecolor{red} \thinhline \arrayrulecolor{black} \rule{0pt}{3.5mm}2054 &amp; \rule{0pt}{3.5mm}d &amp; \rule{0pt}{3.5mm}B &amp; \rule{0pt}{3.5mm}4 janv. &amp; \rule{0pt}{3.5mm}11 févr. &amp; \rule{0pt}{3.5mm}29 mars &amp; \rule{0pt}{3.5mm}7 mai &amp; \rule{0pt}{3.5mm}17 mai \\</v>
      </c>
      <c r="U38" s="8" t="str" cm="1">
        <f t="array" ref="U38">IF(C38="Up",
"\arrayrulecolor{red} \thinhline \arrayrulecolor{black} \rule{0pt}{3.5mm}"&amp;D38&amp;" &amp; \rule{0pt}{3.5mm}"&amp;_xlfn.TEXTJOIN(" &amp; \rule{0pt}{3.5mm}",1,TEXT(L38:N38,"[$-40C]d mmm"))&amp;" &amp; \rule{0pt}{3.5mm}"&amp;O38&amp;" &amp; \rule{0pt}{3.5mm}"&amp;TEXT(P38,"[$-40C]d mmm")&amp;" &amp; \rule{0pt}{3.5mm}"&amp;Q38&amp;" &amp; \rule{0pt}{3.5mm}"&amp;TEXT(R38,"[$-40C]d mmm")&amp;" \\",
IF(C38="Down",D38&amp;" &amp; "&amp;_xlfn.TEXTJOIN(" &amp; ",1,TEXT(L38:N38,"[$-40C]d mmm"))&amp;" &amp; "&amp;O38&amp;" &amp; "&amp;TEXT(P38,"[$-40C]d mmm")&amp;" &amp; "&amp;Q38&amp;" &amp; "&amp;TEXT(R38,"[$-40C]d mmm")&amp;" \\[1mm]",
D38&amp;" &amp; "&amp;_xlfn.TEXTJOIN(" &amp; ",1,TEXT(L38:N38,"[$-40C]d mmm"))&amp;" &amp; "&amp;O38&amp;" &amp; "&amp;TEXT(P38,"[$-40C]d mmm")&amp;" &amp; "&amp;Q38&amp;" &amp; "&amp;TEXT(R38,"[$-40C]d mmm")&amp;" \\"))</f>
        <v>\arrayrulecolor{red} \thinhline \arrayrulecolor{black} \rule{0pt}{3.5mm}2054 &amp; \rule{0pt}{3.5mm}28 mai &amp; \rule{0pt}{3.5mm}31 mai &amp; \rule{0pt}{3.5mm}10 févr. &amp; \rule{0pt}{3.5mm}5 &amp; \rule{0pt}{3.5mm}18 mai &amp; \rule{0pt}{3.5mm}7 &amp; \rule{0pt}{3.5mm}29 nov. \\</v>
      </c>
      <c r="W38" s="7">
        <f t="shared" si="5"/>
        <v>56260</v>
      </c>
      <c r="X38" s="7">
        <f t="shared" si="6"/>
        <v>56288</v>
      </c>
      <c r="Y38">
        <f t="shared" si="16"/>
        <v>5</v>
      </c>
      <c r="Z38" t="b">
        <f t="shared" si="7"/>
        <v>1</v>
      </c>
      <c r="AA38">
        <f t="shared" si="8"/>
        <v>28</v>
      </c>
      <c r="AB38">
        <f t="shared" si="17"/>
        <v>33</v>
      </c>
      <c r="AC38">
        <f t="shared" si="18"/>
        <v>7</v>
      </c>
      <c r="AD38" t="b">
        <f t="shared" si="19"/>
        <v>1</v>
      </c>
    </row>
    <row r="39" spans="3:30" x14ac:dyDescent="0.25">
      <c r="D39" s="9">
        <v>2055</v>
      </c>
      <c r="E39" s="10" t="s">
        <v>33</v>
      </c>
      <c r="F39" s="10" t="s">
        <v>26</v>
      </c>
      <c r="G39" s="11">
        <f t="shared" si="9"/>
        <v>56617</v>
      </c>
      <c r="H39" s="11">
        <f t="shared" si="10"/>
        <v>56676</v>
      </c>
      <c r="I39" s="11">
        <f t="shared" si="0"/>
        <v>56722</v>
      </c>
      <c r="J39" s="11">
        <f t="shared" si="1"/>
        <v>56761</v>
      </c>
      <c r="K39" s="11">
        <f t="shared" si="2"/>
        <v>56771</v>
      </c>
      <c r="L39" s="11">
        <f t="shared" si="11"/>
        <v>56782</v>
      </c>
      <c r="M39" s="11">
        <f t="shared" si="12"/>
        <v>56785</v>
      </c>
      <c r="N39" s="11">
        <f t="shared" si="13"/>
        <v>56675</v>
      </c>
      <c r="O39" s="9">
        <f t="shared" si="14"/>
        <v>8</v>
      </c>
      <c r="P39" s="11">
        <f t="shared" si="3"/>
        <v>56772</v>
      </c>
      <c r="Q39" s="9">
        <f t="shared" si="15"/>
        <v>10</v>
      </c>
      <c r="R39" s="11">
        <f t="shared" si="4"/>
        <v>56946</v>
      </c>
      <c r="S39" s="7"/>
      <c r="T39" s="7" t="str" cm="1">
        <f t="array" ref="T39">IF(C39="Up",
"\arrayrulecolor{red} \thinhline \arrayrulecolor{black} \rule{0pt}{3.5mm}"&amp;D39&amp;" &amp; \rule{0pt}{3.5mm}"&amp;SUBSTITUTE(SUBSTITUTE(E39,"A","\textcolor{red}{A}")," ","\hspace{2mm}")&amp;" &amp; \rule{0pt}{3.5mm}"&amp;_xlfn.TEXTJOIN(" &amp; \rule{0pt}{3.5mm}",1,TEXT(F39:K39,"[$-40C]d mmm"))&amp;" \\",
IF(C39="Down",
D39&amp;" &amp; "&amp;SUBSTITUTE(E39,"A","\textcolor{red}{A}")&amp;" &amp; "&amp;_xlfn.TEXTJOIN(" &amp; ",1,TEXT(F39:K39,"[$-40C]d mmm"))&amp;" \\[1mm]",
D39&amp;" &amp; "&amp;SUBSTITUTE(E39,"A","\textcolor{red}{A}")&amp;" &amp; "&amp;_xlfn.TEXTJOIN(" &amp; ",1,TEXT(F39:K39,"[$-40C]d mmm"))&amp;" \\"))</f>
        <v>2055 &amp; c &amp; C &amp; 3 janv. &amp; 3 mars &amp; 18 avr. &amp; 27 mai &amp; 6 juin \\</v>
      </c>
      <c r="U39" s="8" t="str" cm="1">
        <f t="array" ref="U39">IF(C39="Up",
"\arrayrulecolor{red} \thinhline \arrayrulecolor{black} \rule{0pt}{3.5mm}"&amp;D39&amp;" &amp; \rule{0pt}{3.5mm}"&amp;_xlfn.TEXTJOIN(" &amp; \rule{0pt}{3.5mm}",1,TEXT(L39:N39,"[$-40C]d mmm"))&amp;" &amp; \rule{0pt}{3.5mm}"&amp;O39&amp;" &amp; \rule{0pt}{3.5mm}"&amp;TEXT(P39,"[$-40C]d mmm")&amp;" &amp; \rule{0pt}{3.5mm}"&amp;Q39&amp;" &amp; \rule{0pt}{3.5mm}"&amp;TEXT(R39,"[$-40C]d mmm")&amp;" \\",
IF(C39="Down",D39&amp;" &amp; "&amp;_xlfn.TEXTJOIN(" &amp; ",1,TEXT(L39:N39,"[$-40C]d mmm"))&amp;" &amp; "&amp;O39&amp;" &amp; "&amp;TEXT(P39,"[$-40C]d mmm")&amp;" &amp; "&amp;Q39&amp;" &amp; "&amp;TEXT(R39,"[$-40C]d mmm")&amp;" \\[1mm]",
D39&amp;" &amp; "&amp;_xlfn.TEXTJOIN(" &amp; ",1,TEXT(L39:N39,"[$-40C]d mmm"))&amp;" &amp; "&amp;O39&amp;" &amp; "&amp;TEXT(P39,"[$-40C]d mmm")&amp;" &amp; "&amp;Q39&amp;" &amp; "&amp;TEXT(R39,"[$-40C]d mmm")&amp;" \\"))</f>
        <v>2055 &amp; 17 juin &amp; 20 juin &amp; 2 mars &amp; 8 &amp; 7 juin &amp; 10 &amp; 28 nov. \\</v>
      </c>
      <c r="W39" s="7">
        <f t="shared" si="5"/>
        <v>56624</v>
      </c>
      <c r="X39" s="7">
        <f t="shared" si="6"/>
        <v>56673</v>
      </c>
      <c r="Y39">
        <f t="shared" si="16"/>
        <v>8</v>
      </c>
      <c r="Z39" t="b">
        <f t="shared" si="7"/>
        <v>1</v>
      </c>
      <c r="AA39">
        <f t="shared" si="8"/>
        <v>25</v>
      </c>
      <c r="AB39">
        <f t="shared" si="17"/>
        <v>33</v>
      </c>
      <c r="AC39">
        <f t="shared" si="18"/>
        <v>10</v>
      </c>
      <c r="AD39" t="b">
        <f t="shared" si="19"/>
        <v>1</v>
      </c>
    </row>
    <row r="40" spans="3:30" x14ac:dyDescent="0.25">
      <c r="D40" s="9">
        <v>2056</v>
      </c>
      <c r="E40" s="10" t="s">
        <v>34</v>
      </c>
      <c r="F40" s="10" t="s">
        <v>27</v>
      </c>
      <c r="G40" s="11">
        <f t="shared" si="9"/>
        <v>56981</v>
      </c>
      <c r="H40" s="11">
        <f t="shared" si="10"/>
        <v>57026</v>
      </c>
      <c r="I40" s="11">
        <f t="shared" si="0"/>
        <v>57072</v>
      </c>
      <c r="J40" s="11">
        <f t="shared" si="1"/>
        <v>57111</v>
      </c>
      <c r="K40" s="11">
        <f t="shared" si="2"/>
        <v>57121</v>
      </c>
      <c r="L40" s="11">
        <f t="shared" si="11"/>
        <v>57132</v>
      </c>
      <c r="M40" s="11">
        <f t="shared" si="12"/>
        <v>57135</v>
      </c>
      <c r="N40" s="11">
        <f t="shared" si="13"/>
        <v>57025</v>
      </c>
      <c r="O40" s="9">
        <f t="shared" si="14"/>
        <v>6</v>
      </c>
      <c r="P40" s="11">
        <f t="shared" si="3"/>
        <v>57122</v>
      </c>
      <c r="Q40" s="9">
        <f t="shared" si="15"/>
        <v>7</v>
      </c>
      <c r="R40" s="11">
        <f t="shared" si="4"/>
        <v>57317</v>
      </c>
      <c r="S40" s="7"/>
      <c r="T40" s="7" t="str" cm="1">
        <f t="array" ref="T40">IF(C40="Up",
"\arrayrulecolor{red} \thinhline \arrayrulecolor{black} \rule{0pt}{3.5mm}"&amp;D40&amp;" &amp; \rule{0pt}{3.5mm}"&amp;SUBSTITUTE(SUBSTITUTE(E40,"A","\textcolor{red}{A}")," ","\hspace{2mm}")&amp;" &amp; \rule{0pt}{3.5mm}"&amp;_xlfn.TEXTJOIN(" &amp; \rule{0pt}{3.5mm}",1,TEXT(F40:K40,"[$-40C]d mmm"))&amp;" \\",
IF(C40="Down",
D40&amp;" &amp; "&amp;SUBSTITUTE(E40,"A","\textcolor{red}{A}")&amp;" &amp; "&amp;_xlfn.TEXTJOIN(" &amp; ",1,TEXT(F40:K40,"[$-40C]d mmm"))&amp;" \\[1mm]",
D40&amp;" &amp; "&amp;SUBSTITUTE(E40,"A","\textcolor{red}{A}")&amp;" &amp; "&amp;_xlfn.TEXTJOIN(" &amp; ",1,TEXT(F40:K40,"[$-40C]d mmm"))&amp;" \\"))</f>
        <v>2056 &amp; b \textcolor{red}{A} &amp; A &amp; 2 janv. &amp; 16 févr. &amp; 2 avr. &amp; 11 mai &amp; 21 mai \\</v>
      </c>
      <c r="U40" s="8" t="str" cm="1">
        <f t="array" ref="U40">IF(C40="Up",
"\arrayrulecolor{red} \thinhline \arrayrulecolor{black} \rule{0pt}{3.5mm}"&amp;D40&amp;" &amp; \rule{0pt}{3.5mm}"&amp;_xlfn.TEXTJOIN(" &amp; \rule{0pt}{3.5mm}",1,TEXT(L40:N40,"[$-40C]d mmm"))&amp;" &amp; \rule{0pt}{3.5mm}"&amp;O40&amp;" &amp; \rule{0pt}{3.5mm}"&amp;TEXT(P40,"[$-40C]d mmm")&amp;" &amp; \rule{0pt}{3.5mm}"&amp;Q40&amp;" &amp; \rule{0pt}{3.5mm}"&amp;TEXT(R40,"[$-40C]d mmm")&amp;" \\",
IF(C40="Down",D40&amp;" &amp; "&amp;_xlfn.TEXTJOIN(" &amp; ",1,TEXT(L40:N40,"[$-40C]d mmm"))&amp;" &amp; "&amp;O40&amp;" &amp; "&amp;TEXT(P40,"[$-40C]d mmm")&amp;" &amp; "&amp;Q40&amp;" &amp; "&amp;TEXT(R40,"[$-40C]d mmm")&amp;" \\[1mm]",
D40&amp;" &amp; "&amp;_xlfn.TEXTJOIN(" &amp; ",1,TEXT(L40:N40,"[$-40C]d mmm"))&amp;" &amp; "&amp;O40&amp;" &amp; "&amp;TEXT(P40,"[$-40C]d mmm")&amp;" &amp; "&amp;Q40&amp;" &amp; "&amp;TEXT(R40,"[$-40C]d mmm")&amp;" \\"))</f>
        <v>2056 &amp; 1 juin &amp; 4 juin &amp; 15 févr. &amp; 6 &amp; 22 mai &amp; 7 &amp; 3 déc. \\</v>
      </c>
      <c r="W40" s="7">
        <f t="shared" si="5"/>
        <v>56988</v>
      </c>
      <c r="X40" s="7">
        <f t="shared" si="6"/>
        <v>57023</v>
      </c>
      <c r="Y40">
        <f t="shared" si="16"/>
        <v>6</v>
      </c>
      <c r="Z40" t="b">
        <f t="shared" si="7"/>
        <v>1</v>
      </c>
      <c r="AA40">
        <f t="shared" si="8"/>
        <v>28</v>
      </c>
      <c r="AB40">
        <f t="shared" si="17"/>
        <v>34</v>
      </c>
      <c r="AC40">
        <f t="shared" si="18"/>
        <v>7</v>
      </c>
      <c r="AD40" t="b">
        <f t="shared" si="19"/>
        <v>1</v>
      </c>
    </row>
    <row r="41" spans="3:30" x14ac:dyDescent="0.25">
      <c r="C41" t="s">
        <v>30</v>
      </c>
      <c r="D41" s="12">
        <v>2057</v>
      </c>
      <c r="E41" s="13" t="s">
        <v>35</v>
      </c>
      <c r="F41" s="13" t="s">
        <v>29</v>
      </c>
      <c r="G41" s="14">
        <f t="shared" si="9"/>
        <v>57352</v>
      </c>
      <c r="H41" s="14">
        <f t="shared" si="10"/>
        <v>57411</v>
      </c>
      <c r="I41" s="14">
        <f t="shared" si="0"/>
        <v>57457</v>
      </c>
      <c r="J41" s="14">
        <f t="shared" si="1"/>
        <v>57496</v>
      </c>
      <c r="K41" s="14">
        <f t="shared" si="2"/>
        <v>57506</v>
      </c>
      <c r="L41" s="14">
        <f t="shared" si="11"/>
        <v>57517</v>
      </c>
      <c r="M41" s="14">
        <f t="shared" si="12"/>
        <v>57520</v>
      </c>
      <c r="N41" s="14">
        <f t="shared" si="13"/>
        <v>57410</v>
      </c>
      <c r="O41" s="12">
        <f t="shared" si="14"/>
        <v>9</v>
      </c>
      <c r="P41" s="14">
        <f t="shared" si="3"/>
        <v>57507</v>
      </c>
      <c r="Q41" s="12">
        <f t="shared" si="15"/>
        <v>10</v>
      </c>
      <c r="R41" s="14">
        <f t="shared" si="4"/>
        <v>57681</v>
      </c>
      <c r="S41" s="7"/>
      <c r="T41" s="7" t="str" cm="1">
        <f t="array" ref="T41">IF(C41="Up",
"\arrayrulecolor{red} \thinhline \arrayrulecolor{black} \rule{0pt}{3.5mm}"&amp;D41&amp;" &amp; \rule{0pt}{3.5mm}"&amp;SUBSTITUTE(SUBSTITUTE(E41,"A","\textcolor{red}{A}")," ","\hspace{2mm}")&amp;" &amp; \rule{0pt}{3.5mm}"&amp;_xlfn.TEXTJOIN(" &amp; \rule{0pt}{3.5mm}",1,TEXT(F41:K41,"[$-40C]d mmm"))&amp;" \\",
IF(C41="Down",
D41&amp;" &amp; "&amp;SUBSTITUTE(E41,"A","\textcolor{red}{A}")&amp;" &amp; "&amp;_xlfn.TEXTJOIN(" &amp; ",1,TEXT(F41:K41,"[$-40C]d mmm"))&amp;" \\[1mm]",
D41&amp;" &amp; "&amp;SUBSTITUTE(E41,"A","\textcolor{red}{A}")&amp;" &amp; "&amp;_xlfn.TEXTJOIN(" &amp; ",1,TEXT(F41:K41,"[$-40C]d mmm"))&amp;" \\"))</f>
        <v>2057 &amp; g &amp; B &amp; 7 janv. &amp; 7 mars &amp; 22 avr. &amp; 31 mai &amp; 10 juin \\[1mm]</v>
      </c>
      <c r="U41" s="8" t="str" cm="1">
        <f t="array" ref="U41">IF(C41="Up",
"\arrayrulecolor{red} \thinhline \arrayrulecolor{black} \rule{0pt}{3.5mm}"&amp;D41&amp;" &amp; \rule{0pt}{3.5mm}"&amp;_xlfn.TEXTJOIN(" &amp; \rule{0pt}{3.5mm}",1,TEXT(L41:N41,"[$-40C]d mmm"))&amp;" &amp; \rule{0pt}{3.5mm}"&amp;O41&amp;" &amp; \rule{0pt}{3.5mm}"&amp;TEXT(P41,"[$-40C]d mmm")&amp;" &amp; \rule{0pt}{3.5mm}"&amp;Q41&amp;" &amp; \rule{0pt}{3.5mm}"&amp;TEXT(R41,"[$-40C]d mmm")&amp;" \\",
IF(C41="Down",D41&amp;" &amp; "&amp;_xlfn.TEXTJOIN(" &amp; ",1,TEXT(L41:N41,"[$-40C]d mmm"))&amp;" &amp; "&amp;O41&amp;" &amp; "&amp;TEXT(P41,"[$-40C]d mmm")&amp;" &amp; "&amp;Q41&amp;" &amp; "&amp;TEXT(R41,"[$-40C]d mmm")&amp;" \\[1mm]",
D41&amp;" &amp; "&amp;_xlfn.TEXTJOIN(" &amp; ",1,TEXT(L41:N41,"[$-40C]d mmm"))&amp;" &amp; "&amp;O41&amp;" &amp; "&amp;TEXT(P41,"[$-40C]d mmm")&amp;" &amp; "&amp;Q41&amp;" &amp; "&amp;TEXT(R41,"[$-40C]d mmm")&amp;" \\"))</f>
        <v>2057 &amp; 21 juin &amp; 24 juin &amp; 6 mars &amp; 9 &amp; 11 juin &amp; 10 &amp; 2 déc. \\[1mm]</v>
      </c>
      <c r="W41" s="7">
        <f t="shared" si="5"/>
        <v>57353</v>
      </c>
      <c r="X41" s="7">
        <f t="shared" si="6"/>
        <v>57408</v>
      </c>
      <c r="Y41">
        <f t="shared" si="16"/>
        <v>9</v>
      </c>
      <c r="Z41" t="b">
        <f t="shared" si="7"/>
        <v>1</v>
      </c>
      <c r="AA41">
        <f t="shared" si="8"/>
        <v>25</v>
      </c>
      <c r="AB41">
        <f t="shared" si="17"/>
        <v>34</v>
      </c>
      <c r="AC41">
        <f t="shared" si="18"/>
        <v>10</v>
      </c>
      <c r="AD41" t="b">
        <f t="shared" si="19"/>
        <v>1</v>
      </c>
    </row>
    <row r="42" spans="3:30" x14ac:dyDescent="0.25">
      <c r="C42" t="s">
        <v>24</v>
      </c>
      <c r="D42" s="4">
        <v>2058</v>
      </c>
      <c r="E42" s="5" t="s">
        <v>36</v>
      </c>
      <c r="F42" s="5" t="s">
        <v>26</v>
      </c>
      <c r="G42" s="6">
        <f t="shared" si="9"/>
        <v>57716</v>
      </c>
      <c r="H42" s="6">
        <f t="shared" si="10"/>
        <v>57768</v>
      </c>
      <c r="I42" s="6">
        <f t="shared" si="0"/>
        <v>57814</v>
      </c>
      <c r="J42" s="6">
        <f t="shared" si="1"/>
        <v>57853</v>
      </c>
      <c r="K42" s="6">
        <f t="shared" si="2"/>
        <v>57863</v>
      </c>
      <c r="L42" s="6">
        <f t="shared" si="11"/>
        <v>57874</v>
      </c>
      <c r="M42" s="6">
        <f t="shared" si="12"/>
        <v>57877</v>
      </c>
      <c r="N42" s="6">
        <f t="shared" si="13"/>
        <v>57767</v>
      </c>
      <c r="O42" s="4">
        <f t="shared" si="14"/>
        <v>7</v>
      </c>
      <c r="P42" s="6">
        <f t="shared" si="3"/>
        <v>57864</v>
      </c>
      <c r="Q42" s="4">
        <f t="shared" si="15"/>
        <v>9</v>
      </c>
      <c r="R42" s="6">
        <f t="shared" si="4"/>
        <v>58045</v>
      </c>
      <c r="S42" s="7"/>
      <c r="T42" s="7" t="str" cm="1">
        <f t="array" ref="T42">IF(C42="Up",
"\arrayrulecolor{red} \thinhline \arrayrulecolor{black} \rule{0pt}{3.5mm}"&amp;D42&amp;" &amp; \rule{0pt}{3.5mm}"&amp;SUBSTITUTE(SUBSTITUTE(E42,"A","\textcolor{red}{A}")," ","\hspace{2mm}")&amp;" &amp; \rule{0pt}{3.5mm}"&amp;_xlfn.TEXTJOIN(" &amp; \rule{0pt}{3.5mm}",1,TEXT(F42:K42,"[$-40C]d mmm"))&amp;" \\",
IF(C42="Down",
D42&amp;" &amp; "&amp;SUBSTITUTE(E42,"A","\textcolor{red}{A}")&amp;" &amp; "&amp;_xlfn.TEXTJOIN(" &amp; ",1,TEXT(F42:K42,"[$-40C]d mmm"))&amp;" \\[1mm]",
D42&amp;" &amp; "&amp;SUBSTITUTE(E42,"A","\textcolor{red}{A}")&amp;" &amp; "&amp;_xlfn.TEXTJOIN(" &amp; ",1,TEXT(F42:K42,"[$-40C]d mmm"))&amp;" \\"))</f>
        <v>\arrayrulecolor{red} \thinhline \arrayrulecolor{black} \rule{0pt}{3.5mm}2058 &amp; \rule{0pt}{3.5mm}f &amp; \rule{0pt}{3.5mm}C &amp; \rule{0pt}{3.5mm}6 janv. &amp; \rule{0pt}{3.5mm}27 févr. &amp; \rule{0pt}{3.5mm}14 avr. &amp; \rule{0pt}{3.5mm}23 mai &amp; \rule{0pt}{3.5mm}2 juin \\</v>
      </c>
      <c r="U42" s="8" t="str" cm="1">
        <f t="array" ref="U42">IF(C42="Up",
"\arrayrulecolor{red} \thinhline \arrayrulecolor{black} \rule{0pt}{3.5mm}"&amp;D42&amp;" &amp; \rule{0pt}{3.5mm}"&amp;_xlfn.TEXTJOIN(" &amp; \rule{0pt}{3.5mm}",1,TEXT(L42:N42,"[$-40C]d mmm"))&amp;" &amp; \rule{0pt}{3.5mm}"&amp;O42&amp;" &amp; \rule{0pt}{3.5mm}"&amp;TEXT(P42,"[$-40C]d mmm")&amp;" &amp; \rule{0pt}{3.5mm}"&amp;Q42&amp;" &amp; \rule{0pt}{3.5mm}"&amp;TEXT(R42,"[$-40C]d mmm")&amp;" \\",
IF(C42="Down",D42&amp;" &amp; "&amp;_xlfn.TEXTJOIN(" &amp; ",1,TEXT(L42:N42,"[$-40C]d mmm"))&amp;" &amp; "&amp;O42&amp;" &amp; "&amp;TEXT(P42,"[$-40C]d mmm")&amp;" &amp; "&amp;Q42&amp;" &amp; "&amp;TEXT(R42,"[$-40C]d mmm")&amp;" \\[1mm]",
D42&amp;" &amp; "&amp;_xlfn.TEXTJOIN(" &amp; ",1,TEXT(L42:N42,"[$-40C]d mmm"))&amp;" &amp; "&amp;O42&amp;" &amp; "&amp;TEXT(P42,"[$-40C]d mmm")&amp;" &amp; "&amp;Q42&amp;" &amp; "&amp;TEXT(R42,"[$-40C]d mmm")&amp;" \\"))</f>
        <v>\arrayrulecolor{red} \thinhline \arrayrulecolor{black} \rule{0pt}{3.5mm}2058 &amp; \rule{0pt}{3.5mm}13 juin &amp; \rule{0pt}{3.5mm}16 juin &amp; \rule{0pt}{3.5mm}26 févr. &amp; \rule{0pt}{3.5mm}7 &amp; \rule{0pt}{3.5mm}3 juin &amp; \rule{0pt}{3.5mm}9 &amp; \rule{0pt}{3.5mm}1 déc. \\</v>
      </c>
      <c r="W42" s="7">
        <f t="shared" si="5"/>
        <v>57723</v>
      </c>
      <c r="X42" s="7">
        <f t="shared" si="6"/>
        <v>57765</v>
      </c>
      <c r="Y42">
        <f t="shared" si="16"/>
        <v>7</v>
      </c>
      <c r="Z42" t="b">
        <f t="shared" si="7"/>
        <v>1</v>
      </c>
      <c r="AA42">
        <f t="shared" si="8"/>
        <v>26</v>
      </c>
      <c r="AB42">
        <f t="shared" si="17"/>
        <v>33</v>
      </c>
      <c r="AC42">
        <f t="shared" si="18"/>
        <v>9</v>
      </c>
      <c r="AD42" t="b">
        <f t="shared" si="19"/>
        <v>1</v>
      </c>
    </row>
    <row r="43" spans="3:30" x14ac:dyDescent="0.25">
      <c r="D43" s="9">
        <v>2059</v>
      </c>
      <c r="E43" s="10" t="s">
        <v>31</v>
      </c>
      <c r="F43" s="10" t="s">
        <v>27</v>
      </c>
      <c r="G43" s="11">
        <f t="shared" si="9"/>
        <v>58080</v>
      </c>
      <c r="H43" s="11">
        <f t="shared" si="10"/>
        <v>58118</v>
      </c>
      <c r="I43" s="11">
        <f t="shared" si="0"/>
        <v>58164</v>
      </c>
      <c r="J43" s="11">
        <f t="shared" si="1"/>
        <v>58203</v>
      </c>
      <c r="K43" s="11">
        <f t="shared" si="2"/>
        <v>58213</v>
      </c>
      <c r="L43" s="11">
        <f t="shared" si="11"/>
        <v>58224</v>
      </c>
      <c r="M43" s="11">
        <f t="shared" si="12"/>
        <v>58227</v>
      </c>
      <c r="N43" s="11">
        <f t="shared" si="13"/>
        <v>58117</v>
      </c>
      <c r="O43" s="9">
        <f t="shared" si="14"/>
        <v>5</v>
      </c>
      <c r="P43" s="11">
        <f t="shared" si="3"/>
        <v>58214</v>
      </c>
      <c r="Q43" s="9">
        <f t="shared" si="15"/>
        <v>7</v>
      </c>
      <c r="R43" s="11">
        <f t="shared" si="4"/>
        <v>58409</v>
      </c>
      <c r="S43" s="7"/>
      <c r="T43" s="7" t="str" cm="1">
        <f t="array" ref="T43">IF(C43="Up",
"\arrayrulecolor{red} \thinhline \arrayrulecolor{black} \rule{0pt}{3.5mm}"&amp;D43&amp;" &amp; \rule{0pt}{3.5mm}"&amp;SUBSTITUTE(SUBSTITUTE(E43,"A","\textcolor{red}{A}")," ","\hspace{2mm}")&amp;" &amp; \rule{0pt}{3.5mm}"&amp;_xlfn.TEXTJOIN(" &amp; \rule{0pt}{3.5mm}",1,TEXT(F43:K43,"[$-40C]d mmm"))&amp;" \\",
IF(C43="Down",
D43&amp;" &amp; "&amp;SUBSTITUTE(E43,"A","\textcolor{red}{A}")&amp;" &amp; "&amp;_xlfn.TEXTJOIN(" &amp; ",1,TEXT(F43:K43,"[$-40C]d mmm"))&amp;" \\[1mm]",
D43&amp;" &amp; "&amp;SUBSTITUTE(E43,"A","\textcolor{red}{A}")&amp;" &amp; "&amp;_xlfn.TEXTJOIN(" &amp; ",1,TEXT(F43:K43,"[$-40C]d mmm"))&amp;" \\"))</f>
        <v>2059 &amp; e &amp; A &amp; 5 janv. &amp; 12 févr. &amp; 30 mars &amp; 8 mai &amp; 18 mai \\</v>
      </c>
      <c r="U43" s="8" t="str" cm="1">
        <f t="array" ref="U43">IF(C43="Up",
"\arrayrulecolor{red} \thinhline \arrayrulecolor{black} \rule{0pt}{3.5mm}"&amp;D43&amp;" &amp; \rule{0pt}{3.5mm}"&amp;_xlfn.TEXTJOIN(" &amp; \rule{0pt}{3.5mm}",1,TEXT(L43:N43,"[$-40C]d mmm"))&amp;" &amp; \rule{0pt}{3.5mm}"&amp;O43&amp;" &amp; \rule{0pt}{3.5mm}"&amp;TEXT(P43,"[$-40C]d mmm")&amp;" &amp; \rule{0pt}{3.5mm}"&amp;Q43&amp;" &amp; \rule{0pt}{3.5mm}"&amp;TEXT(R43,"[$-40C]d mmm")&amp;" \\",
IF(C43="Down",D43&amp;" &amp; "&amp;_xlfn.TEXTJOIN(" &amp; ",1,TEXT(L43:N43,"[$-40C]d mmm"))&amp;" &amp; "&amp;O43&amp;" &amp; "&amp;TEXT(P43,"[$-40C]d mmm")&amp;" &amp; "&amp;Q43&amp;" &amp; "&amp;TEXT(R43,"[$-40C]d mmm")&amp;" \\[1mm]",
D43&amp;" &amp; "&amp;_xlfn.TEXTJOIN(" &amp; ",1,TEXT(L43:N43,"[$-40C]d mmm"))&amp;" &amp; "&amp;O43&amp;" &amp; "&amp;TEXT(P43,"[$-40C]d mmm")&amp;" &amp; "&amp;Q43&amp;" &amp; "&amp;TEXT(R43,"[$-40C]d mmm")&amp;" \\"))</f>
        <v>2059 &amp; 29 mai &amp; 1 juin &amp; 11 févr. &amp; 5 &amp; 19 mai &amp; 7 &amp; 30 nov. \\</v>
      </c>
      <c r="W43" s="7">
        <f t="shared" si="5"/>
        <v>58087</v>
      </c>
      <c r="X43" s="7">
        <f t="shared" si="6"/>
        <v>58115</v>
      </c>
      <c r="Y43">
        <f t="shared" si="16"/>
        <v>5</v>
      </c>
      <c r="Z43" t="b">
        <f t="shared" si="7"/>
        <v>1</v>
      </c>
      <c r="AA43">
        <f t="shared" si="8"/>
        <v>28</v>
      </c>
      <c r="AB43">
        <f t="shared" si="17"/>
        <v>33</v>
      </c>
      <c r="AC43">
        <f t="shared" si="18"/>
        <v>7</v>
      </c>
      <c r="AD43" t="b">
        <f t="shared" si="19"/>
        <v>1</v>
      </c>
    </row>
    <row r="44" spans="3:30" x14ac:dyDescent="0.25">
      <c r="D44" s="9">
        <v>2060</v>
      </c>
      <c r="E44" s="10" t="s">
        <v>37</v>
      </c>
      <c r="F44" s="10" t="s">
        <v>29</v>
      </c>
      <c r="G44" s="11">
        <f t="shared" si="9"/>
        <v>58444</v>
      </c>
      <c r="H44" s="11">
        <f t="shared" si="10"/>
        <v>58503</v>
      </c>
      <c r="I44" s="11">
        <f t="shared" si="0"/>
        <v>58549</v>
      </c>
      <c r="J44" s="11">
        <f t="shared" si="1"/>
        <v>58588</v>
      </c>
      <c r="K44" s="11">
        <f t="shared" si="2"/>
        <v>58598</v>
      </c>
      <c r="L44" s="11">
        <f t="shared" si="11"/>
        <v>58609</v>
      </c>
      <c r="M44" s="11">
        <f t="shared" si="12"/>
        <v>58612</v>
      </c>
      <c r="N44" s="11">
        <f t="shared" si="13"/>
        <v>58502</v>
      </c>
      <c r="O44" s="9">
        <f t="shared" si="14"/>
        <v>8</v>
      </c>
      <c r="P44" s="11">
        <f t="shared" si="3"/>
        <v>58599</v>
      </c>
      <c r="Q44" s="9">
        <f t="shared" si="15"/>
        <v>10</v>
      </c>
      <c r="R44" s="11">
        <f t="shared" si="4"/>
        <v>58773</v>
      </c>
      <c r="S44" s="7"/>
      <c r="T44" s="7" t="str" cm="1">
        <f t="array" ref="T44">IF(C44="Up",
"\arrayrulecolor{red} \thinhline \arrayrulecolor{black} \rule{0pt}{3.5mm}"&amp;D44&amp;" &amp; \rule{0pt}{3.5mm}"&amp;SUBSTITUTE(SUBSTITUTE(E44,"A","\textcolor{red}{A}")," ","\hspace{2mm}")&amp;" &amp; \rule{0pt}{3.5mm}"&amp;_xlfn.TEXTJOIN(" &amp; \rule{0pt}{3.5mm}",1,TEXT(F44:K44,"[$-40C]d mmm"))&amp;" \\",
IF(C44="Down",
D44&amp;" &amp; "&amp;SUBSTITUTE(E44,"A","\textcolor{red}{A}")&amp;" &amp; "&amp;_xlfn.TEXTJOIN(" &amp; ",1,TEXT(F44:K44,"[$-40C]d mmm"))&amp;" \\[1mm]",
D44&amp;" &amp; "&amp;SUBSTITUTE(E44,"A","\textcolor{red}{A}")&amp;" &amp; "&amp;_xlfn.TEXTJOIN(" &amp; ",1,TEXT(F44:K44,"[$-40C]d mmm"))&amp;" \\"))</f>
        <v>2060 &amp; d c &amp; B &amp; 4 janv. &amp; 3 mars &amp; 18 avr. &amp; 27 mai &amp; 6 juin \\</v>
      </c>
      <c r="U44" s="8" t="str" cm="1">
        <f t="array" ref="U44">IF(C44="Up",
"\arrayrulecolor{red} \thinhline \arrayrulecolor{black} \rule{0pt}{3.5mm}"&amp;D44&amp;" &amp; \rule{0pt}{3.5mm}"&amp;_xlfn.TEXTJOIN(" &amp; \rule{0pt}{3.5mm}",1,TEXT(L44:N44,"[$-40C]d mmm"))&amp;" &amp; \rule{0pt}{3.5mm}"&amp;O44&amp;" &amp; \rule{0pt}{3.5mm}"&amp;TEXT(P44,"[$-40C]d mmm")&amp;" &amp; \rule{0pt}{3.5mm}"&amp;Q44&amp;" &amp; \rule{0pt}{3.5mm}"&amp;TEXT(R44,"[$-40C]d mmm")&amp;" \\",
IF(C44="Down",D44&amp;" &amp; "&amp;_xlfn.TEXTJOIN(" &amp; ",1,TEXT(L44:N44,"[$-40C]d mmm"))&amp;" &amp; "&amp;O44&amp;" &amp; "&amp;TEXT(P44,"[$-40C]d mmm")&amp;" &amp; "&amp;Q44&amp;" &amp; "&amp;TEXT(R44,"[$-40C]d mmm")&amp;" \\[1mm]",
D44&amp;" &amp; "&amp;_xlfn.TEXTJOIN(" &amp; ",1,TEXT(L44:N44,"[$-40C]d mmm"))&amp;" &amp; "&amp;O44&amp;" &amp; "&amp;TEXT(P44,"[$-40C]d mmm")&amp;" &amp; "&amp;Q44&amp;" &amp; "&amp;TEXT(R44,"[$-40C]d mmm")&amp;" \\"))</f>
        <v>2060 &amp; 17 juin &amp; 20 juin &amp; 2 mars &amp; 8 &amp; 7 juin &amp; 10 &amp; 28 nov. \\</v>
      </c>
      <c r="W44" s="7">
        <f t="shared" si="5"/>
        <v>58451</v>
      </c>
      <c r="X44" s="7">
        <f t="shared" si="6"/>
        <v>58500</v>
      </c>
      <c r="Y44">
        <f t="shared" si="16"/>
        <v>8</v>
      </c>
      <c r="Z44" t="b">
        <f t="shared" si="7"/>
        <v>1</v>
      </c>
      <c r="AA44">
        <f t="shared" si="8"/>
        <v>25</v>
      </c>
      <c r="AB44">
        <f t="shared" si="17"/>
        <v>33</v>
      </c>
      <c r="AC44">
        <f t="shared" si="18"/>
        <v>10</v>
      </c>
      <c r="AD44" t="b">
        <f t="shared" si="19"/>
        <v>1</v>
      </c>
    </row>
    <row r="45" spans="3:30" x14ac:dyDescent="0.25">
      <c r="C45" t="s">
        <v>30</v>
      </c>
      <c r="D45" s="12">
        <v>2061</v>
      </c>
      <c r="E45" s="13" t="s">
        <v>25</v>
      </c>
      <c r="F45" s="13" t="s">
        <v>26</v>
      </c>
      <c r="G45" s="14">
        <f t="shared" si="9"/>
        <v>58808</v>
      </c>
      <c r="H45" s="14">
        <f t="shared" si="10"/>
        <v>58860</v>
      </c>
      <c r="I45" s="14">
        <f t="shared" si="0"/>
        <v>58906</v>
      </c>
      <c r="J45" s="14">
        <f t="shared" si="1"/>
        <v>58945</v>
      </c>
      <c r="K45" s="14">
        <f t="shared" si="2"/>
        <v>58955</v>
      </c>
      <c r="L45" s="14">
        <f t="shared" si="11"/>
        <v>58966</v>
      </c>
      <c r="M45" s="14">
        <f t="shared" si="12"/>
        <v>58969</v>
      </c>
      <c r="N45" s="14">
        <f t="shared" si="13"/>
        <v>58859</v>
      </c>
      <c r="O45" s="12">
        <f t="shared" si="14"/>
        <v>7</v>
      </c>
      <c r="P45" s="14">
        <f t="shared" si="3"/>
        <v>58956</v>
      </c>
      <c r="Q45" s="12">
        <f t="shared" si="15"/>
        <v>9</v>
      </c>
      <c r="R45" s="14">
        <f t="shared" si="4"/>
        <v>59137</v>
      </c>
      <c r="S45" s="7"/>
      <c r="T45" s="7" t="str" cm="1">
        <f t="array" ref="T45">IF(C45="Up",
"\arrayrulecolor{red} \thinhline \arrayrulecolor{black} \rule{0pt}{3.5mm}"&amp;D45&amp;" &amp; \rule{0pt}{3.5mm}"&amp;SUBSTITUTE(SUBSTITUTE(E45,"A","\textcolor{red}{A}")," ","\hspace{2mm}")&amp;" &amp; \rule{0pt}{3.5mm}"&amp;_xlfn.TEXTJOIN(" &amp; \rule{0pt}{3.5mm}",1,TEXT(F45:K45,"[$-40C]d mmm"))&amp;" \\",
IF(C45="Down",
D45&amp;" &amp; "&amp;SUBSTITUTE(E45,"A","\textcolor{red}{A}")&amp;" &amp; "&amp;_xlfn.TEXTJOIN(" &amp; ",1,TEXT(F45:K45,"[$-40C]d mmm"))&amp;" \\[1mm]",
D45&amp;" &amp; "&amp;SUBSTITUTE(E45,"A","\textcolor{red}{A}")&amp;" &amp; "&amp;_xlfn.TEXTJOIN(" &amp; ",1,TEXT(F45:K45,"[$-40C]d mmm"))&amp;" \\"))</f>
        <v>2061 &amp; b &amp; C &amp; 2 janv. &amp; 23 févr. &amp; 10 avr. &amp; 19 mai &amp; 29 mai \\[1mm]</v>
      </c>
      <c r="U45" s="8" t="str" cm="1">
        <f t="array" ref="U45">IF(C45="Up",
"\arrayrulecolor{red} \thinhline \arrayrulecolor{black} \rule{0pt}{3.5mm}"&amp;D45&amp;" &amp; \rule{0pt}{3.5mm}"&amp;_xlfn.TEXTJOIN(" &amp; \rule{0pt}{3.5mm}",1,TEXT(L45:N45,"[$-40C]d mmm"))&amp;" &amp; \rule{0pt}{3.5mm}"&amp;O45&amp;" &amp; \rule{0pt}{3.5mm}"&amp;TEXT(P45,"[$-40C]d mmm")&amp;" &amp; \rule{0pt}{3.5mm}"&amp;Q45&amp;" &amp; \rule{0pt}{3.5mm}"&amp;TEXT(R45,"[$-40C]d mmm")&amp;" \\",
IF(C45="Down",D45&amp;" &amp; "&amp;_xlfn.TEXTJOIN(" &amp; ",1,TEXT(L45:N45,"[$-40C]d mmm"))&amp;" &amp; "&amp;O45&amp;" &amp; "&amp;TEXT(P45,"[$-40C]d mmm")&amp;" &amp; "&amp;Q45&amp;" &amp; "&amp;TEXT(R45,"[$-40C]d mmm")&amp;" \\[1mm]",
D45&amp;" &amp; "&amp;_xlfn.TEXTJOIN(" &amp; ",1,TEXT(L45:N45,"[$-40C]d mmm"))&amp;" &amp; "&amp;O45&amp;" &amp; "&amp;TEXT(P45,"[$-40C]d mmm")&amp;" &amp; "&amp;Q45&amp;" &amp; "&amp;TEXT(R45,"[$-40C]d mmm")&amp;" \\"))</f>
        <v>2061 &amp; 9 juin &amp; 12 juin &amp; 22 févr. &amp; 7 &amp; 30 mai &amp; 9 &amp; 27 nov. \\[1mm]</v>
      </c>
      <c r="W45" s="7">
        <f t="shared" si="5"/>
        <v>58815</v>
      </c>
      <c r="X45" s="7">
        <f t="shared" si="6"/>
        <v>58857</v>
      </c>
      <c r="Y45">
        <f t="shared" si="16"/>
        <v>7</v>
      </c>
      <c r="Z45" t="b">
        <f t="shared" si="7"/>
        <v>1</v>
      </c>
      <c r="AA45">
        <f t="shared" si="8"/>
        <v>26</v>
      </c>
      <c r="AB45">
        <f t="shared" si="17"/>
        <v>33</v>
      </c>
      <c r="AC45">
        <f t="shared" si="18"/>
        <v>9</v>
      </c>
      <c r="AD45" t="b">
        <f t="shared" si="19"/>
        <v>1</v>
      </c>
    </row>
    <row r="46" spans="3:30" x14ac:dyDescent="0.25">
      <c r="D46" s="8"/>
    </row>
    <row r="47" spans="3:30" x14ac:dyDescent="0.25">
      <c r="D47" s="8"/>
    </row>
    <row r="48" spans="3:30" x14ac:dyDescent="0.25">
      <c r="D48" s="8"/>
    </row>
    <row r="49" spans="4:4" x14ac:dyDescent="0.25">
      <c r="D49" s="8"/>
    </row>
  </sheetData>
  <mergeCells count="3">
    <mergeCell ref="N3:Q3"/>
    <mergeCell ref="N4:O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5E18-D507-4F51-91F8-3BE25996BF0D}">
  <dimension ref="A1:AA472"/>
  <sheetViews>
    <sheetView tabSelected="1" workbookViewId="0">
      <selection activeCell="C4" sqref="C4:C5"/>
    </sheetView>
  </sheetViews>
  <sheetFormatPr defaultRowHeight="15" x14ac:dyDescent="0.25"/>
  <cols>
    <col min="1" max="1" width="9.140625" style="19"/>
    <col min="2" max="2" width="14" style="19" customWidth="1"/>
    <col min="3" max="3" width="9.140625" style="19"/>
    <col min="4" max="4" width="23.28515625" style="19" customWidth="1"/>
    <col min="5" max="5" width="76.5703125" style="19" customWidth="1"/>
    <col min="6" max="6" width="46.5703125" style="19" customWidth="1"/>
    <col min="7" max="7" width="27.7109375" style="19" customWidth="1"/>
    <col min="8" max="8" width="20" style="19" customWidth="1"/>
  </cols>
  <sheetData>
    <row r="1" spans="1:9" s="15" customFormat="1" x14ac:dyDescent="0.25">
      <c r="A1" s="18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8" t="s">
        <v>47</v>
      </c>
      <c r="G1" s="18" t="s">
        <v>48</v>
      </c>
      <c r="H1" s="18" t="s">
        <v>49</v>
      </c>
      <c r="I1" s="15" t="s">
        <v>50</v>
      </c>
    </row>
    <row r="2" spans="1:9" x14ac:dyDescent="0.25">
      <c r="A2" s="19" t="s">
        <v>27</v>
      </c>
      <c r="B2" s="19">
        <v>1</v>
      </c>
      <c r="C2" s="19" t="s">
        <v>51</v>
      </c>
      <c r="E2" s="18" t="s">
        <v>52</v>
      </c>
      <c r="F2" s="19" t="s">
        <v>53</v>
      </c>
      <c r="G2" s="19" t="s">
        <v>54</v>
      </c>
      <c r="H2" s="19" t="s">
        <v>55</v>
      </c>
      <c r="I2" t="str" cm="1">
        <f t="array" ref="I2">IF(C2&lt;&gt;C1,"\null &amp; \null &amp; \null \\[1pt] \null &amp; \null &amp; \multicolumn{1}{c}{\textcolor{red}{"&amp;UPPER(LEFT(C2,1))&amp;RIGHT(C2,LEN(C2)-1)&amp;"}} \\[5pt]","")&amp;
IF(A2&lt;&gt;"",SUBSTITUTE(A2,"A","\textcolor{red}{A}"),"\null")&amp;" &amp; "&amp;IF(B2&lt;&gt;B1,B2,"\null")&amp;" &amp; "&amp;IF(D2&lt;&gt;"","\textcolor{red}{"&amp;D2&amp;" :} ","")&amp;IF(E2&lt;&gt;"","\setlength{\hangindent}{10pt}"&amp;_xlfn.SWITCH(H2,
"Solennité",UPPER(E2),
"Fête",UPPER(E2),
"Mémoire obligatoire",E2,
"Mémoire facultative","\textit{"&amp;E2&amp;"}")&amp;" \hfill "&amp;H2&amp;" \\","\null \\")</f>
        <v>\null &amp; \null &amp; \null \\[1pt] \null &amp; \null &amp; \multicolumn{1}{c}{\textcolor{red}{Janvier}} \\[5pt]\textcolor{red}{A} &amp; 1 &amp; \setlength{\hangindent}{10pt}OCTAVE DE LA NATIVITÉ : SAINTE MARIE MÈRE DE DIEU \hfill Solennité \\</v>
      </c>
    </row>
    <row r="3" spans="1:9" x14ac:dyDescent="0.25">
      <c r="A3" s="19" t="s">
        <v>25</v>
      </c>
      <c r="B3" s="19">
        <v>2</v>
      </c>
      <c r="C3" s="19" t="s">
        <v>51</v>
      </c>
      <c r="E3" s="19" t="s">
        <v>56</v>
      </c>
      <c r="F3" s="19" t="s">
        <v>57</v>
      </c>
      <c r="G3" s="19" t="s">
        <v>58</v>
      </c>
      <c r="H3" s="19" t="s">
        <v>59</v>
      </c>
      <c r="I3" t="str" cm="1">
        <f t="array" ref="I3">IF(C3&lt;&gt;C2,"\null &amp; \null &amp; \null \\[1pt] \null &amp; \null &amp; \multicolumn{1}{c}{\textcolor{red}{"&amp;UPPER(LEFT(C3,1))&amp;RIGHT(C3,LEN(C3)-1)&amp;"}} \\[5pt]","")&amp;
IF(A3&lt;&gt;"",SUBSTITUTE(A3,"A","\textcolor{red}{A}"),"\null")&amp;" &amp; "&amp;IF(B3&lt;&gt;B2,B3,"\null")&amp;" &amp; "&amp;IF(D3&lt;&gt;"","\textcolor{red}{"&amp;D3&amp;" :} ","")&amp;IF(E3&lt;&gt;"","\setlength{\hangindent}{10pt}"&amp;_xlfn.SWITCH(H3,
"Solennité",UPPER(E3),
"Fête",UPPER(E3),
"Mémoire obligatoire",E3,
"Mémoire facultative","\textit{"&amp;E3&amp;"}")&amp;" \hfill "&amp;H3&amp;" \\","\null \\")</f>
        <v>b &amp; 2 &amp; \setlength{\hangindent}{10pt}Ss. Basile le Grand et Grégoire de Nazianze, évêques et docteurs de l'Église \hfill Mémoire obligatoire \\</v>
      </c>
    </row>
    <row r="4" spans="1:9" x14ac:dyDescent="0.25">
      <c r="A4" s="19" t="s">
        <v>33</v>
      </c>
      <c r="B4" s="19">
        <v>3</v>
      </c>
      <c r="C4" s="19" t="s">
        <v>51</v>
      </c>
      <c r="E4" s="20" t="s">
        <v>60</v>
      </c>
      <c r="F4" s="19" t="s">
        <v>60</v>
      </c>
      <c r="G4" s="19" t="s">
        <v>54</v>
      </c>
      <c r="H4" s="19" t="s">
        <v>61</v>
      </c>
      <c r="I4" t="str" cm="1">
        <f t="array" ref="I4">IF(C4&lt;&gt;C3,"\null &amp; \null &amp; \null \\[1pt] \null &amp; \null &amp; \multicolumn{1}{c}{\textcolor{red}{"&amp;UPPER(LEFT(C4,1))&amp;RIGHT(C4,LEN(C4)-1)&amp;"}} \\[5pt]","")&amp;
IF(A4&lt;&gt;"",SUBSTITUTE(A4,"A","\textcolor{red}{A}"),"\null")&amp;" &amp; "&amp;IF(B4&lt;&gt;B3,B4,"\null")&amp;" &amp; "&amp;IF(D4&lt;&gt;"","\textcolor{red}{"&amp;D4&amp;" :} ","")&amp;IF(E4&lt;&gt;"","\setlength{\hangindent}{10pt}"&amp;_xlfn.SWITCH(H4,
"Solennité",UPPER(E4),
"Fête",UPPER(E4),
"Mémoire obligatoire",E4,
"Mémoire facultative","\textit{"&amp;E4&amp;"}")&amp;" \hfill "&amp;H4&amp;" \\","\null \\")</f>
        <v>c &amp; 3 &amp; \setlength{\hangindent}{10pt}\textit{Saint Nom de Jésus} \hfill Mémoire facultative \\</v>
      </c>
    </row>
    <row r="5" spans="1:9" x14ac:dyDescent="0.25">
      <c r="A5" s="19" t="s">
        <v>54</v>
      </c>
      <c r="B5" s="19">
        <v>3</v>
      </c>
      <c r="C5" s="19" t="s">
        <v>51</v>
      </c>
      <c r="D5" s="19" t="s">
        <v>62</v>
      </c>
      <c r="E5" s="20" t="s">
        <v>63</v>
      </c>
      <c r="F5" s="19" t="s">
        <v>64</v>
      </c>
      <c r="G5" s="19" t="s">
        <v>65</v>
      </c>
      <c r="H5" s="19" t="s">
        <v>61</v>
      </c>
      <c r="I5" t="str" cm="1">
        <f t="array" ref="I5">IF(C5&lt;&gt;C4,"\null &amp; \null &amp; \null \\[1pt] \null &amp; \null &amp; \multicolumn{1}{c}{\textcolor{red}{"&amp;UPPER(LEFT(C5,1))&amp;RIGHT(C5,LEN(C5)-1)&amp;"}} \\[5pt]","")&amp;
IF(A5&lt;&gt;"",SUBSTITUTE(A5,"A","\textcolor{red}{A}"),"\null")&amp;" &amp; "&amp;IF(B5&lt;&gt;B4,B5,"\null")&amp;" &amp; "&amp;IF(D5&lt;&gt;"","\textcolor{red}{"&amp;D5&amp;" :} ","")&amp;IF(E5&lt;&gt;"","\setlength{\hangindent}{10pt}"&amp;_xlfn.SWITCH(H5,
"Solennité",UPPER(E5),
"Fête",UPPER(E5),
"Mémoire obligatoire",E5,
"Mémoire facultative","\textit{"&amp;E5&amp;"}")&amp;" \hfill "&amp;H5&amp;" \\","\null \\")</f>
        <v>\null &amp; \null &amp; \textcolor{red}{En France :} \setlength{\hangindent}{10pt}\textit{Ste Geneviève, vierge} \hfill Mémoire facultative \\</v>
      </c>
    </row>
    <row r="6" spans="1:9" x14ac:dyDescent="0.25">
      <c r="A6" s="19" t="s">
        <v>54</v>
      </c>
      <c r="B6" s="19">
        <v>3</v>
      </c>
      <c r="C6" s="19" t="s">
        <v>51</v>
      </c>
      <c r="D6" s="19" t="s">
        <v>66</v>
      </c>
      <c r="E6" s="20" t="s">
        <v>67</v>
      </c>
      <c r="F6" s="19" t="s">
        <v>68</v>
      </c>
      <c r="G6" s="19" t="s">
        <v>69</v>
      </c>
      <c r="H6" s="19" t="s">
        <v>61</v>
      </c>
      <c r="I6" t="str" cm="1">
        <f t="array" ref="I6">IF(C6&lt;&gt;C5,"\null &amp; \null &amp; \null \\[1pt] \null &amp; \null &amp; \multicolumn{1}{c}{\textcolor{red}{"&amp;UPPER(LEFT(C6,1))&amp;RIGHT(C6,LEN(C6)-1)&amp;"}} \\[5pt]","")&amp;
IF(A6&lt;&gt;"",SUBSTITUTE(A6,"A","\textcolor{red}{A}"),"\null")&amp;" &amp; "&amp;IF(B6&lt;&gt;B5,B6,"\null")&amp;" &amp; "&amp;IF(D6&lt;&gt;"","\textcolor{red}{"&amp;D6&amp;" :} ","")&amp;IF(E6&lt;&gt;"","\setlength{\hangindent}{10pt}"&amp;_xlfn.SWITCH(H6,
"Solennité",UPPER(E6),
"Fête",UPPER(E6),
"Mémoire obligatoire",E6,
"Mémoire facultative","\textit{"&amp;E6&amp;"}")&amp;" \hfill "&amp;H6&amp;" \\","\null \\")</f>
        <v>\null &amp; \null &amp; \textcolor{red}{Au Luxembourg :} \setlength{\hangindent}{10pt}\textit{Ste Irmine, religieuse} \hfill Mémoire facultative \\</v>
      </c>
    </row>
    <row r="7" spans="1:9" x14ac:dyDescent="0.25">
      <c r="A7" s="19" t="s">
        <v>54</v>
      </c>
      <c r="B7" s="19">
        <v>3</v>
      </c>
      <c r="C7" s="19" t="s">
        <v>51</v>
      </c>
      <c r="D7" s="19" t="s">
        <v>70</v>
      </c>
      <c r="E7" s="20" t="s">
        <v>71</v>
      </c>
      <c r="F7" s="19" t="s">
        <v>72</v>
      </c>
      <c r="G7" s="19" t="s">
        <v>73</v>
      </c>
      <c r="H7" s="19" t="s">
        <v>61</v>
      </c>
      <c r="I7" t="str" cm="1">
        <f t="array" ref="I7">IF(C7&lt;&gt;C6,"\null &amp; \null &amp; \null \\[1pt] \null &amp; \null &amp; \multicolumn{1}{c}{\textcolor{red}{"&amp;UPPER(LEFT(C7,1))&amp;RIGHT(C7,LEN(C7)-1)&amp;"}} \\[5pt]","")&amp;
IF(A7&lt;&gt;"",SUBSTITUTE(A7,"A","\textcolor{red}{A}"),"\null")&amp;" &amp; "&amp;IF(B7&lt;&gt;B6,B7,"\null")&amp;" &amp; "&amp;IF(D7&lt;&gt;"","\textcolor{red}{"&amp;D7&amp;" :} ","")&amp;IF(E7&lt;&gt;"","\setlength{\hangindent}{10pt}"&amp;_xlfn.SWITCH(H7,
"Solennité",UPPER(E7),
"Fête",UPPER(E7),
"Mémoire obligatoire",E7,
"Mémoire facultative","\textit{"&amp;E7&amp;"}")&amp;" \hfill "&amp;H7&amp;" \\","\null \\")</f>
        <v>\null &amp; \null &amp; \textcolor{red}{En Afrique du Nord :} \setlength{\hangindent}{10pt}\textit{S. Fulgence, évêque} \hfill Mémoire facultative \\</v>
      </c>
    </row>
    <row r="8" spans="1:9" x14ac:dyDescent="0.25">
      <c r="A8" s="19" t="s">
        <v>32</v>
      </c>
      <c r="B8" s="19">
        <v>4</v>
      </c>
      <c r="C8" s="19" t="s">
        <v>51</v>
      </c>
      <c r="E8" s="20"/>
      <c r="I8" t="str" cm="1">
        <f t="array" ref="I8">IF(C8&lt;&gt;C7,"\null &amp; \null &amp; \null \\[1pt] \null &amp; \null &amp; \multicolumn{1}{c}{\textcolor{red}{"&amp;UPPER(LEFT(C8,1))&amp;RIGHT(C8,LEN(C8)-1)&amp;"}} \\[5pt]","")&amp;
IF(A8&lt;&gt;"",SUBSTITUTE(A8,"A","\textcolor{red}{A}"),"\null")&amp;" &amp; "&amp;IF(B8&lt;&gt;B7,B8,"\null")&amp;" &amp; "&amp;IF(D8&lt;&gt;"","\textcolor{red}{"&amp;D8&amp;" :} ","")&amp;IF(E8&lt;&gt;"","\setlength{\hangindent}{10pt}"&amp;_xlfn.SWITCH(H8,
"Solennité",UPPER(E8),
"Fête",UPPER(E8),
"Mémoire obligatoire",E8,
"Mémoire facultative","\textit{"&amp;E8&amp;"}")&amp;" \hfill "&amp;H8&amp;" \\","\null \\")</f>
        <v>d &amp; 4 &amp; \null \\</v>
      </c>
    </row>
    <row r="9" spans="1:9" x14ac:dyDescent="0.25">
      <c r="A9" s="19" t="s">
        <v>31</v>
      </c>
      <c r="B9" s="19">
        <v>5</v>
      </c>
      <c r="C9" s="19" t="s">
        <v>51</v>
      </c>
      <c r="D9" s="19" t="s">
        <v>70</v>
      </c>
      <c r="E9" s="20" t="s">
        <v>74</v>
      </c>
      <c r="F9" s="19" t="s">
        <v>75</v>
      </c>
      <c r="G9" s="19" t="s">
        <v>76</v>
      </c>
      <c r="H9" s="19" t="s">
        <v>61</v>
      </c>
      <c r="I9" t="str" cm="1">
        <f t="array" ref="I9">IF(C9&lt;&gt;C8,"\null &amp; \null &amp; \null \\[1pt] \null &amp; \null &amp; \multicolumn{1}{c}{\textcolor{red}{"&amp;UPPER(LEFT(C9,1))&amp;RIGHT(C9,LEN(C9)-1)&amp;"}} \\[5pt]","")&amp;
IF(A9&lt;&gt;"",SUBSTITUTE(A9,"A","\textcolor{red}{A}"),"\null")&amp;" &amp; "&amp;IF(B9&lt;&gt;B8,B9,"\null")&amp;" &amp; "&amp;IF(D9&lt;&gt;"","\textcolor{red}{"&amp;D9&amp;" :} ","")&amp;IF(E9&lt;&gt;"","\setlength{\hangindent}{10pt}"&amp;_xlfn.SWITCH(H9,
"Solennité",UPPER(E9),
"Fête",UPPER(E9),
"Mémoire obligatoire",E9,
"Mémoire facultative","\textit{"&amp;E9&amp;"}")&amp;" \hfill "&amp;H9&amp;" \\","\null \\")</f>
        <v>e &amp; 5 &amp; \textcolor{red}{En Afrique du Nord :} \setlength{\hangindent}{10pt}\textit{Ss. Longin, Eugène et Vindémial, évêques} \hfill Mémoire facultative \\</v>
      </c>
    </row>
    <row r="10" spans="1:9" x14ac:dyDescent="0.25">
      <c r="A10" s="19" t="s">
        <v>36</v>
      </c>
      <c r="B10" s="19">
        <v>6</v>
      </c>
      <c r="C10" s="19" t="s">
        <v>51</v>
      </c>
      <c r="E10" s="18" t="s">
        <v>77</v>
      </c>
      <c r="F10" s="19" t="s">
        <v>77</v>
      </c>
      <c r="G10" s="19" t="s">
        <v>54</v>
      </c>
      <c r="H10" s="19" t="s">
        <v>55</v>
      </c>
      <c r="I10" t="str" cm="1">
        <f t="array" ref="I10">IF(C10&lt;&gt;C9,"\null &amp; \null &amp; \null \\[1pt] \null &amp; \null &amp; \multicolumn{1}{c}{\textcolor{red}{"&amp;UPPER(LEFT(C10,1))&amp;RIGHT(C10,LEN(C10)-1)&amp;"}} \\[5pt]","")&amp;
IF(A10&lt;&gt;"",SUBSTITUTE(A10,"A","\textcolor{red}{A}"),"\null")&amp;" &amp; "&amp;IF(B10&lt;&gt;B9,B10,"\null")&amp;" &amp; "&amp;IF(D10&lt;&gt;"","\textcolor{red}{"&amp;D10&amp;" :} ","")&amp;IF(E10&lt;&gt;"","\setlength{\hangindent}{10pt}"&amp;_xlfn.SWITCH(H10,
"Solennité",UPPER(E10),
"Fête",UPPER(E10),
"Mémoire obligatoire",E10,
"Mémoire facultative","\textit{"&amp;E10&amp;"}")&amp;" \hfill "&amp;H10&amp;" \\","\null \\")</f>
        <v>f &amp; 6 &amp; \setlength{\hangindent}{10pt}ÉPIPHANIE DU SEIGNEUR \hfill Solennité \\</v>
      </c>
    </row>
    <row r="11" spans="1:9" x14ac:dyDescent="0.25">
      <c r="A11" s="19" t="s">
        <v>35</v>
      </c>
      <c r="B11" s="19">
        <v>7</v>
      </c>
      <c r="C11" s="19" t="s">
        <v>51</v>
      </c>
      <c r="E11" s="20" t="s">
        <v>78</v>
      </c>
      <c r="F11" s="19" t="s">
        <v>79</v>
      </c>
      <c r="G11" s="19" t="s">
        <v>80</v>
      </c>
      <c r="H11" s="19" t="s">
        <v>61</v>
      </c>
      <c r="I11" t="str" cm="1">
        <f t="array" ref="I11">IF(C11&lt;&gt;C10,"\null &amp; \null &amp; \null \\[1pt] \null &amp; \null &amp; \multicolumn{1}{c}{\textcolor{red}{"&amp;UPPER(LEFT(C11,1))&amp;RIGHT(C11,LEN(C11)-1)&amp;"}} \\[5pt]","")&amp;
IF(A11&lt;&gt;"",SUBSTITUTE(A11,"A","\textcolor{red}{A}"),"\null")&amp;" &amp; "&amp;IF(B11&lt;&gt;B10,B11,"\null")&amp;" &amp; "&amp;IF(D11&lt;&gt;"","\textcolor{red}{"&amp;D11&amp;" :} ","")&amp;IF(E11&lt;&gt;"","\setlength{\hangindent}{10pt}"&amp;_xlfn.SWITCH(H11,
"Solennité",UPPER(E11),
"Fête",UPPER(E11),
"Mémoire obligatoire",E11,
"Mémoire facultative","\textit{"&amp;E11&amp;"}")&amp;" \hfill "&amp;H11&amp;" \\","\null \\")</f>
        <v>g &amp; 7 &amp; \setlength{\hangindent}{10pt}\textit{S. Raymond de Penyafort, prêtre} \hfill Mémoire facultative \\</v>
      </c>
    </row>
    <row r="12" spans="1:9" x14ac:dyDescent="0.25">
      <c r="A12" s="19" t="s">
        <v>54</v>
      </c>
      <c r="B12" s="19">
        <v>7</v>
      </c>
      <c r="C12" s="19" t="s">
        <v>51</v>
      </c>
      <c r="D12" s="19" t="s">
        <v>81</v>
      </c>
      <c r="E12" s="19" t="s">
        <v>82</v>
      </c>
      <c r="F12" s="19" t="s">
        <v>83</v>
      </c>
      <c r="G12" s="19" t="s">
        <v>84</v>
      </c>
      <c r="H12" s="19" t="s">
        <v>59</v>
      </c>
      <c r="I12" t="str" cm="1">
        <f t="array" ref="I12">IF(C12&lt;&gt;C11,"\null &amp; \null &amp; \null \\[1pt] \null &amp; \null &amp; \multicolumn{1}{c}{\textcolor{red}{"&amp;UPPER(LEFT(C12,1))&amp;RIGHT(C12,LEN(C12)-1)&amp;"}} \\[5pt]","")&amp;
IF(A12&lt;&gt;"",SUBSTITUTE(A12,"A","\textcolor{red}{A}"),"\null")&amp;" &amp; "&amp;IF(B12&lt;&gt;B11,B12,"\null")&amp;" &amp; "&amp;IF(D12&lt;&gt;"","\textcolor{red}{"&amp;D12&amp;" :} ","")&amp;IF(E12&lt;&gt;"","\setlength{\hangindent}{10pt}"&amp;_xlfn.SWITCH(H12,
"Solennité",UPPER(E12),
"Fête",UPPER(E12),
"Mémoire obligatoire",E12,
"Mémoire facultative","\textit{"&amp;E12&amp;"}")&amp;" \hfill "&amp;H12&amp;" \\","\null \\")</f>
        <v>\null &amp; \null &amp; \textcolor{red}{Au Canada :} \setlength{\hangindent}{10pt}S. André Bessette, religieux \hfill Mémoire obligatoire \\</v>
      </c>
    </row>
    <row r="13" spans="1:9" x14ac:dyDescent="0.25">
      <c r="A13" s="19" t="s">
        <v>27</v>
      </c>
      <c r="B13" s="19">
        <v>8</v>
      </c>
      <c r="C13" s="19" t="s">
        <v>51</v>
      </c>
      <c r="D13" s="19" t="s">
        <v>70</v>
      </c>
      <c r="E13" s="20" t="s">
        <v>85</v>
      </c>
      <c r="F13" s="19" t="s">
        <v>86</v>
      </c>
      <c r="G13" s="19" t="s">
        <v>76</v>
      </c>
      <c r="H13" s="19" t="s">
        <v>61</v>
      </c>
      <c r="I13" t="str" cm="1">
        <f t="array" ref="I13">IF(C13&lt;&gt;C12,"\null &amp; \null &amp; \null \\[1pt] \null &amp; \null &amp; \multicolumn{1}{c}{\textcolor{red}{"&amp;UPPER(LEFT(C13,1))&amp;RIGHT(C13,LEN(C13)-1)&amp;"}} \\[5pt]","")&amp;
IF(A13&lt;&gt;"",SUBSTITUTE(A13,"A","\textcolor{red}{A}"),"\null")&amp;" &amp; "&amp;IF(B13&lt;&gt;B12,B13,"\null")&amp;" &amp; "&amp;IF(D13&lt;&gt;"","\textcolor{red}{"&amp;D13&amp;" :} ","")&amp;IF(E13&lt;&gt;"","\setlength{\hangindent}{10pt}"&amp;_xlfn.SWITCH(H13,
"Solennité",UPPER(E13),
"Fête",UPPER(E13),
"Mémoire obligatoire",E13,
"Mémoire facultative","\textit{"&amp;E13&amp;"}")&amp;" \hfill "&amp;H13&amp;" \\","\null \\")</f>
        <v>\textcolor{red}{A} &amp; 8 &amp; \textcolor{red}{En Afrique du Nord :} \setlength{\hangindent}{10pt}\textit{Ss. Quodvultdeus et Deogratias, évêques} \hfill Mémoire facultative \\</v>
      </c>
    </row>
    <row r="14" spans="1:9" x14ac:dyDescent="0.25">
      <c r="A14" s="19" t="s">
        <v>25</v>
      </c>
      <c r="B14" s="19">
        <v>9</v>
      </c>
      <c r="C14" s="19" t="s">
        <v>51</v>
      </c>
      <c r="E14" s="20"/>
      <c r="I14" t="str" cm="1">
        <f t="array" ref="I14">IF(C14&lt;&gt;C13,"\null &amp; \null &amp; \null \\[1pt] \null &amp; \null &amp; \multicolumn{1}{c}{\textcolor{red}{"&amp;UPPER(LEFT(C14,1))&amp;RIGHT(C14,LEN(C14)-1)&amp;"}} \\[5pt]","")&amp;
IF(A14&lt;&gt;"",SUBSTITUTE(A14,"A","\textcolor{red}{A}"),"\null")&amp;" &amp; "&amp;IF(B14&lt;&gt;B13,B14,"\null")&amp;" &amp; "&amp;IF(D14&lt;&gt;"","\textcolor{red}{"&amp;D14&amp;" :} ","")&amp;IF(E14&lt;&gt;"","\setlength{\hangindent}{10pt}"&amp;_xlfn.SWITCH(H14,
"Solennité",UPPER(E14),
"Fête",UPPER(E14),
"Mémoire obligatoire",E14,
"Mémoire facultative","\textit{"&amp;E14&amp;"}")&amp;" \hfill "&amp;H14&amp;" \\","\null \\")</f>
        <v>b &amp; 9 &amp; \null \\</v>
      </c>
    </row>
    <row r="15" spans="1:9" x14ac:dyDescent="0.25">
      <c r="A15" s="19" t="s">
        <v>33</v>
      </c>
      <c r="B15" s="19">
        <v>10</v>
      </c>
      <c r="C15" s="19" t="s">
        <v>51</v>
      </c>
      <c r="E15" s="20"/>
      <c r="I15" t="str" cm="1">
        <f t="array" ref="I15">IF(C15&lt;&gt;C14,"\null &amp; \null &amp; \null \\[1pt] \null &amp; \null &amp; \multicolumn{1}{c}{\textcolor{red}{"&amp;UPPER(LEFT(C15,1))&amp;RIGHT(C15,LEN(C15)-1)&amp;"}} \\[5pt]","")&amp;
IF(A15&lt;&gt;"",SUBSTITUTE(A15,"A","\textcolor{red}{A}"),"\null")&amp;" &amp; "&amp;IF(B15&lt;&gt;B14,B15,"\null")&amp;" &amp; "&amp;IF(D15&lt;&gt;"","\textcolor{red}{"&amp;D15&amp;" :} ","")&amp;IF(E15&lt;&gt;"","\setlength{\hangindent}{10pt}"&amp;_xlfn.SWITCH(H15,
"Solennité",UPPER(E15),
"Fête",UPPER(E15),
"Mémoire obligatoire",E15,
"Mémoire facultative","\textit{"&amp;E15&amp;"}")&amp;" \hfill "&amp;H15&amp;" \\","\null \\")</f>
        <v>c &amp; 10 &amp; \null \\</v>
      </c>
    </row>
    <row r="16" spans="1:9" x14ac:dyDescent="0.25">
      <c r="A16" s="19" t="s">
        <v>32</v>
      </c>
      <c r="B16" s="19">
        <v>11</v>
      </c>
      <c r="C16" s="19" t="s">
        <v>51</v>
      </c>
      <c r="D16" s="19" t="s">
        <v>70</v>
      </c>
      <c r="E16" s="19" t="s">
        <v>87</v>
      </c>
      <c r="F16" s="19" t="s">
        <v>88</v>
      </c>
      <c r="G16" s="19" t="s">
        <v>89</v>
      </c>
      <c r="H16" s="19" t="s">
        <v>59</v>
      </c>
      <c r="I16" t="str" cm="1">
        <f t="array" ref="I16">IF(C16&lt;&gt;C15,"\null &amp; \null &amp; \null \\[1pt] \null &amp; \null &amp; \multicolumn{1}{c}{\textcolor{red}{"&amp;UPPER(LEFT(C16,1))&amp;RIGHT(C16,LEN(C16)-1)&amp;"}} \\[5pt]","")&amp;
IF(A16&lt;&gt;"",SUBSTITUTE(A16,"A","\textcolor{red}{A}"),"\null")&amp;" &amp; "&amp;IF(B16&lt;&gt;B15,B16,"\null")&amp;" &amp; "&amp;IF(D16&lt;&gt;"","\textcolor{red}{"&amp;D16&amp;" :} ","")&amp;IF(E16&lt;&gt;"","\setlength{\hangindent}{10pt}"&amp;_xlfn.SWITCH(H16,
"Solennité",UPPER(E16),
"Fête",UPPER(E16),
"Mémoire obligatoire",E16,
"Mémoire facultative","\textit{"&amp;E16&amp;"}")&amp;" \hfill "&amp;H16&amp;" \\","\null \\")</f>
        <v>d &amp; 11 &amp; \textcolor{red}{En Afrique du Nord :} \setlength{\hangindent}{10pt}Ss. Victor Ier, Miltiade et Gélase Ier, papes \hfill Mémoire obligatoire \\</v>
      </c>
    </row>
    <row r="17" spans="1:9" x14ac:dyDescent="0.25">
      <c r="A17" s="19" t="s">
        <v>31</v>
      </c>
      <c r="B17" s="19">
        <v>12</v>
      </c>
      <c r="C17" s="19" t="s">
        <v>51</v>
      </c>
      <c r="D17" s="19" t="s">
        <v>81</v>
      </c>
      <c r="E17" s="19" t="s">
        <v>90</v>
      </c>
      <c r="F17" s="19" t="s">
        <v>91</v>
      </c>
      <c r="G17" s="19" t="s">
        <v>65</v>
      </c>
      <c r="H17" s="19" t="s">
        <v>59</v>
      </c>
      <c r="I17" t="str" cm="1">
        <f t="array" ref="I17">IF(C17&lt;&gt;C16,"\null &amp; \null &amp; \null \\[1pt] \null &amp; \null &amp; \multicolumn{1}{c}{\textcolor{red}{"&amp;UPPER(LEFT(C17,1))&amp;RIGHT(C17,LEN(C17)-1)&amp;"}} \\[5pt]","")&amp;
IF(A17&lt;&gt;"",SUBSTITUTE(A17,"A","\textcolor{red}{A}"),"\null")&amp;" &amp; "&amp;IF(B17&lt;&gt;B16,B17,"\null")&amp;" &amp; "&amp;IF(D17&lt;&gt;"","\textcolor{red}{"&amp;D17&amp;" :} ","")&amp;IF(E17&lt;&gt;"","\setlength{\hangindent}{10pt}"&amp;_xlfn.SWITCH(H17,
"Solennité",UPPER(E17),
"Fête",UPPER(E17),
"Mémoire obligatoire",E17,
"Mémoire facultative","\textit{"&amp;E17&amp;"}")&amp;" \hfill "&amp;H17&amp;" \\","\null \\")</f>
        <v>e &amp; 12 &amp; \textcolor{red}{Au Canada :} \setlength{\hangindent}{10pt}Ste Marguerite Bourgeoys, vierge \hfill Mémoire obligatoire \\</v>
      </c>
    </row>
    <row r="18" spans="1:9" x14ac:dyDescent="0.25">
      <c r="A18" s="19" t="s">
        <v>36</v>
      </c>
      <c r="B18" s="19">
        <v>13</v>
      </c>
      <c r="C18" s="19" t="s">
        <v>51</v>
      </c>
      <c r="E18" s="20" t="s">
        <v>92</v>
      </c>
      <c r="F18" s="19" t="s">
        <v>93</v>
      </c>
      <c r="G18" s="19" t="s">
        <v>94</v>
      </c>
      <c r="H18" s="19" t="s">
        <v>61</v>
      </c>
      <c r="I18" t="str" cm="1">
        <f t="array" ref="I18">IF(C18&lt;&gt;C17,"\null &amp; \null &amp; \null \\[1pt] \null &amp; \null &amp; \multicolumn{1}{c}{\textcolor{red}{"&amp;UPPER(LEFT(C18,1))&amp;RIGHT(C18,LEN(C18)-1)&amp;"}} \\[5pt]","")&amp;
IF(A18&lt;&gt;"",SUBSTITUTE(A18,"A","\textcolor{red}{A}"),"\null")&amp;" &amp; "&amp;IF(B18&lt;&gt;B17,B18,"\null")&amp;" &amp; "&amp;IF(D18&lt;&gt;"","\textcolor{red}{"&amp;D18&amp;" :} ","")&amp;IF(E18&lt;&gt;"","\setlength{\hangindent}{10pt}"&amp;_xlfn.SWITCH(H18,
"Solennité",UPPER(E18),
"Fête",UPPER(E18),
"Mémoire obligatoire",E18,
"Mémoire facultative","\textit{"&amp;E18&amp;"}")&amp;" \hfill "&amp;H18&amp;" \\","\null \\")</f>
        <v>f &amp; 13 &amp; \setlength{\hangindent}{10pt}\textit{S. Hilaire, évêque et docteur de l'Église} \hfill Mémoire facultative \\</v>
      </c>
    </row>
    <row r="19" spans="1:9" x14ac:dyDescent="0.25">
      <c r="A19" s="19" t="s">
        <v>35</v>
      </c>
      <c r="B19" s="19">
        <v>14</v>
      </c>
      <c r="C19" s="19" t="s">
        <v>51</v>
      </c>
      <c r="E19" s="20"/>
      <c r="I19" t="str" cm="1">
        <f t="array" ref="I19">IF(C19&lt;&gt;C18,"\null &amp; \null &amp; \null \\[1pt] \null &amp; \null &amp; \multicolumn{1}{c}{\textcolor{red}{"&amp;UPPER(LEFT(C19,1))&amp;RIGHT(C19,LEN(C19)-1)&amp;"}} \\[5pt]","")&amp;
IF(A19&lt;&gt;"",SUBSTITUTE(A19,"A","\textcolor{red}{A}"),"\null")&amp;" &amp; "&amp;IF(B19&lt;&gt;B18,B19,"\null")&amp;" &amp; "&amp;IF(D19&lt;&gt;"","\textcolor{red}{"&amp;D19&amp;" :} ","")&amp;IF(E19&lt;&gt;"","\setlength{\hangindent}{10pt}"&amp;_xlfn.SWITCH(H19,
"Solennité",UPPER(E19),
"Fête",UPPER(E19),
"Mémoire obligatoire",E19,
"Mémoire facultative","\textit{"&amp;E19&amp;"}")&amp;" \hfill "&amp;H19&amp;" \\","\null \\")</f>
        <v>g &amp; 14 &amp; \null \\</v>
      </c>
    </row>
    <row r="20" spans="1:9" x14ac:dyDescent="0.25">
      <c r="A20" s="19" t="s">
        <v>27</v>
      </c>
      <c r="B20" s="19">
        <v>15</v>
      </c>
      <c r="C20" s="19" t="s">
        <v>51</v>
      </c>
      <c r="D20" s="19" t="s">
        <v>62</v>
      </c>
      <c r="E20" s="20" t="s">
        <v>95</v>
      </c>
      <c r="F20" s="19" t="s">
        <v>96</v>
      </c>
      <c r="G20" s="19" t="s">
        <v>73</v>
      </c>
      <c r="H20" s="19" t="s">
        <v>61</v>
      </c>
      <c r="I20" t="str" cm="1">
        <f t="array" ref="I20">IF(C20&lt;&gt;C19,"\null &amp; \null &amp; \null \\[1pt] \null &amp; \null &amp; \multicolumn{1}{c}{\textcolor{red}{"&amp;UPPER(LEFT(C20,1))&amp;RIGHT(C20,LEN(C20)-1)&amp;"}} \\[5pt]","")&amp;
IF(A20&lt;&gt;"",SUBSTITUTE(A20,"A","\textcolor{red}{A}"),"\null")&amp;" &amp; "&amp;IF(B20&lt;&gt;B19,B20,"\null")&amp;" &amp; "&amp;IF(D20&lt;&gt;"","\textcolor{red}{"&amp;D20&amp;" :} ","")&amp;IF(E20&lt;&gt;"","\setlength{\hangindent}{10pt}"&amp;_xlfn.SWITCH(H20,
"Solennité",UPPER(E20),
"Fête",UPPER(E20),
"Mémoire obligatoire",E20,
"Mémoire facultative","\textit{"&amp;E20&amp;"}")&amp;" \hfill "&amp;H20&amp;" \\","\null \\")</f>
        <v>\textcolor{red}{A} &amp; 15 &amp; \textcolor{red}{En France :} \setlength{\hangindent}{10pt}\textit{S. Remi, évêque} \hfill Mémoire facultative \\</v>
      </c>
    </row>
    <row r="21" spans="1:9" x14ac:dyDescent="0.25">
      <c r="A21" s="19" t="s">
        <v>33</v>
      </c>
      <c r="B21" s="19">
        <v>17</v>
      </c>
      <c r="C21" s="19" t="s">
        <v>51</v>
      </c>
      <c r="E21" s="19" t="s">
        <v>97</v>
      </c>
      <c r="F21" s="19" t="s">
        <v>98</v>
      </c>
      <c r="G21" s="19" t="s">
        <v>99</v>
      </c>
      <c r="H21" s="19" t="s">
        <v>59</v>
      </c>
      <c r="I21" t="str" cm="1">
        <f t="array" ref="I21">IF(C21&lt;&gt;C20,"\null &amp; \null &amp; \null \\[1pt] \null &amp; \null &amp; \multicolumn{1}{c}{\textcolor{red}{"&amp;UPPER(LEFT(C21,1))&amp;RIGHT(C21,LEN(C21)-1)&amp;"}} \\[5pt]","")&amp;
IF(A21&lt;&gt;"",SUBSTITUTE(A21,"A","\textcolor{red}{A}"),"\null")&amp;" &amp; "&amp;IF(B21&lt;&gt;B20,B21,"\null")&amp;" &amp; "&amp;IF(D21&lt;&gt;"","\textcolor{red}{"&amp;D21&amp;" :} ","")&amp;IF(E21&lt;&gt;"","\setlength{\hangindent}{10pt}"&amp;_xlfn.SWITCH(H21,
"Solennité",UPPER(E21),
"Fête",UPPER(E21),
"Mémoire obligatoire",E21,
"Mémoire facultative","\textit{"&amp;E21&amp;"}")&amp;" \hfill "&amp;H21&amp;" \\","\null \\")</f>
        <v>c &amp; 17 &amp; \setlength{\hangindent}{10pt}S. Antoine, abbé \hfill Mémoire obligatoire \\</v>
      </c>
    </row>
    <row r="22" spans="1:9" x14ac:dyDescent="0.25">
      <c r="A22" s="19" t="s">
        <v>32</v>
      </c>
      <c r="B22" s="19">
        <v>18</v>
      </c>
      <c r="C22" s="19" t="s">
        <v>51</v>
      </c>
      <c r="I22" t="str" cm="1">
        <f t="array" ref="I22">IF(C22&lt;&gt;C21,"\null &amp; \null &amp; \null \\[1pt] \null &amp; \null &amp; \multicolumn{1}{c}{\textcolor{red}{"&amp;UPPER(LEFT(C22,1))&amp;RIGHT(C22,LEN(C22)-1)&amp;"}} \\[5pt]","")&amp;
IF(A22&lt;&gt;"",SUBSTITUTE(A22,"A","\textcolor{red}{A}"),"\null")&amp;" &amp; "&amp;IF(B22&lt;&gt;B21,B22,"\null")&amp;" &amp; "&amp;IF(D22&lt;&gt;"","\textcolor{red}{"&amp;D22&amp;" :} ","")&amp;IF(E22&lt;&gt;"","\setlength{\hangindent}{10pt}"&amp;_xlfn.SWITCH(H22,
"Solennité",UPPER(E22),
"Fête",UPPER(E22),
"Mémoire obligatoire",E22,
"Mémoire facultative","\textit{"&amp;E22&amp;"}")&amp;" \hfill "&amp;H22&amp;" \\","\null \\")</f>
        <v>d &amp; 18 &amp; \null \\</v>
      </c>
    </row>
    <row r="23" spans="1:9" x14ac:dyDescent="0.25">
      <c r="A23" s="19" t="s">
        <v>31</v>
      </c>
      <c r="B23" s="19">
        <v>19</v>
      </c>
      <c r="C23" s="19" t="s">
        <v>51</v>
      </c>
      <c r="I23" t="str" cm="1">
        <f t="array" ref="I23">IF(C23&lt;&gt;C22,"\null &amp; \null &amp; \null \\[1pt] \null &amp; \null &amp; \multicolumn{1}{c}{\textcolor{red}{"&amp;UPPER(LEFT(C23,1))&amp;RIGHT(C23,LEN(C23)-1)&amp;"}} \\[5pt]","")&amp;
IF(A23&lt;&gt;"",SUBSTITUTE(A23,"A","\textcolor{red}{A}"),"\null")&amp;" &amp; "&amp;IF(B23&lt;&gt;B22,B23,"\null")&amp;" &amp; "&amp;IF(D23&lt;&gt;"","\textcolor{red}{"&amp;D23&amp;" :} ","")&amp;IF(E23&lt;&gt;"","\setlength{\hangindent}{10pt}"&amp;_xlfn.SWITCH(H23,
"Solennité",UPPER(E23),
"Fête",UPPER(E23),
"Mémoire obligatoire",E23,
"Mémoire facultative","\textit{"&amp;E23&amp;"}")&amp;" \hfill "&amp;H23&amp;" \\","\null \\")</f>
        <v>e &amp; 19 &amp; \null \\</v>
      </c>
    </row>
    <row r="24" spans="1:9" x14ac:dyDescent="0.25">
      <c r="A24" s="19" t="s">
        <v>36</v>
      </c>
      <c r="B24" s="19">
        <v>20</v>
      </c>
      <c r="C24" s="19" t="s">
        <v>51</v>
      </c>
      <c r="E24" s="20" t="s">
        <v>100</v>
      </c>
      <c r="F24" s="19" t="s">
        <v>101</v>
      </c>
      <c r="G24" s="19" t="s">
        <v>102</v>
      </c>
      <c r="H24" s="19" t="s">
        <v>61</v>
      </c>
      <c r="I24" t="str" cm="1">
        <f t="array" ref="I24">IF(C24&lt;&gt;C23,"\null &amp; \null &amp; \null \\[1pt] \null &amp; \null &amp; \multicolumn{1}{c}{\textcolor{red}{"&amp;UPPER(LEFT(C24,1))&amp;RIGHT(C24,LEN(C24)-1)&amp;"}} \\[5pt]","")&amp;
IF(A24&lt;&gt;"",SUBSTITUTE(A24,"A","\textcolor{red}{A}"),"\null")&amp;" &amp; "&amp;IF(B24&lt;&gt;B23,B24,"\null")&amp;" &amp; "&amp;IF(D24&lt;&gt;"","\textcolor{red}{"&amp;D24&amp;" :} ","")&amp;IF(E24&lt;&gt;"","\setlength{\hangindent}{10pt}"&amp;_xlfn.SWITCH(H24,
"Solennité",UPPER(E24),
"Fête",UPPER(E24),
"Mémoire obligatoire",E24,
"Mémoire facultative","\textit{"&amp;E24&amp;"}")&amp;" \hfill "&amp;H24&amp;" \\","\null \\")</f>
        <v>f &amp; 20 &amp; \setlength{\hangindent}{10pt}\textit{S. Fabien, pape et martyr} \hfill Mémoire facultative \\</v>
      </c>
    </row>
    <row r="25" spans="1:9" x14ac:dyDescent="0.25">
      <c r="A25" s="19" t="s">
        <v>54</v>
      </c>
      <c r="B25" s="19">
        <v>20</v>
      </c>
      <c r="C25" s="19" t="s">
        <v>51</v>
      </c>
      <c r="E25" s="20" t="s">
        <v>103</v>
      </c>
      <c r="F25" s="19" t="s">
        <v>104</v>
      </c>
      <c r="G25" s="19" t="s">
        <v>105</v>
      </c>
      <c r="H25" s="19" t="s">
        <v>61</v>
      </c>
      <c r="I25" t="str" cm="1">
        <f t="array" ref="I25">IF(C25&lt;&gt;C24,"\null &amp; \null &amp; \null \\[1pt] \null &amp; \null &amp; \multicolumn{1}{c}{\textcolor{red}{"&amp;UPPER(LEFT(C25,1))&amp;RIGHT(C25,LEN(C25)-1)&amp;"}} \\[5pt]","")&amp;
IF(A25&lt;&gt;"",SUBSTITUTE(A25,"A","\textcolor{red}{A}"),"\null")&amp;" &amp; "&amp;IF(B25&lt;&gt;B24,B25,"\null")&amp;" &amp; "&amp;IF(D25&lt;&gt;"","\textcolor{red}{"&amp;D25&amp;" :} ","")&amp;IF(E25&lt;&gt;"","\setlength{\hangindent}{10pt}"&amp;_xlfn.SWITCH(H25,
"Solennité",UPPER(E25),
"Fête",UPPER(E25),
"Mémoire obligatoire",E25,
"Mémoire facultative","\textit{"&amp;E25&amp;"}")&amp;" \hfill "&amp;H25&amp;" \\","\null \\")</f>
        <v>\null &amp; \null &amp; \setlength{\hangindent}{10pt}\textit{S. Sébastien, martyr} \hfill Mémoire facultative \\</v>
      </c>
    </row>
    <row r="26" spans="1:9" x14ac:dyDescent="0.25">
      <c r="A26" s="19" t="s">
        <v>35</v>
      </c>
      <c r="B26" s="19">
        <v>21</v>
      </c>
      <c r="C26" s="19" t="s">
        <v>51</v>
      </c>
      <c r="E26" s="19" t="s">
        <v>106</v>
      </c>
      <c r="F26" s="19" t="s">
        <v>107</v>
      </c>
      <c r="G26" s="19" t="s">
        <v>108</v>
      </c>
      <c r="H26" s="19" t="s">
        <v>59</v>
      </c>
      <c r="I26" t="str" cm="1">
        <f t="array" ref="I26">IF(C26&lt;&gt;C25,"\null &amp; \null &amp; \null \\[1pt] \null &amp; \null &amp; \multicolumn{1}{c}{\textcolor{red}{"&amp;UPPER(LEFT(C26,1))&amp;RIGHT(C26,LEN(C26)-1)&amp;"}} \\[5pt]","")&amp;
IF(A26&lt;&gt;"",SUBSTITUTE(A26,"A","\textcolor{red}{A}"),"\null")&amp;" &amp; "&amp;IF(B26&lt;&gt;B25,B26,"\null")&amp;" &amp; "&amp;IF(D26&lt;&gt;"","\textcolor{red}{"&amp;D26&amp;" :} ","")&amp;IF(E26&lt;&gt;"","\setlength{\hangindent}{10pt}"&amp;_xlfn.SWITCH(H26,
"Solennité",UPPER(E26),
"Fête",UPPER(E26),
"Mémoire obligatoire",E26,
"Mémoire facultative","\textit{"&amp;E26&amp;"}")&amp;" \hfill "&amp;H26&amp;" \\","\null \\")</f>
        <v>g &amp; 21 &amp; \setlength{\hangindent}{10pt}Ste Agnès, vierge et martyre \hfill Mémoire obligatoire \\</v>
      </c>
    </row>
    <row r="27" spans="1:9" x14ac:dyDescent="0.25">
      <c r="A27" s="19" t="s">
        <v>27</v>
      </c>
      <c r="B27" s="19">
        <v>22</v>
      </c>
      <c r="C27" s="19" t="s">
        <v>51</v>
      </c>
      <c r="E27" s="20" t="s">
        <v>109</v>
      </c>
      <c r="F27" s="19" t="s">
        <v>110</v>
      </c>
      <c r="G27" s="19" t="s">
        <v>111</v>
      </c>
      <c r="H27" s="19" t="s">
        <v>61</v>
      </c>
      <c r="I27" t="str" cm="1">
        <f t="array" ref="I27">IF(C27&lt;&gt;C26,"\null &amp; \null &amp; \null \\[1pt] \null &amp; \null &amp; \multicolumn{1}{c}{\textcolor{red}{"&amp;UPPER(LEFT(C27,1))&amp;RIGHT(C27,LEN(C27)-1)&amp;"}} \\[5pt]","")&amp;
IF(A27&lt;&gt;"",SUBSTITUTE(A27,"A","\textcolor{red}{A}"),"\null")&amp;" &amp; "&amp;IF(B27&lt;&gt;B26,B27,"\null")&amp;" &amp; "&amp;IF(D27&lt;&gt;"","\textcolor{red}{"&amp;D27&amp;" :} ","")&amp;IF(E27&lt;&gt;"","\setlength{\hangindent}{10pt}"&amp;_xlfn.SWITCH(H27,
"Solennité",UPPER(E27),
"Fête",UPPER(E27),
"Mémoire obligatoire",E27,
"Mémoire facultative","\textit{"&amp;E27&amp;"}")&amp;" \hfill "&amp;H27&amp;" \\","\null \\")</f>
        <v>\textcolor{red}{A} &amp; 22 &amp; \setlength{\hangindent}{10pt}\textit{S. Vincent, diacre et martyr} \hfill Mémoire facultative \\</v>
      </c>
    </row>
    <row r="28" spans="1:9" x14ac:dyDescent="0.25">
      <c r="A28" s="19" t="s">
        <v>25</v>
      </c>
      <c r="B28" s="19">
        <v>23</v>
      </c>
      <c r="C28" s="19" t="s">
        <v>51</v>
      </c>
      <c r="E28" s="20"/>
      <c r="I28" t="str" cm="1">
        <f t="array" ref="I28">IF(C28&lt;&gt;C27,"\null &amp; \null &amp; \null \\[1pt] \null &amp; \null &amp; \multicolumn{1}{c}{\textcolor{red}{"&amp;UPPER(LEFT(C28,1))&amp;RIGHT(C28,LEN(C28)-1)&amp;"}} \\[5pt]","")&amp;
IF(A28&lt;&gt;"",SUBSTITUTE(A28,"A","\textcolor{red}{A}"),"\null")&amp;" &amp; "&amp;IF(B28&lt;&gt;B27,B28,"\null")&amp;" &amp; "&amp;IF(D28&lt;&gt;"","\textcolor{red}{"&amp;D28&amp;" :} ","")&amp;IF(E28&lt;&gt;"","\setlength{\hangindent}{10pt}"&amp;_xlfn.SWITCH(H28,
"Solennité",UPPER(E28),
"Fête",UPPER(E28),
"Mémoire obligatoire",E28,
"Mémoire facultative","\textit{"&amp;E28&amp;"}")&amp;" \hfill "&amp;H28&amp;" \\","\null \\")</f>
        <v>b &amp; 23 &amp; \null \\</v>
      </c>
    </row>
    <row r="29" spans="1:9" x14ac:dyDescent="0.25">
      <c r="A29" s="19" t="s">
        <v>33</v>
      </c>
      <c r="B29" s="19">
        <v>24</v>
      </c>
      <c r="C29" s="19" t="s">
        <v>51</v>
      </c>
      <c r="E29" s="19" t="s">
        <v>112</v>
      </c>
      <c r="F29" s="19" t="s">
        <v>113</v>
      </c>
      <c r="G29" s="19" t="s">
        <v>94</v>
      </c>
      <c r="H29" s="19" t="s">
        <v>59</v>
      </c>
      <c r="I29" t="str" cm="1">
        <f t="array" ref="I29">IF(C29&lt;&gt;C28,"\null &amp; \null &amp; \null \\[1pt] \null &amp; \null &amp; \multicolumn{1}{c}{\textcolor{red}{"&amp;UPPER(LEFT(C29,1))&amp;RIGHT(C29,LEN(C29)-1)&amp;"}} \\[5pt]","")&amp;
IF(A29&lt;&gt;"",SUBSTITUTE(A29,"A","\textcolor{red}{A}"),"\null")&amp;" &amp; "&amp;IF(B29&lt;&gt;B28,B29,"\null")&amp;" &amp; "&amp;IF(D29&lt;&gt;"","\textcolor{red}{"&amp;D29&amp;" :} ","")&amp;IF(E29&lt;&gt;"","\setlength{\hangindent}{10pt}"&amp;_xlfn.SWITCH(H29,
"Solennité",UPPER(E29),
"Fête",UPPER(E29),
"Mémoire obligatoire",E29,
"Mémoire facultative","\textit{"&amp;E29&amp;"}")&amp;" \hfill "&amp;H29&amp;" \\","\null \\")</f>
        <v>c &amp; 24 &amp; \setlength{\hangindent}{10pt}S. François de Sales, évêque et docteur de l'Église \hfill Mémoire obligatoire \\</v>
      </c>
    </row>
    <row r="30" spans="1:9" x14ac:dyDescent="0.25">
      <c r="A30" s="19" t="s">
        <v>32</v>
      </c>
      <c r="B30" s="19">
        <v>25</v>
      </c>
      <c r="C30" s="19" t="s">
        <v>51</v>
      </c>
      <c r="E30" s="18" t="s">
        <v>114</v>
      </c>
      <c r="F30" s="19" t="s">
        <v>115</v>
      </c>
      <c r="G30" s="19" t="s">
        <v>116</v>
      </c>
      <c r="H30" s="19" t="s">
        <v>117</v>
      </c>
      <c r="I30" t="str" cm="1">
        <f t="array" ref="I30">IF(C30&lt;&gt;C29,"\null &amp; \null &amp; \null \\[1pt] \null &amp; \null &amp; \multicolumn{1}{c}{\textcolor{red}{"&amp;UPPER(LEFT(C30,1))&amp;RIGHT(C30,LEN(C30)-1)&amp;"}} \\[5pt]","")&amp;
IF(A30&lt;&gt;"",SUBSTITUTE(A30,"A","\textcolor{red}{A}"),"\null")&amp;" &amp; "&amp;IF(B30&lt;&gt;B29,B30,"\null")&amp;" &amp; "&amp;IF(D30&lt;&gt;"","\textcolor{red}{"&amp;D30&amp;" :} ","")&amp;IF(E30&lt;&gt;"","\setlength{\hangindent}{10pt}"&amp;_xlfn.SWITCH(H30,
"Solennité",UPPER(E30),
"Fête",UPPER(E30),
"Mémoire obligatoire",E30,
"Mémoire facultative","\textit{"&amp;E30&amp;"}")&amp;" \hfill "&amp;H30&amp;" \\","\null \\")</f>
        <v>d &amp; 25 &amp; \setlength{\hangindent}{10pt}CONVERSION DE S. PAUL, APÔTRE \hfill Fête \\</v>
      </c>
    </row>
    <row r="31" spans="1:9" x14ac:dyDescent="0.25">
      <c r="A31" s="19" t="s">
        <v>31</v>
      </c>
      <c r="B31" s="19">
        <v>26</v>
      </c>
      <c r="C31" s="19" t="s">
        <v>51</v>
      </c>
      <c r="E31" s="19" t="s">
        <v>118</v>
      </c>
      <c r="F31" s="19" t="s">
        <v>119</v>
      </c>
      <c r="G31" s="19" t="s">
        <v>76</v>
      </c>
      <c r="H31" s="19" t="s">
        <v>59</v>
      </c>
      <c r="I31" t="str" cm="1">
        <f t="array" ref="I31">IF(C31&lt;&gt;C30,"\null &amp; \null &amp; \null \\[1pt] \null &amp; \null &amp; \multicolumn{1}{c}{\textcolor{red}{"&amp;UPPER(LEFT(C31,1))&amp;RIGHT(C31,LEN(C31)-1)&amp;"}} \\[5pt]","")&amp;
IF(A31&lt;&gt;"",SUBSTITUTE(A31,"A","\textcolor{red}{A}"),"\null")&amp;" &amp; "&amp;IF(B31&lt;&gt;B30,B31,"\null")&amp;" &amp; "&amp;IF(D31&lt;&gt;"","\textcolor{red}{"&amp;D31&amp;" :} ","")&amp;IF(E31&lt;&gt;"","\setlength{\hangindent}{10pt}"&amp;_xlfn.SWITCH(H31,
"Solennité",UPPER(E31),
"Fête",UPPER(E31),
"Mémoire obligatoire",E31,
"Mémoire facultative","\textit{"&amp;E31&amp;"}")&amp;" \hfill "&amp;H31&amp;" \\","\null \\")</f>
        <v>e &amp; 26 &amp; \setlength{\hangindent}{10pt}Ss. Timothée et Tite, évêques \hfill Mémoire obligatoire \\</v>
      </c>
    </row>
    <row r="32" spans="1:9" x14ac:dyDescent="0.25">
      <c r="A32" s="19" t="s">
        <v>36</v>
      </c>
      <c r="B32" s="19">
        <v>27</v>
      </c>
      <c r="C32" s="19" t="s">
        <v>51</v>
      </c>
      <c r="E32" s="20" t="s">
        <v>120</v>
      </c>
      <c r="F32" s="19" t="s">
        <v>121</v>
      </c>
      <c r="G32" s="19" t="s">
        <v>65</v>
      </c>
      <c r="H32" s="19" t="s">
        <v>61</v>
      </c>
      <c r="I32" t="str" cm="1">
        <f t="array" ref="I32">IF(C32&lt;&gt;C31,"\null &amp; \null &amp; \null \\[1pt] \null &amp; \null &amp; \multicolumn{1}{c}{\textcolor{red}{"&amp;UPPER(LEFT(C32,1))&amp;RIGHT(C32,LEN(C32)-1)&amp;"}} \\[5pt]","")&amp;
IF(A32&lt;&gt;"",SUBSTITUTE(A32,"A","\textcolor{red}{A}"),"\null")&amp;" &amp; "&amp;IF(B32&lt;&gt;B31,B32,"\null")&amp;" &amp; "&amp;IF(D32&lt;&gt;"","\textcolor{red}{"&amp;D32&amp;" :} ","")&amp;IF(E32&lt;&gt;"","\setlength{\hangindent}{10pt}"&amp;_xlfn.SWITCH(H32,
"Solennité",UPPER(E32),
"Fête",UPPER(E32),
"Mémoire obligatoire",E32,
"Mémoire facultative","\textit{"&amp;E32&amp;"}")&amp;" \hfill "&amp;H32&amp;" \\","\null \\")</f>
        <v>f &amp; 27 &amp; \setlength{\hangindent}{10pt}\textit{Ste Angèle Merici, vierge} \hfill Mémoire facultative \\</v>
      </c>
    </row>
    <row r="33" spans="1:9" x14ac:dyDescent="0.25">
      <c r="A33" s="19" t="s">
        <v>35</v>
      </c>
      <c r="B33" s="19">
        <v>28</v>
      </c>
      <c r="C33" s="19" t="s">
        <v>51</v>
      </c>
      <c r="E33" s="19" t="s">
        <v>122</v>
      </c>
      <c r="F33" s="19" t="s">
        <v>123</v>
      </c>
      <c r="G33" s="19" t="s">
        <v>124</v>
      </c>
      <c r="H33" s="19" t="s">
        <v>59</v>
      </c>
      <c r="I33" t="str" cm="1">
        <f t="array" ref="I33">IF(C33&lt;&gt;C32,"\null &amp; \null &amp; \null \\[1pt] \null &amp; \null &amp; \multicolumn{1}{c}{\textcolor{red}{"&amp;UPPER(LEFT(C33,1))&amp;RIGHT(C33,LEN(C33)-1)&amp;"}} \\[5pt]","")&amp;
IF(A33&lt;&gt;"",SUBSTITUTE(A33,"A","\textcolor{red}{A}"),"\null")&amp;" &amp; "&amp;IF(B33&lt;&gt;B32,B33,"\null")&amp;" &amp; "&amp;IF(D33&lt;&gt;"","\textcolor{red}{"&amp;D33&amp;" :} ","")&amp;IF(E33&lt;&gt;"","\setlength{\hangindent}{10pt}"&amp;_xlfn.SWITCH(H33,
"Solennité",UPPER(E33),
"Fête",UPPER(E33),
"Mémoire obligatoire",E33,
"Mémoire facultative","\textit{"&amp;E33&amp;"}")&amp;" \hfill "&amp;H33&amp;" \\","\null \\")</f>
        <v>g &amp; 28 &amp; \setlength{\hangindent}{10pt}S. Thomas d'Aquin, prêtre et docteur de l'Église \hfill Mémoire obligatoire \\</v>
      </c>
    </row>
    <row r="34" spans="1:9" x14ac:dyDescent="0.25">
      <c r="A34" s="19" t="s">
        <v>25</v>
      </c>
      <c r="B34" s="19">
        <v>30</v>
      </c>
      <c r="C34" s="19" t="s">
        <v>51</v>
      </c>
      <c r="E34" s="20"/>
      <c r="I34" t="str" cm="1">
        <f t="array" ref="I34">IF(C34&lt;&gt;C33,"\null &amp; \null &amp; \null \\[1pt] \null &amp; \null &amp; \multicolumn{1}{c}{\textcolor{red}{"&amp;UPPER(LEFT(C34,1))&amp;RIGHT(C34,LEN(C34)-1)&amp;"}} \\[5pt]","")&amp;
IF(A34&lt;&gt;"",SUBSTITUTE(A34,"A","\textcolor{red}{A}"),"\null")&amp;" &amp; "&amp;IF(B34&lt;&gt;B33,B34,"\null")&amp;" &amp; "&amp;IF(D34&lt;&gt;"","\textcolor{red}{"&amp;D34&amp;" :} ","")&amp;IF(E34&lt;&gt;"","\setlength{\hangindent}{10pt}"&amp;_xlfn.SWITCH(H34,
"Solennité",UPPER(E34),
"Fête",UPPER(E34),
"Mémoire obligatoire",E34,
"Mémoire facultative","\textit{"&amp;E34&amp;"}")&amp;" \hfill "&amp;H34&amp;" \\","\null \\")</f>
        <v>b &amp; 30 &amp; \null \\</v>
      </c>
    </row>
    <row r="35" spans="1:9" x14ac:dyDescent="0.25">
      <c r="A35" s="19" t="s">
        <v>33</v>
      </c>
      <c r="B35" s="19">
        <v>31</v>
      </c>
      <c r="C35" s="19" t="s">
        <v>51</v>
      </c>
      <c r="E35" s="19" t="s">
        <v>125</v>
      </c>
      <c r="F35" s="19" t="s">
        <v>126</v>
      </c>
      <c r="G35" s="19" t="s">
        <v>80</v>
      </c>
      <c r="H35" s="19" t="s">
        <v>59</v>
      </c>
      <c r="I35" t="str" cm="1">
        <f t="array" ref="I35">IF(C35&lt;&gt;C34,"\null &amp; \null &amp; \null \\[1pt] \null &amp; \null &amp; \multicolumn{1}{c}{\textcolor{red}{"&amp;UPPER(LEFT(C35,1))&amp;RIGHT(C35,LEN(C35)-1)&amp;"}} \\[5pt]","")&amp;
IF(A35&lt;&gt;"",SUBSTITUTE(A35,"A","\textcolor{red}{A}"),"\null")&amp;" &amp; "&amp;IF(B35&lt;&gt;B34,B35,"\null")&amp;" &amp; "&amp;IF(D35&lt;&gt;"","\textcolor{red}{"&amp;D35&amp;" :} ","")&amp;IF(E35&lt;&gt;"","\setlength{\hangindent}{10pt}"&amp;_xlfn.SWITCH(H35,
"Solennité",UPPER(E35),
"Fête",UPPER(E35),
"Mémoire obligatoire",E35,
"Mémoire facultative","\textit{"&amp;E35&amp;"}")&amp;" \hfill "&amp;H35&amp;" \\","\null \\")</f>
        <v>c &amp; 31 &amp; \setlength{\hangindent}{10pt}S. Jean Bosco, prêtre \hfill Mémoire obligatoire \\</v>
      </c>
    </row>
    <row r="36" spans="1:9" x14ac:dyDescent="0.25">
      <c r="C36" s="19" t="s">
        <v>51</v>
      </c>
      <c r="E36" s="18" t="s">
        <v>127</v>
      </c>
      <c r="F36" s="19" t="s">
        <v>128</v>
      </c>
      <c r="G36" s="19" t="s">
        <v>54</v>
      </c>
      <c r="H36" s="19" t="s">
        <v>117</v>
      </c>
    </row>
    <row r="37" spans="1:9" x14ac:dyDescent="0.25">
      <c r="A37" s="19" t="s">
        <v>32</v>
      </c>
      <c r="B37" s="19">
        <v>1</v>
      </c>
      <c r="C37" s="19" t="s">
        <v>129</v>
      </c>
      <c r="E37" s="18"/>
      <c r="I37" t="str" cm="1">
        <f t="array" ref="I37">IF(C37&lt;&gt;C36,"\null &amp; \null &amp; \null \\[1pt] \null &amp; \null &amp; \multicolumn{1}{c}{\textcolor{red}{"&amp;UPPER(LEFT(C37,1))&amp;RIGHT(C37,LEN(C37)-1)&amp;"}} \\[5pt]","")&amp;
IF(A37&lt;&gt;"",SUBSTITUTE(A37,"A","\textcolor{red}{A}"),"\null")&amp;" &amp; "&amp;IF(B37&lt;&gt;B36,B37,"\null")&amp;" &amp; "&amp;IF(D37&lt;&gt;"","\textcolor{red}{"&amp;D37&amp;" :} ","")&amp;IF(E37&lt;&gt;"","\setlength{\hangindent}{10pt}"&amp;_xlfn.SWITCH(H37,
"Solennité",UPPER(E37),
"Fête",UPPER(E37),
"Mémoire obligatoire",E37,
"Mémoire facultative","\textit{"&amp;E37&amp;"}")&amp;" \hfill "&amp;H37&amp;" \\","\null \\")</f>
        <v>\null &amp; \null &amp; \null \\[1pt] \null &amp; \null &amp; \multicolumn{1}{c}{\textcolor{red}{Février}} \\[5pt]d &amp; 1 &amp; \null \\</v>
      </c>
    </row>
    <row r="38" spans="1:9" x14ac:dyDescent="0.25">
      <c r="A38" s="19" t="s">
        <v>31</v>
      </c>
      <c r="B38" s="19">
        <v>2</v>
      </c>
      <c r="C38" s="19" t="s">
        <v>129</v>
      </c>
      <c r="E38" s="18" t="s">
        <v>130</v>
      </c>
      <c r="F38" s="19" t="s">
        <v>130</v>
      </c>
      <c r="G38" s="19" t="s">
        <v>54</v>
      </c>
      <c r="H38" s="19" t="s">
        <v>117</v>
      </c>
      <c r="I38" t="str" cm="1">
        <f t="array" ref="I38">IF(C38&lt;&gt;C37,"\null &amp; \null &amp; \null \\[1pt] \null &amp; \null &amp; \multicolumn{1}{c}{\textcolor{red}{"&amp;UPPER(LEFT(C38,1))&amp;RIGHT(C38,LEN(C38)-1)&amp;"}} \\[5pt]","")&amp;
IF(A38&lt;&gt;"",SUBSTITUTE(A38,"A","\textcolor{red}{A}"),"\null")&amp;" &amp; "&amp;IF(B38&lt;&gt;B37,B38,"\null")&amp;" &amp; "&amp;IF(D38&lt;&gt;"","\textcolor{red}{"&amp;D38&amp;" :} ","")&amp;IF(E38&lt;&gt;"","\setlength{\hangindent}{10pt}"&amp;_xlfn.SWITCH(H38,
"Solennité",UPPER(E38),
"Fête",UPPER(E38),
"Mémoire obligatoire",E38,
"Mémoire facultative","\textit{"&amp;E38&amp;"}")&amp;" \hfill "&amp;H38&amp;" \\","\null \\")</f>
        <v>e &amp; 2 &amp; \setlength{\hangindent}{10pt}PRÉSENTATION DU SEIGNEUR AU TEMPLE \hfill Fête \\</v>
      </c>
    </row>
    <row r="39" spans="1:9" x14ac:dyDescent="0.25">
      <c r="A39" s="19" t="s">
        <v>36</v>
      </c>
      <c r="B39" s="19">
        <v>3</v>
      </c>
      <c r="C39" s="19" t="s">
        <v>129</v>
      </c>
      <c r="E39" s="20" t="s">
        <v>131</v>
      </c>
      <c r="F39" s="19" t="s">
        <v>132</v>
      </c>
      <c r="G39" s="19" t="s">
        <v>133</v>
      </c>
      <c r="H39" s="19" t="s">
        <v>61</v>
      </c>
      <c r="I39" t="str" cm="1">
        <f t="array" ref="I39">IF(C39&lt;&gt;C38,"\null &amp; \null &amp; \null \\[1pt] \null &amp; \null &amp; \multicolumn{1}{c}{\textcolor{red}{"&amp;UPPER(LEFT(C39,1))&amp;RIGHT(C39,LEN(C39)-1)&amp;"}} \\[5pt]","")&amp;
IF(A39&lt;&gt;"",SUBSTITUTE(A39,"A","\textcolor{red}{A}"),"\null")&amp;" &amp; "&amp;IF(B39&lt;&gt;B38,B39,"\null")&amp;" &amp; "&amp;IF(D39&lt;&gt;"","\textcolor{red}{"&amp;D39&amp;" :} ","")&amp;IF(E39&lt;&gt;"","\setlength{\hangindent}{10pt}"&amp;_xlfn.SWITCH(H39,
"Solennité",UPPER(E39),
"Fête",UPPER(E39),
"Mémoire obligatoire",E39,
"Mémoire facultative","\textit{"&amp;E39&amp;"}")&amp;" \hfill "&amp;H39&amp;" \\","\null \\")</f>
        <v>f &amp; 3 &amp; \setlength{\hangindent}{10pt}\textit{S. Blaise, évêque et martyr} \hfill Mémoire facultative \\</v>
      </c>
    </row>
    <row r="40" spans="1:9" x14ac:dyDescent="0.25">
      <c r="A40" s="19" t="s">
        <v>54</v>
      </c>
      <c r="B40" s="19">
        <v>3</v>
      </c>
      <c r="C40" s="19" t="s">
        <v>129</v>
      </c>
      <c r="E40" s="20" t="s">
        <v>134</v>
      </c>
      <c r="F40" s="19" t="s">
        <v>135</v>
      </c>
      <c r="G40" s="19" t="s">
        <v>73</v>
      </c>
      <c r="H40" s="19" t="s">
        <v>61</v>
      </c>
      <c r="I40" t="str" cm="1">
        <f t="array" ref="I40">IF(C40&lt;&gt;C39,"\null &amp; \null &amp; \null \\[1pt] \null &amp; \null &amp; \multicolumn{1}{c}{\textcolor{red}{"&amp;UPPER(LEFT(C40,1))&amp;RIGHT(C40,LEN(C40)-1)&amp;"}} \\[5pt]","")&amp;
IF(A40&lt;&gt;"",SUBSTITUTE(A40,"A","\textcolor{red}{A}"),"\null")&amp;" &amp; "&amp;IF(B40&lt;&gt;B39,B40,"\null")&amp;" &amp; "&amp;IF(D40&lt;&gt;"","\textcolor{red}{"&amp;D40&amp;" :} ","")&amp;IF(E40&lt;&gt;"","\setlength{\hangindent}{10pt}"&amp;_xlfn.SWITCH(H40,
"Solennité",UPPER(E40),
"Fête",UPPER(E40),
"Mémoire obligatoire",E40,
"Mémoire facultative","\textit{"&amp;E40&amp;"}")&amp;" \hfill "&amp;H40&amp;" \\","\null \\")</f>
        <v>\null &amp; \null &amp; \setlength{\hangindent}{10pt}\textit{S. Anschaire, évêque} \hfill Mémoire facultative \\</v>
      </c>
    </row>
    <row r="41" spans="1:9" x14ac:dyDescent="0.25">
      <c r="A41" s="19" t="s">
        <v>35</v>
      </c>
      <c r="B41" s="19">
        <v>4</v>
      </c>
      <c r="C41" s="19" t="s">
        <v>129</v>
      </c>
      <c r="D41" s="19" t="s">
        <v>70</v>
      </c>
      <c r="E41" s="20" t="s">
        <v>136</v>
      </c>
      <c r="F41" s="19" t="s">
        <v>137</v>
      </c>
      <c r="G41" s="19" t="s">
        <v>138</v>
      </c>
      <c r="H41" s="19" t="s">
        <v>61</v>
      </c>
      <c r="I41" t="str" cm="1">
        <f t="array" ref="I41">IF(C41&lt;&gt;C40,"\null &amp; \null &amp; \null \\[1pt] \null &amp; \null &amp; \multicolumn{1}{c}{\textcolor{red}{"&amp;UPPER(LEFT(C41,1))&amp;RIGHT(C41,LEN(C41)-1)&amp;"}} \\[5pt]","")&amp;
IF(A41&lt;&gt;"",SUBSTITUTE(A41,"A","\textcolor{red}{A}"),"\null")&amp;" &amp; "&amp;IF(B41&lt;&gt;B40,B41,"\null")&amp;" &amp; "&amp;IF(D41&lt;&gt;"","\textcolor{red}{"&amp;D41&amp;" :} ","")&amp;IF(E41&lt;&gt;"","\setlength{\hangindent}{10pt}"&amp;_xlfn.SWITCH(H41,
"Solennité",UPPER(E41),
"Fête",UPPER(E41),
"Mémoire obligatoire",E41,
"Mémoire facultative","\textit{"&amp;E41&amp;"}")&amp;" \hfill "&amp;H41&amp;" \\","\null \\")</f>
        <v>g &amp; 4 &amp; \textcolor{red}{En Afrique du Nord :} \setlength{\hangindent}{10pt}\textit{Ste Célérina et ses compagnons, martyrs} \hfill Mémoire facultative \\</v>
      </c>
    </row>
    <row r="42" spans="1:9" x14ac:dyDescent="0.25">
      <c r="A42" s="19" t="s">
        <v>27</v>
      </c>
      <c r="B42" s="19">
        <v>5</v>
      </c>
      <c r="C42" s="19" t="s">
        <v>129</v>
      </c>
      <c r="E42" s="19" t="s">
        <v>139</v>
      </c>
      <c r="F42" s="19" t="s">
        <v>140</v>
      </c>
      <c r="G42" s="19" t="s">
        <v>108</v>
      </c>
      <c r="H42" s="19" t="s">
        <v>59</v>
      </c>
      <c r="I42" t="str" cm="1">
        <f t="array" ref="I42">IF(C42&lt;&gt;C41,"\null &amp; \null &amp; \null \\[1pt] \null &amp; \null &amp; \multicolumn{1}{c}{\textcolor{red}{"&amp;UPPER(LEFT(C42,1))&amp;RIGHT(C42,LEN(C42)-1)&amp;"}} \\[5pt]","")&amp;
IF(A42&lt;&gt;"",SUBSTITUTE(A42,"A","\textcolor{red}{A}"),"\null")&amp;" &amp; "&amp;IF(B42&lt;&gt;B41,B42,"\null")&amp;" &amp; "&amp;IF(D42&lt;&gt;"","\textcolor{red}{"&amp;D42&amp;" :} ","")&amp;IF(E42&lt;&gt;"","\setlength{\hangindent}{10pt}"&amp;_xlfn.SWITCH(H42,
"Solennité",UPPER(E42),
"Fête",UPPER(E42),
"Mémoire obligatoire",E42,
"Mémoire facultative","\textit{"&amp;E42&amp;"}")&amp;" \hfill "&amp;H42&amp;" \\","\null \\")</f>
        <v>\textcolor{red}{A} &amp; 5 &amp; \setlength{\hangindent}{10pt}Ste Agathe, vierge et martyre \hfill Mémoire obligatoire \\</v>
      </c>
    </row>
    <row r="43" spans="1:9" x14ac:dyDescent="0.25">
      <c r="A43" s="19" t="s">
        <v>25</v>
      </c>
      <c r="B43" s="19">
        <v>6</v>
      </c>
      <c r="C43" s="19" t="s">
        <v>129</v>
      </c>
      <c r="E43" s="19" t="s">
        <v>141</v>
      </c>
      <c r="F43" s="19" t="s">
        <v>142</v>
      </c>
      <c r="G43" s="19" t="s">
        <v>138</v>
      </c>
      <c r="H43" s="19" t="s">
        <v>59</v>
      </c>
      <c r="I43" t="str" cm="1">
        <f t="array" ref="I43">IF(C43&lt;&gt;C42,"\null &amp; \null &amp; \null \\[1pt] \null &amp; \null &amp; \multicolumn{1}{c}{\textcolor{red}{"&amp;UPPER(LEFT(C43,1))&amp;RIGHT(C43,LEN(C43)-1)&amp;"}} \\[5pt]","")&amp;
IF(A43&lt;&gt;"",SUBSTITUTE(A43,"A","\textcolor{red}{A}"),"\null")&amp;" &amp; "&amp;IF(B43&lt;&gt;B42,B43,"\null")&amp;" &amp; "&amp;IF(D43&lt;&gt;"","\textcolor{red}{"&amp;D43&amp;" :} ","")&amp;IF(E43&lt;&gt;"","\setlength{\hangindent}{10pt}"&amp;_xlfn.SWITCH(H43,
"Solennité",UPPER(E43),
"Fête",UPPER(E43),
"Mémoire obligatoire",E43,
"Mémoire facultative","\textit{"&amp;E43&amp;"}")&amp;" \hfill "&amp;H43&amp;" \\","\null \\")</f>
        <v>b &amp; 6 &amp; \setlength{\hangindent}{10pt}S. Paul Miki et ses compagnons, martyrs \hfill Mémoire obligatoire \\</v>
      </c>
    </row>
    <row r="44" spans="1:9" x14ac:dyDescent="0.25">
      <c r="A44" s="19" t="s">
        <v>54</v>
      </c>
      <c r="B44" s="19">
        <v>6</v>
      </c>
      <c r="C44" s="19" t="s">
        <v>129</v>
      </c>
      <c r="D44" s="19" t="s">
        <v>143</v>
      </c>
      <c r="E44" s="19" t="s">
        <v>144</v>
      </c>
      <c r="F44" s="19" t="s">
        <v>145</v>
      </c>
      <c r="G44" s="19" t="s">
        <v>73</v>
      </c>
      <c r="H44" s="19" t="s">
        <v>59</v>
      </c>
      <c r="I44" t="str" cm="1">
        <f t="array" ref="I44">IF(C44&lt;&gt;C43,"\null &amp; \null &amp; \null \\[1pt] \null &amp; \null &amp; \multicolumn{1}{c}{\textcolor{red}{"&amp;UPPER(LEFT(C44,1))&amp;RIGHT(C44,LEN(C44)-1)&amp;"}} \\[5pt]","")&amp;
IF(A44&lt;&gt;"",SUBSTITUTE(A44,"A","\textcolor{red}{A}"),"\null")&amp;" &amp; "&amp;IF(B44&lt;&gt;B43,B44,"\null")&amp;" &amp; "&amp;IF(D44&lt;&gt;"","\textcolor{red}{"&amp;D44&amp;" :} ","")&amp;IF(E44&lt;&gt;"","\setlength{\hangindent}{10pt}"&amp;_xlfn.SWITCH(H44,
"Solennité",UPPER(E44),
"Fête",UPPER(E44),
"Mémoire obligatoire",E44,
"Mémoire facultative","\textit{"&amp;E44&amp;"}")&amp;" \hfill "&amp;H44&amp;" \\","\null \\")</f>
        <v>\null &amp; \null &amp; \textcolor{red}{En Belgique :} \setlength{\hangindent}{10pt}S. Amand, évêque \hfill Mémoire obligatoire \\</v>
      </c>
    </row>
    <row r="45" spans="1:9" x14ac:dyDescent="0.25">
      <c r="A45" s="19" t="s">
        <v>33</v>
      </c>
      <c r="B45" s="19">
        <v>7</v>
      </c>
      <c r="C45" s="19" t="s">
        <v>129</v>
      </c>
      <c r="D45" s="19" t="s">
        <v>143</v>
      </c>
      <c r="E45" s="19" t="s">
        <v>141</v>
      </c>
      <c r="F45" s="19" t="s">
        <v>142</v>
      </c>
      <c r="G45" s="19" t="s">
        <v>138</v>
      </c>
      <c r="H45" s="19" t="s">
        <v>59</v>
      </c>
      <c r="I45" t="str" cm="1">
        <f t="array" ref="I45">IF(C45&lt;&gt;C44,"\null &amp; \null &amp; \null \\[1pt] \null &amp; \null &amp; \multicolumn{1}{c}{\textcolor{red}{"&amp;UPPER(LEFT(C45,1))&amp;RIGHT(C45,LEN(C45)-1)&amp;"}} \\[5pt]","")&amp;
IF(A45&lt;&gt;"",SUBSTITUTE(A45,"A","\textcolor{red}{A}"),"\null")&amp;" &amp; "&amp;IF(B45&lt;&gt;B44,B45,"\null")&amp;" &amp; "&amp;IF(D45&lt;&gt;"","\textcolor{red}{"&amp;D45&amp;" :} ","")&amp;IF(E45&lt;&gt;"","\setlength{\hangindent}{10pt}"&amp;_xlfn.SWITCH(H45,
"Solennité",UPPER(E45),
"Fête",UPPER(E45),
"Mémoire obligatoire",E45,
"Mémoire facultative","\textit{"&amp;E45&amp;"}")&amp;" \hfill "&amp;H45&amp;" \\","\null \\")</f>
        <v>c &amp; 7 &amp; \textcolor{red}{En Belgique :} \setlength{\hangindent}{10pt}S. Paul Miki et ses compagnons, martyrs \hfill Mémoire obligatoire \\</v>
      </c>
    </row>
    <row r="46" spans="1:9" x14ac:dyDescent="0.25">
      <c r="A46" s="19" t="s">
        <v>32</v>
      </c>
      <c r="B46" s="19">
        <v>8</v>
      </c>
      <c r="C46" s="19" t="s">
        <v>129</v>
      </c>
      <c r="E46" s="20" t="s">
        <v>146</v>
      </c>
      <c r="F46" s="19" t="s">
        <v>146</v>
      </c>
      <c r="G46" s="19" t="s">
        <v>54</v>
      </c>
      <c r="H46" s="19" t="s">
        <v>61</v>
      </c>
      <c r="I46" t="str" cm="1">
        <f t="array" ref="I46">IF(C46&lt;&gt;C45,"\null &amp; \null &amp; \null \\[1pt] \null &amp; \null &amp; \multicolumn{1}{c}{\textcolor{red}{"&amp;UPPER(LEFT(C46,1))&amp;RIGHT(C46,LEN(C46)-1)&amp;"}} \\[5pt]","")&amp;
IF(A46&lt;&gt;"",SUBSTITUTE(A46,"A","\textcolor{red}{A}"),"\null")&amp;" &amp; "&amp;IF(B46&lt;&gt;B45,B46,"\null")&amp;" &amp; "&amp;IF(D46&lt;&gt;"","\textcolor{red}{"&amp;D46&amp;" :} ","")&amp;IF(E46&lt;&gt;"","\setlength{\hangindent}{10pt}"&amp;_xlfn.SWITCH(H46,
"Solennité",UPPER(E46),
"Fête",UPPER(E46),
"Mémoire obligatoire",E46,
"Mémoire facultative","\textit{"&amp;E46&amp;"}")&amp;" \hfill "&amp;H46&amp;" \\","\null \\")</f>
        <v>d &amp; 8 &amp; \setlength{\hangindent}{10pt}\textit{S. Jérôme Émilien} \hfill Mémoire facultative \\</v>
      </c>
    </row>
    <row r="47" spans="1:9" x14ac:dyDescent="0.25">
      <c r="A47" s="19" t="s">
        <v>54</v>
      </c>
      <c r="B47" s="19">
        <v>8</v>
      </c>
      <c r="C47" s="19" t="s">
        <v>129</v>
      </c>
      <c r="E47" s="20" t="s">
        <v>147</v>
      </c>
      <c r="F47" s="19" t="s">
        <v>148</v>
      </c>
      <c r="G47" s="19" t="s">
        <v>65</v>
      </c>
      <c r="H47" s="19" t="s">
        <v>61</v>
      </c>
      <c r="I47" t="str" cm="1">
        <f t="array" ref="I47">IF(C47&lt;&gt;C46,"\null &amp; \null &amp; \null \\[1pt] \null &amp; \null &amp; \multicolumn{1}{c}{\textcolor{red}{"&amp;UPPER(LEFT(C47,1))&amp;RIGHT(C47,LEN(C47)-1)&amp;"}} \\[5pt]","")&amp;
IF(A47&lt;&gt;"",SUBSTITUTE(A47,"A","\textcolor{red}{A}"),"\null")&amp;" &amp; "&amp;IF(B47&lt;&gt;B46,B47,"\null")&amp;" &amp; "&amp;IF(D47&lt;&gt;"","\textcolor{red}{"&amp;D47&amp;" :} ","")&amp;IF(E47&lt;&gt;"","\setlength{\hangindent}{10pt}"&amp;_xlfn.SWITCH(H47,
"Solennité",UPPER(E47),
"Fête",UPPER(E47),
"Mémoire obligatoire",E47,
"Mémoire facultative","\textit{"&amp;E47&amp;"}")&amp;" \hfill "&amp;H47&amp;" \\","\null \\")</f>
        <v>\null &amp; \null &amp; \setlength{\hangindent}{10pt}\textit{Ste Joséphine Bakhita, vierge} \hfill Mémoire facultative \\</v>
      </c>
    </row>
    <row r="48" spans="1:9" x14ac:dyDescent="0.25">
      <c r="A48" s="19" t="s">
        <v>31</v>
      </c>
      <c r="B48" s="19">
        <v>9</v>
      </c>
      <c r="C48" s="19" t="s">
        <v>129</v>
      </c>
      <c r="E48" s="20"/>
      <c r="I48" t="str" cm="1">
        <f t="array" ref="I48">IF(C48&lt;&gt;C47,"\null &amp; \null &amp; \null \\[1pt] \null &amp; \null &amp; \multicolumn{1}{c}{\textcolor{red}{"&amp;UPPER(LEFT(C48,1))&amp;RIGHT(C48,LEN(C48)-1)&amp;"}} \\[5pt]","")&amp;
IF(A48&lt;&gt;"",SUBSTITUTE(A48,"A","\textcolor{red}{A}"),"\null")&amp;" &amp; "&amp;IF(B48&lt;&gt;B47,B48,"\null")&amp;" &amp; "&amp;IF(D48&lt;&gt;"","\textcolor{red}{"&amp;D48&amp;" :} ","")&amp;IF(E48&lt;&gt;"","\setlength{\hangindent}{10pt}"&amp;_xlfn.SWITCH(H48,
"Solennité",UPPER(E48),
"Fête",UPPER(E48),
"Mémoire obligatoire",E48,
"Mémoire facultative","\textit{"&amp;E48&amp;"}")&amp;" \hfill "&amp;H48&amp;" \\","\null \\")</f>
        <v>e &amp; 9 &amp; \null \\</v>
      </c>
    </row>
    <row r="49" spans="1:9" x14ac:dyDescent="0.25">
      <c r="A49" s="19" t="s">
        <v>36</v>
      </c>
      <c r="B49" s="19">
        <v>10</v>
      </c>
      <c r="C49" s="19" t="s">
        <v>129</v>
      </c>
      <c r="E49" s="19" t="s">
        <v>149</v>
      </c>
      <c r="F49" s="19" t="s">
        <v>150</v>
      </c>
      <c r="G49" s="19" t="s">
        <v>65</v>
      </c>
      <c r="H49" s="19" t="s">
        <v>59</v>
      </c>
      <c r="I49" t="str" cm="1">
        <f t="array" ref="I49">IF(C49&lt;&gt;C48,"\null &amp; \null &amp; \null \\[1pt] \null &amp; \null &amp; \multicolumn{1}{c}{\textcolor{red}{"&amp;UPPER(LEFT(C49,1))&amp;RIGHT(C49,LEN(C49)-1)&amp;"}} \\[5pt]","")&amp;
IF(A49&lt;&gt;"",SUBSTITUTE(A49,"A","\textcolor{red}{A}"),"\null")&amp;" &amp; "&amp;IF(B49&lt;&gt;B48,B49,"\null")&amp;" &amp; "&amp;IF(D49&lt;&gt;"","\textcolor{red}{"&amp;D49&amp;" :} ","")&amp;IF(E49&lt;&gt;"","\setlength{\hangindent}{10pt}"&amp;_xlfn.SWITCH(H49,
"Solennité",UPPER(E49),
"Fête",UPPER(E49),
"Mémoire obligatoire",E49,
"Mémoire facultative","\textit{"&amp;E49&amp;"}")&amp;" \hfill "&amp;H49&amp;" \\","\null \\")</f>
        <v>f &amp; 10 &amp; \setlength{\hangindent}{10pt}Ste Scholastique, vierge \hfill Mémoire obligatoire \\</v>
      </c>
    </row>
    <row r="50" spans="1:9" x14ac:dyDescent="0.25">
      <c r="A50" s="19" t="s">
        <v>35</v>
      </c>
      <c r="B50" s="19">
        <v>11</v>
      </c>
      <c r="C50" s="19" t="s">
        <v>129</v>
      </c>
      <c r="E50" s="20" t="s">
        <v>151</v>
      </c>
      <c r="F50" s="19" t="s">
        <v>151</v>
      </c>
      <c r="G50" s="19" t="s">
        <v>54</v>
      </c>
      <c r="H50" s="19" t="s">
        <v>61</v>
      </c>
      <c r="I50" t="str" cm="1">
        <f t="array" ref="I50">IF(C50&lt;&gt;C49,"\null &amp; \null &amp; \null \\[1pt] \null &amp; \null &amp; \multicolumn{1}{c}{\textcolor{red}{"&amp;UPPER(LEFT(C50,1))&amp;RIGHT(C50,LEN(C50)-1)&amp;"}} \\[5pt]","")&amp;
IF(A50&lt;&gt;"",SUBSTITUTE(A50,"A","\textcolor{red}{A}"),"\null")&amp;" &amp; "&amp;IF(B50&lt;&gt;B49,B50,"\null")&amp;" &amp; "&amp;IF(D50&lt;&gt;"","\textcolor{red}{"&amp;D50&amp;" :} ","")&amp;IF(E50&lt;&gt;"","\setlength{\hangindent}{10pt}"&amp;_xlfn.SWITCH(H50,
"Solennité",UPPER(E50),
"Fête",UPPER(E50),
"Mémoire obligatoire",E50,
"Mémoire facultative","\textit{"&amp;E50&amp;"}")&amp;" \hfill "&amp;H50&amp;" \\","\null \\")</f>
        <v>g &amp; 11 &amp; \setlength{\hangindent}{10pt}\textit{Bienheureuse Vierge Marie de Lourdes} \hfill Mémoire facultative \\</v>
      </c>
    </row>
    <row r="51" spans="1:9" x14ac:dyDescent="0.25">
      <c r="A51" s="19" t="s">
        <v>27</v>
      </c>
      <c r="B51" s="19">
        <v>12</v>
      </c>
      <c r="C51" s="19" t="s">
        <v>129</v>
      </c>
      <c r="E51" s="20"/>
      <c r="I51" t="str" cm="1">
        <f t="array" ref="I51">IF(C51&lt;&gt;C50,"\null &amp; \null &amp; \null \\[1pt] \null &amp; \null &amp; \multicolumn{1}{c}{\textcolor{red}{"&amp;UPPER(LEFT(C51,1))&amp;RIGHT(C51,LEN(C51)-1)&amp;"}} \\[5pt]","")&amp;
IF(A51&lt;&gt;"",SUBSTITUTE(A51,"A","\textcolor{red}{A}"),"\null")&amp;" &amp; "&amp;IF(B51&lt;&gt;B50,B51,"\null")&amp;" &amp; "&amp;IF(D51&lt;&gt;"","\textcolor{red}{"&amp;D51&amp;" :} ","")&amp;IF(E51&lt;&gt;"","\setlength{\hangindent}{10pt}"&amp;_xlfn.SWITCH(H51,
"Solennité",UPPER(E51),
"Fête",UPPER(E51),
"Mémoire obligatoire",E51,
"Mémoire facultative","\textit{"&amp;E51&amp;"}")&amp;" \hfill "&amp;H51&amp;" \\","\null \\")</f>
        <v>\textcolor{red}{A} &amp; 12 &amp; \null \\</v>
      </c>
    </row>
    <row r="52" spans="1:9" x14ac:dyDescent="0.25">
      <c r="A52" s="19" t="s">
        <v>25</v>
      </c>
      <c r="B52" s="19">
        <v>13</v>
      </c>
      <c r="C52" s="19" t="s">
        <v>129</v>
      </c>
      <c r="E52" s="20"/>
      <c r="I52" t="str" cm="1">
        <f t="array" ref="I52">IF(C52&lt;&gt;C51,"\null &amp; \null &amp; \null \\[1pt] \null &amp; \null &amp; \multicolumn{1}{c}{\textcolor{red}{"&amp;UPPER(LEFT(C52,1))&amp;RIGHT(C52,LEN(C52)-1)&amp;"}} \\[5pt]","")&amp;
IF(A52&lt;&gt;"",SUBSTITUTE(A52,"A","\textcolor{red}{A}"),"\null")&amp;" &amp; "&amp;IF(B52&lt;&gt;B51,B52,"\null")&amp;" &amp; "&amp;IF(D52&lt;&gt;"","\textcolor{red}{"&amp;D52&amp;" :} ","")&amp;IF(E52&lt;&gt;"","\setlength{\hangindent}{10pt}"&amp;_xlfn.SWITCH(H52,
"Solennité",UPPER(E52),
"Fête",UPPER(E52),
"Mémoire obligatoire",E52,
"Mémoire facultative","\textit{"&amp;E52&amp;"}")&amp;" \hfill "&amp;H52&amp;" \\","\null \\")</f>
        <v>b &amp; 13 &amp; \null \\</v>
      </c>
    </row>
    <row r="53" spans="1:9" x14ac:dyDescent="0.25">
      <c r="A53" s="19" t="s">
        <v>33</v>
      </c>
      <c r="B53" s="19">
        <v>14</v>
      </c>
      <c r="C53" s="19" t="s">
        <v>129</v>
      </c>
      <c r="E53" s="19" t="s">
        <v>152</v>
      </c>
      <c r="F53" s="19" t="s">
        <v>152</v>
      </c>
      <c r="H53" s="19" t="s">
        <v>59</v>
      </c>
      <c r="I53" t="str" cm="1">
        <f t="array" ref="I53">IF(C53&lt;&gt;C52,"\null &amp; \null &amp; \null \\[1pt] \null &amp; \null &amp; \multicolumn{1}{c}{\textcolor{red}{"&amp;UPPER(LEFT(C53,1))&amp;RIGHT(C53,LEN(C53)-1)&amp;"}} \\[5pt]","")&amp;
IF(A53&lt;&gt;"",SUBSTITUTE(A53,"A","\textcolor{red}{A}"),"\null")&amp;" &amp; "&amp;IF(B53&lt;&gt;B52,B53,"\null")&amp;" &amp; "&amp;IF(D53&lt;&gt;"","\textcolor{red}{"&amp;D53&amp;" :} ","")&amp;IF(E53&lt;&gt;"","\setlength{\hangindent}{10pt}"&amp;_xlfn.SWITCH(H53,
"Solennité",UPPER(E53),
"Fête",UPPER(E53),
"Mémoire obligatoire",E53,
"Mémoire facultative","\textit{"&amp;E53&amp;"}")&amp;" \hfill "&amp;H53&amp;" \\","\null \\")</f>
        <v>c &amp; 14 &amp; \setlength{\hangindent}{10pt}Ss. Cyrille, moine, et Méthode, évêque \hfill Mémoire obligatoire \\</v>
      </c>
    </row>
    <row r="54" spans="1:9" x14ac:dyDescent="0.25">
      <c r="A54" s="19" t="s">
        <v>32</v>
      </c>
      <c r="B54" s="19">
        <v>15</v>
      </c>
      <c r="C54" s="19" t="s">
        <v>129</v>
      </c>
      <c r="I54" t="str" cm="1">
        <f t="array" ref="I54">IF(C54&lt;&gt;C53,"\null &amp; \null &amp; \null \\[1pt] \null &amp; \null &amp; \multicolumn{1}{c}{\textcolor{red}{"&amp;UPPER(LEFT(C54,1))&amp;RIGHT(C54,LEN(C54)-1)&amp;"}} \\[5pt]","")&amp;
IF(A54&lt;&gt;"",SUBSTITUTE(A54,"A","\textcolor{red}{A}"),"\null")&amp;" &amp; "&amp;IF(B54&lt;&gt;B53,B54,"\null")&amp;" &amp; "&amp;IF(D54&lt;&gt;"","\textcolor{red}{"&amp;D54&amp;" :} ","")&amp;IF(E54&lt;&gt;"","\setlength{\hangindent}{10pt}"&amp;_xlfn.SWITCH(H54,
"Solennité",UPPER(E54),
"Fête",UPPER(E54),
"Mémoire obligatoire",E54,
"Mémoire facultative","\textit{"&amp;E54&amp;"}")&amp;" \hfill "&amp;H54&amp;" \\","\null \\")</f>
        <v>d &amp; 15 &amp; \null \\</v>
      </c>
    </row>
    <row r="55" spans="1:9" x14ac:dyDescent="0.25">
      <c r="A55" s="19" t="s">
        <v>31</v>
      </c>
      <c r="B55" s="19">
        <v>16</v>
      </c>
      <c r="C55" s="19" t="s">
        <v>129</v>
      </c>
      <c r="I55" t="str" cm="1">
        <f t="array" ref="I55">IF(C55&lt;&gt;C54,"\null &amp; \null &amp; \null \\[1pt] \null &amp; \null &amp; \multicolumn{1}{c}{\textcolor{red}{"&amp;UPPER(LEFT(C55,1))&amp;RIGHT(C55,LEN(C55)-1)&amp;"}} \\[5pt]","")&amp;
IF(A55&lt;&gt;"",SUBSTITUTE(A55,"A","\textcolor{red}{A}"),"\null")&amp;" &amp; "&amp;IF(B55&lt;&gt;B54,B55,"\null")&amp;" &amp; "&amp;IF(D55&lt;&gt;"","\textcolor{red}{"&amp;D55&amp;" :} ","")&amp;IF(E55&lt;&gt;"","\setlength{\hangindent}{10pt}"&amp;_xlfn.SWITCH(H55,
"Solennité",UPPER(E55),
"Fête",UPPER(E55),
"Mémoire obligatoire",E55,
"Mémoire facultative","\textit{"&amp;E55&amp;"}")&amp;" \hfill "&amp;H55&amp;" \\","\null \\")</f>
        <v>e &amp; 16 &amp; \null \\</v>
      </c>
    </row>
    <row r="56" spans="1:9" x14ac:dyDescent="0.25">
      <c r="A56" s="19" t="s">
        <v>36</v>
      </c>
      <c r="B56" s="19">
        <v>17</v>
      </c>
      <c r="C56" s="19" t="s">
        <v>129</v>
      </c>
      <c r="E56" s="20" t="s">
        <v>153</v>
      </c>
      <c r="F56" s="19" t="s">
        <v>153</v>
      </c>
      <c r="G56" s="19" t="s">
        <v>54</v>
      </c>
      <c r="H56" s="19" t="s">
        <v>61</v>
      </c>
      <c r="I56" t="str" cm="1">
        <f t="array" ref="I56">IF(C56&lt;&gt;C55,"\null &amp; \null &amp; \null \\[1pt] \null &amp; \null &amp; \multicolumn{1}{c}{\textcolor{red}{"&amp;UPPER(LEFT(C56,1))&amp;RIGHT(C56,LEN(C56)-1)&amp;"}} \\[5pt]","")&amp;
IF(A56&lt;&gt;"",SUBSTITUTE(A56,"A","\textcolor{red}{A}"),"\null")&amp;" &amp; "&amp;IF(B56&lt;&gt;B55,B56,"\null")&amp;" &amp; "&amp;IF(D56&lt;&gt;"","\textcolor{red}{"&amp;D56&amp;" :} ","")&amp;IF(E56&lt;&gt;"","\setlength{\hangindent}{10pt}"&amp;_xlfn.SWITCH(H56,
"Solennité",UPPER(E56),
"Fête",UPPER(E56),
"Mémoire obligatoire",E56,
"Mémoire facultative","\textit{"&amp;E56&amp;"}")&amp;" \hfill "&amp;H56&amp;" \\","\null \\")</f>
        <v>f &amp; 17 &amp; \setlength{\hangindent}{10pt}\textit{Les sept saints fondateurs de l'Ordre des Servites de Marie} \hfill Mémoire facultative \\</v>
      </c>
    </row>
    <row r="57" spans="1:9" x14ac:dyDescent="0.25">
      <c r="A57" s="19" t="s">
        <v>35</v>
      </c>
      <c r="B57" s="19">
        <v>18</v>
      </c>
      <c r="C57" s="19" t="s">
        <v>129</v>
      </c>
      <c r="D57" s="19" t="s">
        <v>62</v>
      </c>
      <c r="E57" s="20" t="s">
        <v>154</v>
      </c>
      <c r="F57" s="19" t="s">
        <v>155</v>
      </c>
      <c r="G57" s="19" t="s">
        <v>65</v>
      </c>
      <c r="H57" s="19" t="s">
        <v>61</v>
      </c>
      <c r="I57" t="str" cm="1">
        <f t="array" ref="I57">IF(C57&lt;&gt;C56,"\null &amp; \null &amp; \null \\[1pt] \null &amp; \null &amp; \multicolumn{1}{c}{\textcolor{red}{"&amp;UPPER(LEFT(C57,1))&amp;RIGHT(C57,LEN(C57)-1)&amp;"}} \\[5pt]","")&amp;
IF(A57&lt;&gt;"",SUBSTITUTE(A57,"A","\textcolor{red}{A}"),"\null")&amp;" &amp; "&amp;IF(B57&lt;&gt;B56,B57,"\null")&amp;" &amp; "&amp;IF(D57&lt;&gt;"","\textcolor{red}{"&amp;D57&amp;" :} ","")&amp;IF(E57&lt;&gt;"","\setlength{\hangindent}{10pt}"&amp;_xlfn.SWITCH(H57,
"Solennité",UPPER(E57),
"Fête",UPPER(E57),
"Mémoire obligatoire",E57,
"Mémoire facultative","\textit{"&amp;E57&amp;"}")&amp;" \hfill "&amp;H57&amp;" \\","\null \\")</f>
        <v>g &amp; 18 &amp; \textcolor{red}{En France :} \setlength{\hangindent}{10pt}\textit{Ste Bernadette Soubirous, vierge} \hfill Mémoire facultative \\</v>
      </c>
    </row>
    <row r="58" spans="1:9" x14ac:dyDescent="0.25">
      <c r="A58" s="19" t="s">
        <v>27</v>
      </c>
      <c r="B58" s="19">
        <v>19</v>
      </c>
      <c r="C58" s="19" t="s">
        <v>129</v>
      </c>
      <c r="E58" s="20"/>
      <c r="I58" t="str" cm="1">
        <f t="array" ref="I58">IF(C58&lt;&gt;C57,"\null &amp; \null &amp; \null \\[1pt] \null &amp; \null &amp; \multicolumn{1}{c}{\textcolor{red}{"&amp;UPPER(LEFT(C58,1))&amp;RIGHT(C58,LEN(C58)-1)&amp;"}} \\[5pt]","")&amp;
IF(A58&lt;&gt;"",SUBSTITUTE(A58,"A","\textcolor{red}{A}"),"\null")&amp;" &amp; "&amp;IF(B58&lt;&gt;B57,B58,"\null")&amp;" &amp; "&amp;IF(D58&lt;&gt;"","\textcolor{red}{"&amp;D58&amp;" :} ","")&amp;IF(E58&lt;&gt;"","\setlength{\hangindent}{10pt}"&amp;_xlfn.SWITCH(H58,
"Solennité",UPPER(E58),
"Fête",UPPER(E58),
"Mémoire obligatoire",E58,
"Mémoire facultative","\textit{"&amp;E58&amp;"}")&amp;" \hfill "&amp;H58&amp;" \\","\null \\")</f>
        <v>\textcolor{red}{A} &amp; 19 &amp; \null \\</v>
      </c>
    </row>
    <row r="59" spans="1:9" x14ac:dyDescent="0.25">
      <c r="A59" s="19" t="s">
        <v>25</v>
      </c>
      <c r="B59" s="19">
        <v>20</v>
      </c>
      <c r="C59" s="19" t="s">
        <v>129</v>
      </c>
      <c r="E59" s="20"/>
      <c r="I59" t="str" cm="1">
        <f t="array" ref="I59">IF(C59&lt;&gt;C58,"\null &amp; \null &amp; \null \\[1pt] \null &amp; \null &amp; \multicolumn{1}{c}{\textcolor{red}{"&amp;UPPER(LEFT(C59,1))&amp;RIGHT(C59,LEN(C59)-1)&amp;"}} \\[5pt]","")&amp;
IF(A59&lt;&gt;"",SUBSTITUTE(A59,"A","\textcolor{red}{A}"),"\null")&amp;" &amp; "&amp;IF(B59&lt;&gt;B58,B59,"\null")&amp;" &amp; "&amp;IF(D59&lt;&gt;"","\textcolor{red}{"&amp;D59&amp;" :} ","")&amp;IF(E59&lt;&gt;"","\setlength{\hangindent}{10pt}"&amp;_xlfn.SWITCH(H59,
"Solennité",UPPER(E59),
"Fête",UPPER(E59),
"Mémoire obligatoire",E59,
"Mémoire facultative","\textit{"&amp;E59&amp;"}")&amp;" \hfill "&amp;H59&amp;" \\","\null \\")</f>
        <v>b &amp; 20 &amp; \null \\</v>
      </c>
    </row>
    <row r="60" spans="1:9" x14ac:dyDescent="0.25">
      <c r="A60" s="19" t="s">
        <v>33</v>
      </c>
      <c r="B60" s="19">
        <v>21</v>
      </c>
      <c r="C60" s="19" t="s">
        <v>129</v>
      </c>
      <c r="E60" s="20" t="s">
        <v>156</v>
      </c>
      <c r="F60" s="19" t="s">
        <v>157</v>
      </c>
      <c r="G60" s="19" t="s">
        <v>94</v>
      </c>
      <c r="H60" s="19" t="s">
        <v>61</v>
      </c>
      <c r="I60" t="str" cm="1">
        <f t="array" ref="I60">IF(C60&lt;&gt;C59,"\null &amp; \null &amp; \null \\[1pt] \null &amp; \null &amp; \multicolumn{1}{c}{\textcolor{red}{"&amp;UPPER(LEFT(C60,1))&amp;RIGHT(C60,LEN(C60)-1)&amp;"}} \\[5pt]","")&amp;
IF(A60&lt;&gt;"",SUBSTITUTE(A60,"A","\textcolor{red}{A}"),"\null")&amp;" &amp; "&amp;IF(B60&lt;&gt;B59,B60,"\null")&amp;" &amp; "&amp;IF(D60&lt;&gt;"","\textcolor{red}{"&amp;D60&amp;" :} ","")&amp;IF(E60&lt;&gt;"","\setlength{\hangindent}{10pt}"&amp;_xlfn.SWITCH(H60,
"Solennité",UPPER(E60),
"Fête",UPPER(E60),
"Mémoire obligatoire",E60,
"Mémoire facultative","\textit{"&amp;E60&amp;"}")&amp;" \hfill "&amp;H60&amp;" \\","\null \\")</f>
        <v>c &amp; 21 &amp; \setlength{\hangindent}{10pt}\textit{S. Pierre Damien, évêque et docteur de l'Église} \hfill Mémoire facultative \\</v>
      </c>
    </row>
    <row r="61" spans="1:9" x14ac:dyDescent="0.25">
      <c r="A61" s="19" t="s">
        <v>32</v>
      </c>
      <c r="B61" s="19">
        <v>22</v>
      </c>
      <c r="C61" s="19" t="s">
        <v>129</v>
      </c>
      <c r="E61" s="18" t="s">
        <v>158</v>
      </c>
      <c r="F61" s="19" t="s">
        <v>159</v>
      </c>
      <c r="G61" s="19" t="s">
        <v>116</v>
      </c>
      <c r="H61" s="19" t="s">
        <v>117</v>
      </c>
      <c r="I61" t="str" cm="1">
        <f t="array" ref="I61">IF(C61&lt;&gt;C60,"\null &amp; \null &amp; \null \\[1pt] \null &amp; \null &amp; \multicolumn{1}{c}{\textcolor{red}{"&amp;UPPER(LEFT(C61,1))&amp;RIGHT(C61,LEN(C61)-1)&amp;"}} \\[5pt]","")&amp;
IF(A61&lt;&gt;"",SUBSTITUTE(A61,"A","\textcolor{red}{A}"),"\null")&amp;" &amp; "&amp;IF(B61&lt;&gt;B60,B61,"\null")&amp;" &amp; "&amp;IF(D61&lt;&gt;"","\textcolor{red}{"&amp;D61&amp;" :} ","")&amp;IF(E61&lt;&gt;"","\setlength{\hangindent}{10pt}"&amp;_xlfn.SWITCH(H61,
"Solennité",UPPER(E61),
"Fête",UPPER(E61),
"Mémoire obligatoire",E61,
"Mémoire facultative","\textit{"&amp;E61&amp;"}")&amp;" \hfill "&amp;H61&amp;" \\","\null \\")</f>
        <v>d &amp; 22 &amp; \setlength{\hangindent}{10pt}CHAIRE DE S. PIERRE, APÔTRE \hfill Fête \\</v>
      </c>
    </row>
    <row r="62" spans="1:9" x14ac:dyDescent="0.25">
      <c r="A62" s="19" t="s">
        <v>31</v>
      </c>
      <c r="B62" s="19">
        <v>23</v>
      </c>
      <c r="C62" s="19" t="s">
        <v>129</v>
      </c>
      <c r="E62" s="19" t="s">
        <v>160</v>
      </c>
      <c r="F62" s="19" t="s">
        <v>161</v>
      </c>
      <c r="G62" s="19" t="s">
        <v>133</v>
      </c>
      <c r="H62" s="19" t="s">
        <v>59</v>
      </c>
      <c r="I62" t="str" cm="1">
        <f t="array" ref="I62">IF(C62&lt;&gt;C61,"\null &amp; \null &amp; \null \\[1pt] \null &amp; \null &amp; \multicolumn{1}{c}{\textcolor{red}{"&amp;UPPER(LEFT(C62,1))&amp;RIGHT(C62,LEN(C62)-1)&amp;"}} \\[5pt]","")&amp;
IF(A62&lt;&gt;"",SUBSTITUTE(A62,"A","\textcolor{red}{A}"),"\null")&amp;" &amp; "&amp;IF(B62&lt;&gt;B61,B62,"\null")&amp;" &amp; "&amp;IF(D62&lt;&gt;"","\textcolor{red}{"&amp;D62&amp;" :} ","")&amp;IF(E62&lt;&gt;"","\setlength{\hangindent}{10pt}"&amp;_xlfn.SWITCH(H62,
"Solennité",UPPER(E62),
"Fête",UPPER(E62),
"Mémoire obligatoire",E62,
"Mémoire facultative","\textit{"&amp;E62&amp;"}")&amp;" \hfill "&amp;H62&amp;" \\","\null \\")</f>
        <v>e &amp; 23 &amp; \setlength{\hangindent}{10pt}S. Polycarpe, évêque et martyr \hfill Mémoire obligatoire \\</v>
      </c>
    </row>
    <row r="63" spans="1:9" x14ac:dyDescent="0.25">
      <c r="A63" s="19" t="s">
        <v>36</v>
      </c>
      <c r="B63" s="19">
        <v>24</v>
      </c>
      <c r="C63" s="19" t="s">
        <v>129</v>
      </c>
      <c r="I63" t="str" cm="1">
        <f t="array" ref="I63">IF(C63&lt;&gt;C62,"\null &amp; \null &amp; \null \\[1pt] \null &amp; \null &amp; \multicolumn{1}{c}{\textcolor{red}{"&amp;UPPER(LEFT(C63,1))&amp;RIGHT(C63,LEN(C63)-1)&amp;"}} \\[5pt]","")&amp;
IF(A63&lt;&gt;"",SUBSTITUTE(A63,"A","\textcolor{red}{A}"),"\null")&amp;" &amp; "&amp;IF(B63&lt;&gt;B62,B63,"\null")&amp;" &amp; "&amp;IF(D63&lt;&gt;"","\textcolor{red}{"&amp;D63&amp;" :} ","")&amp;IF(E63&lt;&gt;"","\setlength{\hangindent}{10pt}"&amp;_xlfn.SWITCH(H63,
"Solennité",UPPER(E63),
"Fête",UPPER(E63),
"Mémoire obligatoire",E63,
"Mémoire facultative","\textit{"&amp;E63&amp;"}")&amp;" \hfill "&amp;H63&amp;" \\","\null \\")</f>
        <v>f &amp; 24 &amp; \null \\</v>
      </c>
    </row>
    <row r="64" spans="1:9" x14ac:dyDescent="0.25">
      <c r="A64" s="19" t="s">
        <v>35</v>
      </c>
      <c r="B64" s="19">
        <v>25</v>
      </c>
      <c r="C64" s="19" t="s">
        <v>129</v>
      </c>
      <c r="I64" t="str" cm="1">
        <f t="array" ref="I64">IF(C64&lt;&gt;C63,"\null &amp; \null &amp; \null \\[1pt] \null &amp; \null &amp; \multicolumn{1}{c}{\textcolor{red}{"&amp;UPPER(LEFT(C64,1))&amp;RIGHT(C64,LEN(C64)-1)&amp;"}} \\[5pt]","")&amp;
IF(A64&lt;&gt;"",SUBSTITUTE(A64,"A","\textcolor{red}{A}"),"\null")&amp;" &amp; "&amp;IF(B64&lt;&gt;B63,B64,"\null")&amp;" &amp; "&amp;IF(D64&lt;&gt;"","\textcolor{red}{"&amp;D64&amp;" :} ","")&amp;IF(E64&lt;&gt;"","\setlength{\hangindent}{10pt}"&amp;_xlfn.SWITCH(H64,
"Solennité",UPPER(E64),
"Fête",UPPER(E64),
"Mémoire obligatoire",E64,
"Mémoire facultative","\textit{"&amp;E64&amp;"}")&amp;" \hfill "&amp;H64&amp;" \\","\null \\")</f>
        <v>g &amp; 25 &amp; \null \\</v>
      </c>
    </row>
    <row r="65" spans="1:9" x14ac:dyDescent="0.25">
      <c r="A65" s="19" t="s">
        <v>27</v>
      </c>
      <c r="B65" s="19">
        <v>26</v>
      </c>
      <c r="C65" s="19" t="s">
        <v>129</v>
      </c>
      <c r="I65" t="str" cm="1">
        <f t="array" ref="I65">IF(C65&lt;&gt;C64,"\null &amp; \null &amp; \null \\[1pt] \null &amp; \null &amp; \multicolumn{1}{c}{\textcolor{red}{"&amp;UPPER(LEFT(C65,1))&amp;RIGHT(C65,LEN(C65)-1)&amp;"}} \\[5pt]","")&amp;
IF(A65&lt;&gt;"",SUBSTITUTE(A65,"A","\textcolor{red}{A}"),"\null")&amp;" &amp; "&amp;IF(B65&lt;&gt;B64,B65,"\null")&amp;" &amp; "&amp;IF(D65&lt;&gt;"","\textcolor{red}{"&amp;D65&amp;" :} ","")&amp;IF(E65&lt;&gt;"","\setlength{\hangindent}{10pt}"&amp;_xlfn.SWITCH(H65,
"Solennité",UPPER(E65),
"Fête",UPPER(E65),
"Mémoire obligatoire",E65,
"Mémoire facultative","\textit{"&amp;E65&amp;"}")&amp;" \hfill "&amp;H65&amp;" \\","\null \\")</f>
        <v>\textcolor{red}{A} &amp; 26 &amp; \null \\</v>
      </c>
    </row>
    <row r="66" spans="1:9" x14ac:dyDescent="0.25">
      <c r="A66" s="19" t="s">
        <v>25</v>
      </c>
      <c r="B66" s="19">
        <v>27</v>
      </c>
      <c r="C66" s="19" t="s">
        <v>129</v>
      </c>
      <c r="E66" s="20" t="s">
        <v>162</v>
      </c>
      <c r="F66" s="19" t="s">
        <v>163</v>
      </c>
      <c r="G66" s="19" t="s">
        <v>164</v>
      </c>
      <c r="H66" s="19" t="s">
        <v>61</v>
      </c>
      <c r="I66" t="str" cm="1">
        <f t="array" ref="I66">IF(C66&lt;&gt;C65,"\null &amp; \null &amp; \null \\[1pt] \null &amp; \null &amp; \multicolumn{1}{c}{\textcolor{red}{"&amp;UPPER(LEFT(C66,1))&amp;RIGHT(C66,LEN(C66)-1)&amp;"}} \\[5pt]","")&amp;
IF(A66&lt;&gt;"",SUBSTITUTE(A66,"A","\textcolor{red}{A}"),"\null")&amp;" &amp; "&amp;IF(B66&lt;&gt;B65,B66,"\null")&amp;" &amp; "&amp;IF(D66&lt;&gt;"","\textcolor{red}{"&amp;D66&amp;" :} ","")&amp;IF(E66&lt;&gt;"","\setlength{\hangindent}{10pt}"&amp;_xlfn.SWITCH(H66,
"Solennité",UPPER(E66),
"Fête",UPPER(E66),
"Mémoire obligatoire",E66,
"Mémoire facultative","\textit{"&amp;E66&amp;"}")&amp;" \hfill "&amp;H66&amp;" \\","\null \\")</f>
        <v>b &amp; 27 &amp; \setlength{\hangindent}{10pt}\textit{S. Grégoire de Narek, abbé et docteur de l'Église} \hfill Mémoire facultative \\</v>
      </c>
    </row>
    <row r="67" spans="1:9" x14ac:dyDescent="0.25">
      <c r="A67" s="19" t="s">
        <v>33</v>
      </c>
      <c r="B67" s="19">
        <v>28</v>
      </c>
      <c r="C67" s="19" t="s">
        <v>129</v>
      </c>
      <c r="E67" s="20"/>
      <c r="I67" t="str" cm="1">
        <f t="array" ref="I67">IF(C67&lt;&gt;C66,"\null &amp; \null &amp; \null \\[1pt] \null &amp; \null &amp; \multicolumn{1}{c}{\textcolor{red}{"&amp;UPPER(LEFT(C67,1))&amp;RIGHT(C67,LEN(C67)-1)&amp;"}} \\[5pt]","")&amp;
IF(A67&lt;&gt;"",SUBSTITUTE(A67,"A","\textcolor{red}{A}"),"\null")&amp;" &amp; "&amp;IF(B67&lt;&gt;B66,B67,"\null")&amp;" &amp; "&amp;IF(D67&lt;&gt;"","\textcolor{red}{"&amp;D67&amp;" :} ","")&amp;IF(E67&lt;&gt;"","\setlength{\hangindent}{10pt}"&amp;_xlfn.SWITCH(H67,
"Solennité",UPPER(E67),
"Fête",UPPER(E67),
"Mémoire obligatoire",E67,
"Mémoire facultative","\textit{"&amp;E67&amp;"}")&amp;" \hfill "&amp;H67&amp;" \\","\null \\")</f>
        <v>c &amp; 28 &amp; \null \\</v>
      </c>
    </row>
    <row r="68" spans="1:9" x14ac:dyDescent="0.25">
      <c r="A68" s="19" t="s">
        <v>32</v>
      </c>
      <c r="B68" s="19">
        <v>1</v>
      </c>
      <c r="C68" s="19" t="s">
        <v>165</v>
      </c>
      <c r="E68" s="20"/>
      <c r="I68" t="str" cm="1">
        <f t="array" ref="I68">IF(C68&lt;&gt;C67,"\null &amp; \null &amp; \null \\[1pt] \null &amp; \null &amp; \multicolumn{1}{c}{\textcolor{red}{"&amp;UPPER(LEFT(C68,1))&amp;RIGHT(C68,LEN(C68)-1)&amp;"}} \\[5pt]","")&amp;
IF(A68&lt;&gt;"",SUBSTITUTE(A68,"A","\textcolor{red}{A}"),"\null")&amp;" &amp; "&amp;IF(B68&lt;&gt;B67,B68,"\null")&amp;" &amp; "&amp;IF(D68&lt;&gt;"","\textcolor{red}{"&amp;D68&amp;" :} ","")&amp;IF(E68&lt;&gt;"","\setlength{\hangindent}{10pt}"&amp;_xlfn.SWITCH(H68,
"Solennité",UPPER(E68),
"Fête",UPPER(E68),
"Mémoire obligatoire",E68,
"Mémoire facultative","\textit{"&amp;E68&amp;"}")&amp;" \hfill "&amp;H68&amp;" \\","\null \\")</f>
        <v>\null &amp; \null &amp; \null \\[1pt] \null &amp; \null &amp; \multicolumn{1}{c}{\textcolor{red}{Mars}} \\[5pt]d &amp; 1 &amp; \null \\</v>
      </c>
    </row>
    <row r="69" spans="1:9" x14ac:dyDescent="0.25">
      <c r="A69" s="19" t="s">
        <v>31</v>
      </c>
      <c r="B69" s="19">
        <v>2</v>
      </c>
      <c r="C69" s="19" t="s">
        <v>165</v>
      </c>
      <c r="E69" s="20"/>
      <c r="I69" t="str" cm="1">
        <f t="array" ref="I69">IF(C69&lt;&gt;C68,"\null &amp; \null &amp; \null \\[1pt] \null &amp; \null &amp; \multicolumn{1}{c}{\textcolor{red}{"&amp;UPPER(LEFT(C69,1))&amp;RIGHT(C69,LEN(C69)-1)&amp;"}} \\[5pt]","")&amp;
IF(A69&lt;&gt;"",SUBSTITUTE(A69,"A","\textcolor{red}{A}"),"\null")&amp;" &amp; "&amp;IF(B69&lt;&gt;B68,B69,"\null")&amp;" &amp; "&amp;IF(D69&lt;&gt;"","\textcolor{red}{"&amp;D69&amp;" :} ","")&amp;IF(E69&lt;&gt;"","\setlength{\hangindent}{10pt}"&amp;_xlfn.SWITCH(H69,
"Solennité",UPPER(E69),
"Fête",UPPER(E69),
"Mémoire obligatoire",E69,
"Mémoire facultative","\textit{"&amp;E69&amp;"}")&amp;" \hfill "&amp;H69&amp;" \\","\null \\")</f>
        <v>e &amp; 2 &amp; \null \\</v>
      </c>
    </row>
    <row r="70" spans="1:9" x14ac:dyDescent="0.25">
      <c r="A70" s="19" t="s">
        <v>36</v>
      </c>
      <c r="B70" s="19">
        <v>3</v>
      </c>
      <c r="C70" s="19" t="s">
        <v>165</v>
      </c>
      <c r="E70" s="20"/>
      <c r="I70" t="str" cm="1">
        <f t="array" ref="I70">IF(C70&lt;&gt;C69,"\null &amp; \null &amp; \null \\[1pt] \null &amp; \null &amp; \multicolumn{1}{c}{\textcolor{red}{"&amp;UPPER(LEFT(C70,1))&amp;RIGHT(C70,LEN(C70)-1)&amp;"}} \\[5pt]","")&amp;
IF(A70&lt;&gt;"",SUBSTITUTE(A70,"A","\textcolor{red}{A}"),"\null")&amp;" &amp; "&amp;IF(B70&lt;&gt;B69,B70,"\null")&amp;" &amp; "&amp;IF(D70&lt;&gt;"","\textcolor{red}{"&amp;D70&amp;" :} ","")&amp;IF(E70&lt;&gt;"","\setlength{\hangindent}{10pt}"&amp;_xlfn.SWITCH(H70,
"Solennité",UPPER(E70),
"Fête",UPPER(E70),
"Mémoire obligatoire",E70,
"Mémoire facultative","\textit{"&amp;E70&amp;"}")&amp;" \hfill "&amp;H70&amp;" \\","\null \\")</f>
        <v>f &amp; 3 &amp; \null \\</v>
      </c>
    </row>
    <row r="71" spans="1:9" x14ac:dyDescent="0.25">
      <c r="A71" s="19" t="s">
        <v>35</v>
      </c>
      <c r="B71" s="19">
        <v>4</v>
      </c>
      <c r="C71" s="19" t="s">
        <v>165</v>
      </c>
      <c r="E71" s="20" t="s">
        <v>166</v>
      </c>
      <c r="F71" s="19" t="s">
        <v>166</v>
      </c>
      <c r="G71" s="19" t="s">
        <v>54</v>
      </c>
      <c r="H71" s="19" t="s">
        <v>61</v>
      </c>
      <c r="I71" t="str" cm="1">
        <f t="array" ref="I71">IF(C71&lt;&gt;C70,"\null &amp; \null &amp; \null \\[1pt] \null &amp; \null &amp; \multicolumn{1}{c}{\textcolor{red}{"&amp;UPPER(LEFT(C71,1))&amp;RIGHT(C71,LEN(C71)-1)&amp;"}} \\[5pt]","")&amp;
IF(A71&lt;&gt;"",SUBSTITUTE(A71,"A","\textcolor{red}{A}"),"\null")&amp;" &amp; "&amp;IF(B71&lt;&gt;B70,B71,"\null")&amp;" &amp; "&amp;IF(D71&lt;&gt;"","\textcolor{red}{"&amp;D71&amp;" :} ","")&amp;IF(E71&lt;&gt;"","\setlength{\hangindent}{10pt}"&amp;_xlfn.SWITCH(H71,
"Solennité",UPPER(E71),
"Fête",UPPER(E71),
"Mémoire obligatoire",E71,
"Mémoire facultative","\textit{"&amp;E71&amp;"}")&amp;" \hfill "&amp;H71&amp;" \\","\null \\")</f>
        <v>g &amp; 4 &amp; \setlength{\hangindent}{10pt}\textit{S. Casimir} \hfill Mémoire facultative \\</v>
      </c>
    </row>
    <row r="72" spans="1:9" x14ac:dyDescent="0.25">
      <c r="A72" s="19" t="s">
        <v>27</v>
      </c>
      <c r="B72" s="19">
        <v>5</v>
      </c>
      <c r="C72" s="19" t="s">
        <v>165</v>
      </c>
      <c r="E72" s="20"/>
      <c r="I72" t="str" cm="1">
        <f t="array" ref="I72">IF(C72&lt;&gt;C71,"\null &amp; \null &amp; \null \\[1pt] \null &amp; \null &amp; \multicolumn{1}{c}{\textcolor{red}{"&amp;UPPER(LEFT(C72,1))&amp;RIGHT(C72,LEN(C72)-1)&amp;"}} \\[5pt]","")&amp;
IF(A72&lt;&gt;"",SUBSTITUTE(A72,"A","\textcolor{red}{A}"),"\null")&amp;" &amp; "&amp;IF(B72&lt;&gt;B71,B72,"\null")&amp;" &amp; "&amp;IF(D72&lt;&gt;"","\textcolor{red}{"&amp;D72&amp;" :} ","")&amp;IF(E72&lt;&gt;"","\setlength{\hangindent}{10pt}"&amp;_xlfn.SWITCH(H72,
"Solennité",UPPER(E72),
"Fête",UPPER(E72),
"Mémoire obligatoire",E72,
"Mémoire facultative","\textit{"&amp;E72&amp;"}")&amp;" \hfill "&amp;H72&amp;" \\","\null \\")</f>
        <v>\textcolor{red}{A} &amp; 5 &amp; \null \\</v>
      </c>
    </row>
    <row r="73" spans="1:9" x14ac:dyDescent="0.25">
      <c r="A73" s="19" t="s">
        <v>25</v>
      </c>
      <c r="B73" s="19">
        <v>6</v>
      </c>
      <c r="C73" s="19" t="s">
        <v>165</v>
      </c>
      <c r="E73" s="20"/>
      <c r="I73" t="str" cm="1">
        <f t="array" ref="I73">IF(C73&lt;&gt;C72,"\null &amp; \null &amp; \null \\[1pt] \null &amp; \null &amp; \multicolumn{1}{c}{\textcolor{red}{"&amp;UPPER(LEFT(C73,1))&amp;RIGHT(C73,LEN(C73)-1)&amp;"}} \\[5pt]","")&amp;
IF(A73&lt;&gt;"",SUBSTITUTE(A73,"A","\textcolor{red}{A}"),"\null")&amp;" &amp; "&amp;IF(B73&lt;&gt;B72,B73,"\null")&amp;" &amp; "&amp;IF(D73&lt;&gt;"","\textcolor{red}{"&amp;D73&amp;" :} ","")&amp;IF(E73&lt;&gt;"","\setlength{\hangindent}{10pt}"&amp;_xlfn.SWITCH(H73,
"Solennité",UPPER(E73),
"Fête",UPPER(E73),
"Mémoire obligatoire",E73,
"Mémoire facultative","\textit{"&amp;E73&amp;"}")&amp;" \hfill "&amp;H73&amp;" \\","\null \\")</f>
        <v>b &amp; 6 &amp; \null \\</v>
      </c>
    </row>
    <row r="74" spans="1:9" x14ac:dyDescent="0.25">
      <c r="A74" s="19" t="s">
        <v>33</v>
      </c>
      <c r="B74" s="19">
        <v>7</v>
      </c>
      <c r="C74" s="19" t="s">
        <v>165</v>
      </c>
      <c r="E74" s="19" t="s">
        <v>167</v>
      </c>
      <c r="F74" s="19" t="s">
        <v>168</v>
      </c>
      <c r="G74" s="19" t="s">
        <v>169</v>
      </c>
      <c r="H74" s="19" t="s">
        <v>59</v>
      </c>
      <c r="I74" t="str" cm="1">
        <f t="array" ref="I74">IF(C74&lt;&gt;C73,"\null &amp; \null &amp; \null \\[1pt] \null &amp; \null &amp; \multicolumn{1}{c}{\textcolor{red}{"&amp;UPPER(LEFT(C74,1))&amp;RIGHT(C74,LEN(C74)-1)&amp;"}} \\[5pt]","")&amp;
IF(A74&lt;&gt;"",SUBSTITUTE(A74,"A","\textcolor{red}{A}"),"\null")&amp;" &amp; "&amp;IF(B74&lt;&gt;B73,B74,"\null")&amp;" &amp; "&amp;IF(D74&lt;&gt;"","\textcolor{red}{"&amp;D74&amp;" :} ","")&amp;IF(E74&lt;&gt;"","\setlength{\hangindent}{10pt}"&amp;_xlfn.SWITCH(H74,
"Solennité",UPPER(E74),
"Fête",UPPER(E74),
"Mémoire obligatoire",E74,
"Mémoire facultative","\textit{"&amp;E74&amp;"}")&amp;" \hfill "&amp;H74&amp;" \\","\null \\")</f>
        <v>c &amp; 7 &amp; \setlength{\hangindent}{10pt}Stes Perpétue et Félicité, martyres \hfill Mémoire obligatoire \\</v>
      </c>
    </row>
    <row r="75" spans="1:9" x14ac:dyDescent="0.25">
      <c r="A75" s="19" t="s">
        <v>54</v>
      </c>
      <c r="B75" s="19">
        <v>7</v>
      </c>
      <c r="C75" s="19" t="s">
        <v>165</v>
      </c>
      <c r="D75" s="19" t="s">
        <v>70</v>
      </c>
      <c r="E75" s="19" t="s">
        <v>170</v>
      </c>
      <c r="F75" s="19" t="s">
        <v>171</v>
      </c>
      <c r="G75" s="19" t="s">
        <v>138</v>
      </c>
      <c r="H75" s="19" t="s">
        <v>117</v>
      </c>
      <c r="I75" t="str" cm="1">
        <f t="array" ref="I75">IF(C75&lt;&gt;C74,"\null &amp; \null &amp; \null \\[1pt] \null &amp; \null &amp; \multicolumn{1}{c}{\textcolor{red}{"&amp;UPPER(LEFT(C75,1))&amp;RIGHT(C75,LEN(C75)-1)&amp;"}} \\[5pt]","")&amp;
IF(A75&lt;&gt;"",SUBSTITUTE(A75,"A","\textcolor{red}{A}"),"\null")&amp;" &amp; "&amp;IF(B75&lt;&gt;B74,B75,"\null")&amp;" &amp; "&amp;IF(D75&lt;&gt;"","\textcolor{red}{"&amp;D75&amp;" :} ","")&amp;IF(E75&lt;&gt;"","\setlength{\hangindent}{10pt}"&amp;_xlfn.SWITCH(H75,
"Solennité",UPPER(E75),
"Fête",UPPER(E75),
"Mémoire obligatoire",E75,
"Mémoire facultative","\textit{"&amp;E75&amp;"}")&amp;" \hfill "&amp;H75&amp;" \\","\null \\")</f>
        <v>\null &amp; \null &amp; \textcolor{red}{En Afrique du Nord :} \setlength{\hangindent}{10pt}STES PERPÉTUE ET FÉLICITÉ ET LEURS COMPAGNONS, MARTYRS \hfill Fête \\</v>
      </c>
    </row>
    <row r="76" spans="1:9" x14ac:dyDescent="0.25">
      <c r="A76" s="19" t="s">
        <v>32</v>
      </c>
      <c r="B76" s="19">
        <v>8</v>
      </c>
      <c r="C76" s="19" t="s">
        <v>165</v>
      </c>
      <c r="E76" s="20" t="s">
        <v>172</v>
      </c>
      <c r="F76" s="19" t="s">
        <v>173</v>
      </c>
      <c r="G76" s="19" t="s">
        <v>84</v>
      </c>
      <c r="H76" s="19" t="s">
        <v>61</v>
      </c>
      <c r="I76" t="str" cm="1">
        <f t="array" ref="I76">IF(C76&lt;&gt;C75,"\null &amp; \null &amp; \null \\[1pt] \null &amp; \null &amp; \multicolumn{1}{c}{\textcolor{red}{"&amp;UPPER(LEFT(C76,1))&amp;RIGHT(C76,LEN(C76)-1)&amp;"}} \\[5pt]","")&amp;
IF(A76&lt;&gt;"",SUBSTITUTE(A76,"A","\textcolor{red}{A}"),"\null")&amp;" &amp; "&amp;IF(B76&lt;&gt;B75,B76,"\null")&amp;" &amp; "&amp;IF(D76&lt;&gt;"","\textcolor{red}{"&amp;D76&amp;" :} ","")&amp;IF(E76&lt;&gt;"","\setlength{\hangindent}{10pt}"&amp;_xlfn.SWITCH(H76,
"Solennité",UPPER(E76),
"Fête",UPPER(E76),
"Mémoire obligatoire",E76,
"Mémoire facultative","\textit{"&amp;E76&amp;"}")&amp;" \hfill "&amp;H76&amp;" \\","\null \\")</f>
        <v>d &amp; 8 &amp; \setlength{\hangindent}{10pt}\textit{S. Jean de Dieu, religieux} \hfill Mémoire facultative \\</v>
      </c>
    </row>
    <row r="77" spans="1:9" x14ac:dyDescent="0.25">
      <c r="A77" s="19" t="s">
        <v>31</v>
      </c>
      <c r="B77" s="19">
        <v>9</v>
      </c>
      <c r="C77" s="19" t="s">
        <v>165</v>
      </c>
      <c r="E77" s="20" t="s">
        <v>174</v>
      </c>
      <c r="F77" s="19" t="s">
        <v>175</v>
      </c>
      <c r="G77" s="19" t="s">
        <v>69</v>
      </c>
      <c r="H77" s="19" t="s">
        <v>61</v>
      </c>
      <c r="I77" t="str" cm="1">
        <f t="array" ref="I77">IF(C77&lt;&gt;C76,"\null &amp; \null &amp; \null \\[1pt] \null &amp; \null &amp; \multicolumn{1}{c}{\textcolor{red}{"&amp;UPPER(LEFT(C77,1))&amp;RIGHT(C77,LEN(C77)-1)&amp;"}} \\[5pt]","")&amp;
IF(A77&lt;&gt;"",SUBSTITUTE(A77,"A","\textcolor{red}{A}"),"\null")&amp;" &amp; "&amp;IF(B77&lt;&gt;B76,B77,"\null")&amp;" &amp; "&amp;IF(D77&lt;&gt;"","\textcolor{red}{"&amp;D77&amp;" :} ","")&amp;IF(E77&lt;&gt;"","\setlength{\hangindent}{10pt}"&amp;_xlfn.SWITCH(H77,
"Solennité",UPPER(E77),
"Fête",UPPER(E77),
"Mémoire obligatoire",E77,
"Mémoire facultative","\textit{"&amp;E77&amp;"}")&amp;" \hfill "&amp;H77&amp;" \\","\null \\")</f>
        <v>e &amp; 9 &amp; \setlength{\hangindent}{10pt}\textit{Ste Françoise Romaine, religieuse} \hfill Mémoire facultative \\</v>
      </c>
    </row>
    <row r="78" spans="1:9" x14ac:dyDescent="0.25">
      <c r="A78" s="19" t="s">
        <v>36</v>
      </c>
      <c r="B78" s="19">
        <v>10</v>
      </c>
      <c r="C78" s="19" t="s">
        <v>165</v>
      </c>
      <c r="E78" s="20"/>
      <c r="I78" t="str" cm="1">
        <f t="array" ref="I78">IF(C78&lt;&gt;C77,"\null &amp; \null &amp; \null \\[1pt] \null &amp; \null &amp; \multicolumn{1}{c}{\textcolor{red}{"&amp;UPPER(LEFT(C78,1))&amp;RIGHT(C78,LEN(C78)-1)&amp;"}} \\[5pt]","")&amp;
IF(A78&lt;&gt;"",SUBSTITUTE(A78,"A","\textcolor{red}{A}"),"\null")&amp;" &amp; "&amp;IF(B78&lt;&gt;B77,B78,"\null")&amp;" &amp; "&amp;IF(D78&lt;&gt;"","\textcolor{red}{"&amp;D78&amp;" :} ","")&amp;IF(E78&lt;&gt;"","\setlength{\hangindent}{10pt}"&amp;_xlfn.SWITCH(H78,
"Solennité",UPPER(E78),
"Fête",UPPER(E78),
"Mémoire obligatoire",E78,
"Mémoire facultative","\textit{"&amp;E78&amp;"}")&amp;" \hfill "&amp;H78&amp;" \\","\null \\")</f>
        <v>f &amp; 10 &amp; \null \\</v>
      </c>
    </row>
    <row r="79" spans="1:9" x14ac:dyDescent="0.25">
      <c r="A79" s="19" t="s">
        <v>35</v>
      </c>
      <c r="B79" s="19">
        <v>11</v>
      </c>
      <c r="C79" s="19" t="s">
        <v>165</v>
      </c>
      <c r="E79" s="20"/>
      <c r="I79" t="str" cm="1">
        <f t="array" ref="I79">IF(C79&lt;&gt;C78,"\null &amp; \null &amp; \null \\[1pt] \null &amp; \null &amp; \multicolumn{1}{c}{\textcolor{red}{"&amp;UPPER(LEFT(C79,1))&amp;RIGHT(C79,LEN(C79)-1)&amp;"}} \\[5pt]","")&amp;
IF(A79&lt;&gt;"",SUBSTITUTE(A79,"A","\textcolor{red}{A}"),"\null")&amp;" &amp; "&amp;IF(B79&lt;&gt;B78,B79,"\null")&amp;" &amp; "&amp;IF(D79&lt;&gt;"","\textcolor{red}{"&amp;D79&amp;" :} ","")&amp;IF(E79&lt;&gt;"","\setlength{\hangindent}{10pt}"&amp;_xlfn.SWITCH(H79,
"Solennité",UPPER(E79),
"Fête",UPPER(E79),
"Mémoire obligatoire",E79,
"Mémoire facultative","\textit{"&amp;E79&amp;"}")&amp;" \hfill "&amp;H79&amp;" \\","\null \\")</f>
        <v>g &amp; 11 &amp; \null \\</v>
      </c>
    </row>
    <row r="80" spans="1:9" x14ac:dyDescent="0.25">
      <c r="A80" s="19" t="s">
        <v>27</v>
      </c>
      <c r="B80" s="19">
        <v>12</v>
      </c>
      <c r="C80" s="19" t="s">
        <v>165</v>
      </c>
      <c r="E80" s="20"/>
      <c r="I80" t="str" cm="1">
        <f t="array" ref="I80">IF(C80&lt;&gt;C79,"\null &amp; \null &amp; \null \\[1pt] \null &amp; \null &amp; \multicolumn{1}{c}{\textcolor{red}{"&amp;UPPER(LEFT(C80,1))&amp;RIGHT(C80,LEN(C80)-1)&amp;"}} \\[5pt]","")&amp;
IF(A80&lt;&gt;"",SUBSTITUTE(A80,"A","\textcolor{red}{A}"),"\null")&amp;" &amp; "&amp;IF(B80&lt;&gt;B79,B80,"\null")&amp;" &amp; "&amp;IF(D80&lt;&gt;"","\textcolor{red}{"&amp;D80&amp;" :} ","")&amp;IF(E80&lt;&gt;"","\setlength{\hangindent}{10pt}"&amp;_xlfn.SWITCH(H80,
"Solennité",UPPER(E80),
"Fête",UPPER(E80),
"Mémoire obligatoire",E80,
"Mémoire facultative","\textit{"&amp;E80&amp;"}")&amp;" \hfill "&amp;H80&amp;" \\","\null \\")</f>
        <v>\textcolor{red}{A} &amp; 12 &amp; \null \\</v>
      </c>
    </row>
    <row r="81" spans="1:9" x14ac:dyDescent="0.25">
      <c r="A81" s="19" t="s">
        <v>25</v>
      </c>
      <c r="B81" s="19">
        <v>13</v>
      </c>
      <c r="C81" s="19" t="s">
        <v>165</v>
      </c>
      <c r="E81" s="20"/>
      <c r="I81" t="str" cm="1">
        <f t="array" ref="I81">IF(C81&lt;&gt;C80,"\null &amp; \null &amp; \null \\[1pt] \null &amp; \null &amp; \multicolumn{1}{c}{\textcolor{red}{"&amp;UPPER(LEFT(C81,1))&amp;RIGHT(C81,LEN(C81)-1)&amp;"}} \\[5pt]","")&amp;
IF(A81&lt;&gt;"",SUBSTITUTE(A81,"A","\textcolor{red}{A}"),"\null")&amp;" &amp; "&amp;IF(B81&lt;&gt;B80,B81,"\null")&amp;" &amp; "&amp;IF(D81&lt;&gt;"","\textcolor{red}{"&amp;D81&amp;" :} ","")&amp;IF(E81&lt;&gt;"","\setlength{\hangindent}{10pt}"&amp;_xlfn.SWITCH(H81,
"Solennité",UPPER(E81),
"Fête",UPPER(E81),
"Mémoire obligatoire",E81,
"Mémoire facultative","\textit{"&amp;E81&amp;"}")&amp;" \hfill "&amp;H81&amp;" \\","\null \\")</f>
        <v>b &amp; 13 &amp; \null \\</v>
      </c>
    </row>
    <row r="82" spans="1:9" x14ac:dyDescent="0.25">
      <c r="A82" s="19" t="s">
        <v>33</v>
      </c>
      <c r="B82" s="19">
        <v>14</v>
      </c>
      <c r="C82" s="19" t="s">
        <v>165</v>
      </c>
      <c r="E82" s="20"/>
      <c r="I82" t="str" cm="1">
        <f t="array" ref="I82">IF(C82&lt;&gt;C81,"\null &amp; \null &amp; \null \\[1pt] \null &amp; \null &amp; \multicolumn{1}{c}{\textcolor{red}{"&amp;UPPER(LEFT(C82,1))&amp;RIGHT(C82,LEN(C82)-1)&amp;"}} \\[5pt]","")&amp;
IF(A82&lt;&gt;"",SUBSTITUTE(A82,"A","\textcolor{red}{A}"),"\null")&amp;" &amp; "&amp;IF(B82&lt;&gt;B81,B82,"\null")&amp;" &amp; "&amp;IF(D82&lt;&gt;"","\textcolor{red}{"&amp;D82&amp;" :} ","")&amp;IF(E82&lt;&gt;"","\setlength{\hangindent}{10pt}"&amp;_xlfn.SWITCH(H82,
"Solennité",UPPER(E82),
"Fête",UPPER(E82),
"Mémoire obligatoire",E82,
"Mémoire facultative","\textit{"&amp;E82&amp;"}")&amp;" \hfill "&amp;H82&amp;" \\","\null \\")</f>
        <v>c &amp; 14 &amp; \null \\</v>
      </c>
    </row>
    <row r="83" spans="1:9" x14ac:dyDescent="0.25">
      <c r="A83" s="19" t="s">
        <v>32</v>
      </c>
      <c r="B83" s="19">
        <v>15</v>
      </c>
      <c r="C83" s="19" t="s">
        <v>165</v>
      </c>
      <c r="E83" s="20"/>
      <c r="I83" t="str" cm="1">
        <f t="array" ref="I83">IF(C83&lt;&gt;C82,"\null &amp; \null &amp; \null \\[1pt] \null &amp; \null &amp; \multicolumn{1}{c}{\textcolor{red}{"&amp;UPPER(LEFT(C83,1))&amp;RIGHT(C83,LEN(C83)-1)&amp;"}} \\[5pt]","")&amp;
IF(A83&lt;&gt;"",SUBSTITUTE(A83,"A","\textcolor{red}{A}"),"\null")&amp;" &amp; "&amp;IF(B83&lt;&gt;B82,B83,"\null")&amp;" &amp; "&amp;IF(D83&lt;&gt;"","\textcolor{red}{"&amp;D83&amp;" :} ","")&amp;IF(E83&lt;&gt;"","\setlength{\hangindent}{10pt}"&amp;_xlfn.SWITCH(H83,
"Solennité",UPPER(E83),
"Fête",UPPER(E83),
"Mémoire obligatoire",E83,
"Mémoire facultative","\textit{"&amp;E83&amp;"}")&amp;" \hfill "&amp;H83&amp;" \\","\null \\")</f>
        <v>d &amp; 15 &amp; \null \\</v>
      </c>
    </row>
    <row r="84" spans="1:9" x14ac:dyDescent="0.25">
      <c r="A84" s="19" t="s">
        <v>31</v>
      </c>
      <c r="B84" s="19">
        <v>16</v>
      </c>
      <c r="C84" s="19" t="s">
        <v>165</v>
      </c>
      <c r="E84" s="20"/>
      <c r="I84" t="str" cm="1">
        <f t="array" ref="I84">IF(C84&lt;&gt;C83,"\null &amp; \null &amp; \null \\[1pt] \null &amp; \null &amp; \multicolumn{1}{c}{\textcolor{red}{"&amp;UPPER(LEFT(C84,1))&amp;RIGHT(C84,LEN(C84)-1)&amp;"}} \\[5pt]","")&amp;
IF(A84&lt;&gt;"",SUBSTITUTE(A84,"A","\textcolor{red}{A}"),"\null")&amp;" &amp; "&amp;IF(B84&lt;&gt;B83,B84,"\null")&amp;" &amp; "&amp;IF(D84&lt;&gt;"","\textcolor{red}{"&amp;D84&amp;" :} ","")&amp;IF(E84&lt;&gt;"","\setlength{\hangindent}{10pt}"&amp;_xlfn.SWITCH(H84,
"Solennité",UPPER(E84),
"Fête",UPPER(E84),
"Mémoire obligatoire",E84,
"Mémoire facultative","\textit{"&amp;E84&amp;"}")&amp;" \hfill "&amp;H84&amp;" \\","\null \\")</f>
        <v>e &amp; 16 &amp; \null \\</v>
      </c>
    </row>
    <row r="85" spans="1:9" x14ac:dyDescent="0.25">
      <c r="A85" s="19" t="s">
        <v>36</v>
      </c>
      <c r="B85" s="19">
        <v>17</v>
      </c>
      <c r="C85" s="19" t="s">
        <v>165</v>
      </c>
      <c r="E85" s="20" t="s">
        <v>176</v>
      </c>
      <c r="F85" s="19" t="s">
        <v>177</v>
      </c>
      <c r="G85" s="19" t="s">
        <v>73</v>
      </c>
      <c r="H85" s="19" t="s">
        <v>61</v>
      </c>
      <c r="I85" t="str" cm="1">
        <f t="array" ref="I85">IF(C85&lt;&gt;C84,"\null &amp; \null &amp; \null \\[1pt] \null &amp; \null &amp; \multicolumn{1}{c}{\textcolor{red}{"&amp;UPPER(LEFT(C85,1))&amp;RIGHT(C85,LEN(C85)-1)&amp;"}} \\[5pt]","")&amp;
IF(A85&lt;&gt;"",SUBSTITUTE(A85,"A","\textcolor{red}{A}"),"\null")&amp;" &amp; "&amp;IF(B85&lt;&gt;B84,B85,"\null")&amp;" &amp; "&amp;IF(D85&lt;&gt;"","\textcolor{red}{"&amp;D85&amp;" :} ","")&amp;IF(E85&lt;&gt;"","\setlength{\hangindent}{10pt}"&amp;_xlfn.SWITCH(H85,
"Solennité",UPPER(E85),
"Fête",UPPER(E85),
"Mémoire obligatoire",E85,
"Mémoire facultative","\textit{"&amp;E85&amp;"}")&amp;" \hfill "&amp;H85&amp;" \\","\null \\")</f>
        <v>f &amp; 17 &amp; \setlength{\hangindent}{10pt}\textit{S. Patrick, évêque} \hfill Mémoire facultative \\</v>
      </c>
    </row>
    <row r="86" spans="1:9" x14ac:dyDescent="0.25">
      <c r="A86" s="19" t="s">
        <v>35</v>
      </c>
      <c r="B86" s="19">
        <v>18</v>
      </c>
      <c r="C86" s="19" t="s">
        <v>165</v>
      </c>
      <c r="E86" s="20" t="s">
        <v>178</v>
      </c>
      <c r="F86" s="19" t="s">
        <v>179</v>
      </c>
      <c r="G86" s="19" t="s">
        <v>94</v>
      </c>
      <c r="H86" s="19" t="s">
        <v>61</v>
      </c>
      <c r="I86" t="str" cm="1">
        <f t="array" ref="I86">IF(C86&lt;&gt;C85,"\null &amp; \null &amp; \null \\[1pt] \null &amp; \null &amp; \multicolumn{1}{c}{\textcolor{red}{"&amp;UPPER(LEFT(C86,1))&amp;RIGHT(C86,LEN(C86)-1)&amp;"}} \\[5pt]","")&amp;
IF(A86&lt;&gt;"",SUBSTITUTE(A86,"A","\textcolor{red}{A}"),"\null")&amp;" &amp; "&amp;IF(B86&lt;&gt;B85,B86,"\null")&amp;" &amp; "&amp;IF(D86&lt;&gt;"","\textcolor{red}{"&amp;D86&amp;" :} ","")&amp;IF(E86&lt;&gt;"","\setlength{\hangindent}{10pt}"&amp;_xlfn.SWITCH(H86,
"Solennité",UPPER(E86),
"Fête",UPPER(E86),
"Mémoire obligatoire",E86,
"Mémoire facultative","\textit{"&amp;E86&amp;"}")&amp;" \hfill "&amp;H86&amp;" \\","\null \\")</f>
        <v>g &amp; 18 &amp; \setlength{\hangindent}{10pt}\textit{S. Cyrille de Jérusalem, évêque et docteur de l'Église} \hfill Mémoire facultative \\</v>
      </c>
    </row>
    <row r="87" spans="1:9" x14ac:dyDescent="0.25">
      <c r="A87" s="19" t="s">
        <v>27</v>
      </c>
      <c r="B87" s="19">
        <v>19</v>
      </c>
      <c r="C87" s="19" t="s">
        <v>165</v>
      </c>
      <c r="E87" s="18" t="s">
        <v>180</v>
      </c>
      <c r="F87" s="19" t="s">
        <v>180</v>
      </c>
      <c r="G87" s="19" t="s">
        <v>54</v>
      </c>
      <c r="H87" s="19" t="s">
        <v>55</v>
      </c>
      <c r="I87" t="str" cm="1">
        <f t="array" ref="I87">IF(C87&lt;&gt;C86,"\null &amp; \null &amp; \null \\[1pt] \null &amp; \null &amp; \multicolumn{1}{c}{\textcolor{red}{"&amp;UPPER(LEFT(C87,1))&amp;RIGHT(C87,LEN(C87)-1)&amp;"}} \\[5pt]","")&amp;
IF(A87&lt;&gt;"",SUBSTITUTE(A87,"A","\textcolor{red}{A}"),"\null")&amp;" &amp; "&amp;IF(B87&lt;&gt;B86,B87,"\null")&amp;" &amp; "&amp;IF(D87&lt;&gt;"","\textcolor{red}{"&amp;D87&amp;" :} ","")&amp;IF(E87&lt;&gt;"","\setlength{\hangindent}{10pt}"&amp;_xlfn.SWITCH(H87,
"Solennité",UPPER(E87),
"Fête",UPPER(E87),
"Mémoire obligatoire",E87,
"Mémoire facultative","\textit{"&amp;E87&amp;"}")&amp;" \hfill "&amp;H87&amp;" \\","\null \\")</f>
        <v>\textcolor{red}{A} &amp; 19 &amp; \setlength{\hangindent}{10pt}S. JOSEPH, ÉPOUX DE LA BIENHEUREUSE VIERGE MARIE \hfill Solennité \\</v>
      </c>
    </row>
    <row r="88" spans="1:9" x14ac:dyDescent="0.25">
      <c r="A88" s="19" t="s">
        <v>25</v>
      </c>
      <c r="B88" s="19">
        <v>20</v>
      </c>
      <c r="C88" s="19" t="s">
        <v>165</v>
      </c>
      <c r="E88" s="18"/>
      <c r="I88" t="str" cm="1">
        <f t="array" ref="I88">IF(C88&lt;&gt;C87,"\null &amp; \null &amp; \null \\[1pt] \null &amp; \null &amp; \multicolumn{1}{c}{\textcolor{red}{"&amp;UPPER(LEFT(C88,1))&amp;RIGHT(C88,LEN(C88)-1)&amp;"}} \\[5pt]","")&amp;
IF(A88&lt;&gt;"",SUBSTITUTE(A88,"A","\textcolor{red}{A}"),"\null")&amp;" &amp; "&amp;IF(B88&lt;&gt;B87,B88,"\null")&amp;" &amp; "&amp;IF(D88&lt;&gt;"","\textcolor{red}{"&amp;D88&amp;" :} ","")&amp;IF(E88&lt;&gt;"","\setlength{\hangindent}{10pt}"&amp;_xlfn.SWITCH(H88,
"Solennité",UPPER(E88),
"Fête",UPPER(E88),
"Mémoire obligatoire",E88,
"Mémoire facultative","\textit{"&amp;E88&amp;"}")&amp;" \hfill "&amp;H88&amp;" \\","\null \\")</f>
        <v>b &amp; 20 &amp; \null \\</v>
      </c>
    </row>
    <row r="89" spans="1:9" x14ac:dyDescent="0.25">
      <c r="A89" s="19" t="s">
        <v>33</v>
      </c>
      <c r="B89" s="19">
        <v>21</v>
      </c>
      <c r="C89" s="19" t="s">
        <v>165</v>
      </c>
      <c r="E89" s="18"/>
      <c r="I89" t="str" cm="1">
        <f t="array" ref="I89">IF(C89&lt;&gt;C88,"\null &amp; \null &amp; \null \\[1pt] \null &amp; \null &amp; \multicolumn{1}{c}{\textcolor{red}{"&amp;UPPER(LEFT(C89,1))&amp;RIGHT(C89,LEN(C89)-1)&amp;"}} \\[5pt]","")&amp;
IF(A89&lt;&gt;"",SUBSTITUTE(A89,"A","\textcolor{red}{A}"),"\null")&amp;" &amp; "&amp;IF(B89&lt;&gt;B88,B89,"\null")&amp;" &amp; "&amp;IF(D89&lt;&gt;"","\textcolor{red}{"&amp;D89&amp;" :} ","")&amp;IF(E89&lt;&gt;"","\setlength{\hangindent}{10pt}"&amp;_xlfn.SWITCH(H89,
"Solennité",UPPER(E89),
"Fête",UPPER(E89),
"Mémoire obligatoire",E89,
"Mémoire facultative","\textit{"&amp;E89&amp;"}")&amp;" \hfill "&amp;H89&amp;" \\","\null \\")</f>
        <v>c &amp; 21 &amp; \null \\</v>
      </c>
    </row>
    <row r="90" spans="1:9" x14ac:dyDescent="0.25">
      <c r="A90" s="19" t="s">
        <v>32</v>
      </c>
      <c r="B90" s="19">
        <v>22</v>
      </c>
      <c r="C90" s="19" t="s">
        <v>165</v>
      </c>
      <c r="E90" s="18"/>
      <c r="I90" t="str" cm="1">
        <f t="array" ref="I90">IF(C90&lt;&gt;C89,"\null &amp; \null &amp; \null \\[1pt] \null &amp; \null &amp; \multicolumn{1}{c}{\textcolor{red}{"&amp;UPPER(LEFT(C90,1))&amp;RIGHT(C90,LEN(C90)-1)&amp;"}} \\[5pt]","")&amp;
IF(A90&lt;&gt;"",SUBSTITUTE(A90,"A","\textcolor{red}{A}"),"\null")&amp;" &amp; "&amp;IF(B90&lt;&gt;B89,B90,"\null")&amp;" &amp; "&amp;IF(D90&lt;&gt;"","\textcolor{red}{"&amp;D90&amp;" :} ","")&amp;IF(E90&lt;&gt;"","\setlength{\hangindent}{10pt}"&amp;_xlfn.SWITCH(H90,
"Solennité",UPPER(E90),
"Fête",UPPER(E90),
"Mémoire obligatoire",E90,
"Mémoire facultative","\textit{"&amp;E90&amp;"}")&amp;" \hfill "&amp;H90&amp;" \\","\null \\")</f>
        <v>d &amp; 22 &amp; \null \\</v>
      </c>
    </row>
    <row r="91" spans="1:9" x14ac:dyDescent="0.25">
      <c r="A91" s="19" t="s">
        <v>31</v>
      </c>
      <c r="B91" s="19">
        <v>23</v>
      </c>
      <c r="C91" s="19" t="s">
        <v>165</v>
      </c>
      <c r="E91" s="20" t="s">
        <v>181</v>
      </c>
      <c r="F91" s="19" t="s">
        <v>182</v>
      </c>
      <c r="G91" s="19" t="s">
        <v>73</v>
      </c>
      <c r="H91" s="19" t="s">
        <v>61</v>
      </c>
      <c r="I91" t="str" cm="1">
        <f t="array" ref="I91">IF(C91&lt;&gt;C90,"\null &amp; \null &amp; \null \\[1pt] \null &amp; \null &amp; \multicolumn{1}{c}{\textcolor{red}{"&amp;UPPER(LEFT(C91,1))&amp;RIGHT(C91,LEN(C91)-1)&amp;"}} \\[5pt]","")&amp;
IF(A91&lt;&gt;"",SUBSTITUTE(A91,"A","\textcolor{red}{A}"),"\null")&amp;" &amp; "&amp;IF(B91&lt;&gt;B90,B91,"\null")&amp;" &amp; "&amp;IF(D91&lt;&gt;"","\textcolor{red}{"&amp;D91&amp;" :} ","")&amp;IF(E91&lt;&gt;"","\setlength{\hangindent}{10pt}"&amp;_xlfn.SWITCH(H91,
"Solennité",UPPER(E91),
"Fête",UPPER(E91),
"Mémoire obligatoire",E91,
"Mémoire facultative","\textit{"&amp;E91&amp;"}")&amp;" \hfill "&amp;H91&amp;" \\","\null \\")</f>
        <v>e &amp; 23 &amp; \setlength{\hangindent}{10pt}\textit{S. Turibio de Mogrovejo, évêque} \hfill Mémoire facultative \\</v>
      </c>
    </row>
    <row r="92" spans="1:9" x14ac:dyDescent="0.25">
      <c r="A92" s="19" t="s">
        <v>36</v>
      </c>
      <c r="B92" s="19">
        <v>24</v>
      </c>
      <c r="C92" s="19" t="s">
        <v>165</v>
      </c>
      <c r="E92" s="20"/>
      <c r="I92" t="str" cm="1">
        <f t="array" ref="I92">IF(C92&lt;&gt;C91,"\null &amp; \null &amp; \null \\[1pt] \null &amp; \null &amp; \multicolumn{1}{c}{\textcolor{red}{"&amp;UPPER(LEFT(C92,1))&amp;RIGHT(C92,LEN(C92)-1)&amp;"}} \\[5pt]","")&amp;
IF(A92&lt;&gt;"",SUBSTITUTE(A92,"A","\textcolor{red}{A}"),"\null")&amp;" &amp; "&amp;IF(B92&lt;&gt;B91,B92,"\null")&amp;" &amp; "&amp;IF(D92&lt;&gt;"","\textcolor{red}{"&amp;D92&amp;" :} ","")&amp;IF(E92&lt;&gt;"","\setlength{\hangindent}{10pt}"&amp;_xlfn.SWITCH(H92,
"Solennité",UPPER(E92),
"Fête",UPPER(E92),
"Mémoire obligatoire",E92,
"Mémoire facultative","\textit{"&amp;E92&amp;"}")&amp;" \hfill "&amp;H92&amp;" \\","\null \\")</f>
        <v>f &amp; 24 &amp; \null \\</v>
      </c>
    </row>
    <row r="93" spans="1:9" x14ac:dyDescent="0.25">
      <c r="A93" s="19" t="s">
        <v>35</v>
      </c>
      <c r="B93" s="19">
        <v>25</v>
      </c>
      <c r="C93" s="19" t="s">
        <v>165</v>
      </c>
      <c r="E93" s="18" t="s">
        <v>183</v>
      </c>
      <c r="F93" s="19" t="s">
        <v>183</v>
      </c>
      <c r="G93" s="19" t="s">
        <v>54</v>
      </c>
      <c r="H93" s="19" t="s">
        <v>55</v>
      </c>
      <c r="I93" t="str" cm="1">
        <f t="array" ref="I93">IF(C93&lt;&gt;C92,"\null &amp; \null &amp; \null \\[1pt] \null &amp; \null &amp; \multicolumn{1}{c}{\textcolor{red}{"&amp;UPPER(LEFT(C93,1))&amp;RIGHT(C93,LEN(C93)-1)&amp;"}} \\[5pt]","")&amp;
IF(A93&lt;&gt;"",SUBSTITUTE(A93,"A","\textcolor{red}{A}"),"\null")&amp;" &amp; "&amp;IF(B93&lt;&gt;B92,B93,"\null")&amp;" &amp; "&amp;IF(D93&lt;&gt;"","\textcolor{red}{"&amp;D93&amp;" :} ","")&amp;IF(E93&lt;&gt;"","\setlength{\hangindent}{10pt}"&amp;_xlfn.SWITCH(H93,
"Solennité",UPPER(E93),
"Fête",UPPER(E93),
"Mémoire obligatoire",E93,
"Mémoire facultative","\textit{"&amp;E93&amp;"}")&amp;" \hfill "&amp;H93&amp;" \\","\null \\")</f>
        <v>g &amp; 25 &amp; \setlength{\hangindent}{10pt}ANNONCIATION DU SEIGNEUR \hfill Solennité \\</v>
      </c>
    </row>
    <row r="94" spans="1:9" x14ac:dyDescent="0.25">
      <c r="A94" s="19" t="s">
        <v>27</v>
      </c>
      <c r="B94" s="19">
        <v>26</v>
      </c>
      <c r="C94" s="19" t="s">
        <v>165</v>
      </c>
      <c r="E94" s="18"/>
      <c r="I94" t="str" cm="1">
        <f t="array" ref="I94">IF(C94&lt;&gt;C93,"\null &amp; \null &amp; \null \\[1pt] \null &amp; \null &amp; \multicolumn{1}{c}{\textcolor{red}{"&amp;UPPER(LEFT(C94,1))&amp;RIGHT(C94,LEN(C94)-1)&amp;"}} \\[5pt]","")&amp;
IF(A94&lt;&gt;"",SUBSTITUTE(A94,"A","\textcolor{red}{A}"),"\null")&amp;" &amp; "&amp;IF(B94&lt;&gt;B93,B94,"\null")&amp;" &amp; "&amp;IF(D94&lt;&gt;"","\textcolor{red}{"&amp;D94&amp;" :} ","")&amp;IF(E94&lt;&gt;"","\setlength{\hangindent}{10pt}"&amp;_xlfn.SWITCH(H94,
"Solennité",UPPER(E94),
"Fête",UPPER(E94),
"Mémoire obligatoire",E94,
"Mémoire facultative","\textit{"&amp;E94&amp;"}")&amp;" \hfill "&amp;H94&amp;" \\","\null \\")</f>
        <v>\textcolor{red}{A} &amp; 26 &amp; \null \\</v>
      </c>
    </row>
    <row r="95" spans="1:9" x14ac:dyDescent="0.25">
      <c r="A95" s="19" t="s">
        <v>25</v>
      </c>
      <c r="B95" s="19">
        <v>27</v>
      </c>
      <c r="C95" s="19" t="s">
        <v>165</v>
      </c>
      <c r="E95" s="18"/>
      <c r="I95" t="str" cm="1">
        <f t="array" ref="I95">IF(C95&lt;&gt;C94,"\null &amp; \null &amp; \null \\[1pt] \null &amp; \null &amp; \multicolumn{1}{c}{\textcolor{red}{"&amp;UPPER(LEFT(C95,1))&amp;RIGHT(C95,LEN(C95)-1)&amp;"}} \\[5pt]","")&amp;
IF(A95&lt;&gt;"",SUBSTITUTE(A95,"A","\textcolor{red}{A}"),"\null")&amp;" &amp; "&amp;IF(B95&lt;&gt;B94,B95,"\null")&amp;" &amp; "&amp;IF(D95&lt;&gt;"","\textcolor{red}{"&amp;D95&amp;" :} ","")&amp;IF(E95&lt;&gt;"","\setlength{\hangindent}{10pt}"&amp;_xlfn.SWITCH(H95,
"Solennité",UPPER(E95),
"Fête",UPPER(E95),
"Mémoire obligatoire",E95,
"Mémoire facultative","\textit{"&amp;E95&amp;"}")&amp;" \hfill "&amp;H95&amp;" \\","\null \\")</f>
        <v>b &amp; 27 &amp; \null \\</v>
      </c>
    </row>
    <row r="96" spans="1:9" x14ac:dyDescent="0.25">
      <c r="A96" s="19" t="s">
        <v>33</v>
      </c>
      <c r="B96" s="19">
        <v>28</v>
      </c>
      <c r="C96" s="19" t="s">
        <v>165</v>
      </c>
      <c r="E96" s="18"/>
      <c r="I96" t="str" cm="1">
        <f t="array" ref="I96">IF(C96&lt;&gt;C95,"\null &amp; \null &amp; \null \\[1pt] \null &amp; \null &amp; \multicolumn{1}{c}{\textcolor{red}{"&amp;UPPER(LEFT(C96,1))&amp;RIGHT(C96,LEN(C96)-1)&amp;"}} \\[5pt]","")&amp;
IF(A96&lt;&gt;"",SUBSTITUTE(A96,"A","\textcolor{red}{A}"),"\null")&amp;" &amp; "&amp;IF(B96&lt;&gt;B95,B96,"\null")&amp;" &amp; "&amp;IF(D96&lt;&gt;"","\textcolor{red}{"&amp;D96&amp;" :} ","")&amp;IF(E96&lt;&gt;"","\setlength{\hangindent}{10pt}"&amp;_xlfn.SWITCH(H96,
"Solennité",UPPER(E96),
"Fête",UPPER(E96),
"Mémoire obligatoire",E96,
"Mémoire facultative","\textit{"&amp;E96&amp;"}")&amp;" \hfill "&amp;H96&amp;" \\","\null \\")</f>
        <v>c &amp; 28 &amp; \null \\</v>
      </c>
    </row>
    <row r="97" spans="1:9" x14ac:dyDescent="0.25">
      <c r="A97" s="19" t="s">
        <v>32</v>
      </c>
      <c r="B97" s="19">
        <v>29</v>
      </c>
      <c r="C97" s="19" t="s">
        <v>165</v>
      </c>
      <c r="E97" s="18"/>
      <c r="I97" t="str" cm="1">
        <f t="array" ref="I97">IF(C97&lt;&gt;C96,"\null &amp; \null &amp; \null \\[1pt] \null &amp; \null &amp; \multicolumn{1}{c}{\textcolor{red}{"&amp;UPPER(LEFT(C97,1))&amp;RIGHT(C97,LEN(C97)-1)&amp;"}} \\[5pt]","")&amp;
IF(A97&lt;&gt;"",SUBSTITUTE(A97,"A","\textcolor{red}{A}"),"\null")&amp;" &amp; "&amp;IF(B97&lt;&gt;B96,B97,"\null")&amp;" &amp; "&amp;IF(D97&lt;&gt;"","\textcolor{red}{"&amp;D97&amp;" :} ","")&amp;IF(E97&lt;&gt;"","\setlength{\hangindent}{10pt}"&amp;_xlfn.SWITCH(H97,
"Solennité",UPPER(E97),
"Fête",UPPER(E97),
"Mémoire obligatoire",E97,
"Mémoire facultative","\textit{"&amp;E97&amp;"}")&amp;" \hfill "&amp;H97&amp;" \\","\null \\")</f>
        <v>d &amp; 29 &amp; \null \\</v>
      </c>
    </row>
    <row r="98" spans="1:9" x14ac:dyDescent="0.25">
      <c r="A98" s="19" t="s">
        <v>31</v>
      </c>
      <c r="B98" s="19">
        <v>30</v>
      </c>
      <c r="C98" s="19" t="s">
        <v>165</v>
      </c>
      <c r="E98" s="18"/>
      <c r="I98" t="str" cm="1">
        <f t="array" ref="I98">IF(C98&lt;&gt;C97,"\null &amp; \null &amp; \null \\[1pt] \null &amp; \null &amp; \multicolumn{1}{c}{\textcolor{red}{"&amp;UPPER(LEFT(C98,1))&amp;RIGHT(C98,LEN(C98)-1)&amp;"}} \\[5pt]","")&amp;
IF(A98&lt;&gt;"",SUBSTITUTE(A98,"A","\textcolor{red}{A}"),"\null")&amp;" &amp; "&amp;IF(B98&lt;&gt;B97,B98,"\null")&amp;" &amp; "&amp;IF(D98&lt;&gt;"","\textcolor{red}{"&amp;D98&amp;" :} ","")&amp;IF(E98&lt;&gt;"","\setlength{\hangindent}{10pt}"&amp;_xlfn.SWITCH(H98,
"Solennité",UPPER(E98),
"Fête",UPPER(E98),
"Mémoire obligatoire",E98,
"Mémoire facultative","\textit{"&amp;E98&amp;"}")&amp;" \hfill "&amp;H98&amp;" \\","\null \\")</f>
        <v>e &amp; 30 &amp; \null \\</v>
      </c>
    </row>
    <row r="99" spans="1:9" x14ac:dyDescent="0.25">
      <c r="A99" s="19" t="s">
        <v>36</v>
      </c>
      <c r="B99" s="19">
        <v>31</v>
      </c>
      <c r="C99" s="19" t="s">
        <v>165</v>
      </c>
      <c r="E99" s="18"/>
      <c r="I99" t="str" cm="1">
        <f t="array" ref="I99">IF(C99&lt;&gt;C98,"\null &amp; \null &amp; \null \\[1pt] \null &amp; \null &amp; \multicolumn{1}{c}{\textcolor{red}{"&amp;UPPER(LEFT(C99,1))&amp;RIGHT(C99,LEN(C99)-1)&amp;"}} \\[5pt]","")&amp;
IF(A99&lt;&gt;"",SUBSTITUTE(A99,"A","\textcolor{red}{A}"),"\null")&amp;" &amp; "&amp;IF(B99&lt;&gt;B98,B99,"\null")&amp;" &amp; "&amp;IF(D99&lt;&gt;"","\textcolor{red}{"&amp;D99&amp;" :} ","")&amp;IF(E99&lt;&gt;"","\setlength{\hangindent}{10pt}"&amp;_xlfn.SWITCH(H99,
"Solennité",UPPER(E99),
"Fête",UPPER(E99),
"Mémoire obligatoire",E99,
"Mémoire facultative","\textit{"&amp;E99&amp;"}")&amp;" \hfill "&amp;H99&amp;" \\","\null \\")</f>
        <v>f &amp; 31 &amp; \null \\</v>
      </c>
    </row>
    <row r="100" spans="1:9" x14ac:dyDescent="0.25">
      <c r="A100" s="19" t="s">
        <v>35</v>
      </c>
      <c r="B100" s="19">
        <v>1</v>
      </c>
      <c r="C100" s="19" t="s">
        <v>184</v>
      </c>
      <c r="E100" s="18"/>
      <c r="I100" t="str" cm="1">
        <f t="array" ref="I100">IF(C100&lt;&gt;C99,"\null &amp; \null &amp; \null \\[1pt] \null &amp; \null &amp; \multicolumn{1}{c}{\textcolor{red}{"&amp;UPPER(LEFT(C100,1))&amp;RIGHT(C100,LEN(C100)-1)&amp;"}} \\[5pt]","")&amp;
IF(A100&lt;&gt;"",SUBSTITUTE(A100,"A","\textcolor{red}{A}"),"\null")&amp;" &amp; "&amp;IF(B100&lt;&gt;B99,B100,"\null")&amp;" &amp; "&amp;IF(D100&lt;&gt;"","\textcolor{red}{"&amp;D100&amp;" :} ","")&amp;IF(E100&lt;&gt;"","\setlength{\hangindent}{10pt}"&amp;_xlfn.SWITCH(H100,
"Solennité",UPPER(E100),
"Fête",UPPER(E100),
"Mémoire obligatoire",E100,
"Mémoire facultative","\textit{"&amp;E100&amp;"}")&amp;" \hfill "&amp;H100&amp;" \\","\null \\")</f>
        <v>\null &amp; \null &amp; \null \\[1pt] \null &amp; \null &amp; \multicolumn{1}{c}{\textcolor{red}{Avril}} \\[5pt]g &amp; 1 &amp; \null \\</v>
      </c>
    </row>
    <row r="101" spans="1:9" x14ac:dyDescent="0.25">
      <c r="A101" s="19" t="s">
        <v>27</v>
      </c>
      <c r="B101" s="19">
        <v>2</v>
      </c>
      <c r="C101" s="19" t="s">
        <v>184</v>
      </c>
      <c r="E101" s="20" t="s">
        <v>185</v>
      </c>
      <c r="F101" s="19" t="s">
        <v>186</v>
      </c>
      <c r="G101" s="19" t="s">
        <v>187</v>
      </c>
      <c r="H101" s="19" t="s">
        <v>61</v>
      </c>
      <c r="I101" t="str" cm="1">
        <f t="array" ref="I101">IF(C101&lt;&gt;C100,"\null &amp; \null &amp; \null \\[1pt] \null &amp; \null &amp; \multicolumn{1}{c}{\textcolor{red}{"&amp;UPPER(LEFT(C101,1))&amp;RIGHT(C101,LEN(C101)-1)&amp;"}} \\[5pt]","")&amp;
IF(A101&lt;&gt;"",SUBSTITUTE(A101,"A","\textcolor{red}{A}"),"\null")&amp;" &amp; "&amp;IF(B101&lt;&gt;B100,B101,"\null")&amp;" &amp; "&amp;IF(D101&lt;&gt;"","\textcolor{red}{"&amp;D101&amp;" :} ","")&amp;IF(E101&lt;&gt;"","\setlength{\hangindent}{10pt}"&amp;_xlfn.SWITCH(H101,
"Solennité",UPPER(E101),
"Fête",UPPER(E101),
"Mémoire obligatoire",E101,
"Mémoire facultative","\textit{"&amp;E101&amp;"}")&amp;" \hfill "&amp;H101&amp;" \\","\null \\")</f>
        <v>\textcolor{red}{A} &amp; 2 &amp; \setlength{\hangindent}{10pt}\textit{S. François de Paule, ermite} \hfill Mémoire facultative \\</v>
      </c>
    </row>
    <row r="102" spans="1:9" x14ac:dyDescent="0.25">
      <c r="A102" s="19" t="s">
        <v>25</v>
      </c>
      <c r="B102" s="19">
        <v>3</v>
      </c>
      <c r="C102" s="19" t="s">
        <v>184</v>
      </c>
      <c r="E102" s="20"/>
      <c r="I102" t="str" cm="1">
        <f t="array" ref="I102">IF(C102&lt;&gt;C101,"\null &amp; \null &amp; \null \\[1pt] \null &amp; \null &amp; \multicolumn{1}{c}{\textcolor{red}{"&amp;UPPER(LEFT(C102,1))&amp;RIGHT(C102,LEN(C102)-1)&amp;"}} \\[5pt]","")&amp;
IF(A102&lt;&gt;"",SUBSTITUTE(A102,"A","\textcolor{red}{A}"),"\null")&amp;" &amp; "&amp;IF(B102&lt;&gt;B101,B102,"\null")&amp;" &amp; "&amp;IF(D102&lt;&gt;"","\textcolor{red}{"&amp;D102&amp;" :} ","")&amp;IF(E102&lt;&gt;"","\setlength{\hangindent}{10pt}"&amp;_xlfn.SWITCH(H102,
"Solennité",UPPER(E102),
"Fête",UPPER(E102),
"Mémoire obligatoire",E102,
"Mémoire facultative","\textit{"&amp;E102&amp;"}")&amp;" \hfill "&amp;H102&amp;" \\","\null \\")</f>
        <v>b &amp; 3 &amp; \null \\</v>
      </c>
    </row>
    <row r="103" spans="1:9" x14ac:dyDescent="0.25">
      <c r="A103" s="19" t="s">
        <v>33</v>
      </c>
      <c r="B103" s="19">
        <v>4</v>
      </c>
      <c r="C103" s="19" t="s">
        <v>184</v>
      </c>
      <c r="E103" s="20" t="s">
        <v>188</v>
      </c>
      <c r="F103" s="19" t="s">
        <v>189</v>
      </c>
      <c r="G103" s="19" t="s">
        <v>94</v>
      </c>
      <c r="H103" s="19" t="s">
        <v>61</v>
      </c>
      <c r="I103" t="str" cm="1">
        <f t="array" ref="I103">IF(C103&lt;&gt;C102,"\null &amp; \null &amp; \null \\[1pt] \null &amp; \null &amp; \multicolumn{1}{c}{\textcolor{red}{"&amp;UPPER(LEFT(C103,1))&amp;RIGHT(C103,LEN(C103)-1)&amp;"}} \\[5pt]","")&amp;
IF(A103&lt;&gt;"",SUBSTITUTE(A103,"A","\textcolor{red}{A}"),"\null")&amp;" &amp; "&amp;IF(B103&lt;&gt;B102,B103,"\null")&amp;" &amp; "&amp;IF(D103&lt;&gt;"","\textcolor{red}{"&amp;D103&amp;" :} ","")&amp;IF(E103&lt;&gt;"","\setlength{\hangindent}{10pt}"&amp;_xlfn.SWITCH(H103,
"Solennité",UPPER(E103),
"Fête",UPPER(E103),
"Mémoire obligatoire",E103,
"Mémoire facultative","\textit{"&amp;E103&amp;"}")&amp;" \hfill "&amp;H103&amp;" \\","\null \\")</f>
        <v>c &amp; 4 &amp; \setlength{\hangindent}{10pt}\textit{S. Isidore, évêque et docteur de l'Église} \hfill Mémoire facultative \\</v>
      </c>
    </row>
    <row r="104" spans="1:9" x14ac:dyDescent="0.25">
      <c r="A104" s="19" t="s">
        <v>32</v>
      </c>
      <c r="B104" s="19">
        <v>5</v>
      </c>
      <c r="C104" s="19" t="s">
        <v>184</v>
      </c>
      <c r="E104" s="20" t="s">
        <v>190</v>
      </c>
      <c r="F104" s="19" t="s">
        <v>191</v>
      </c>
      <c r="G104" s="19" t="s">
        <v>80</v>
      </c>
      <c r="H104" s="19" t="s">
        <v>61</v>
      </c>
      <c r="I104" t="str" cm="1">
        <f t="array" ref="I104">IF(C104&lt;&gt;C103,"\null &amp; \null &amp; \null \\[1pt] \null &amp; \null &amp; \multicolumn{1}{c}{\textcolor{red}{"&amp;UPPER(LEFT(C104,1))&amp;RIGHT(C104,LEN(C104)-1)&amp;"}} \\[5pt]","")&amp;
IF(A104&lt;&gt;"",SUBSTITUTE(A104,"A","\textcolor{red}{A}"),"\null")&amp;" &amp; "&amp;IF(B104&lt;&gt;B103,B104,"\null")&amp;" &amp; "&amp;IF(D104&lt;&gt;"","\textcolor{red}{"&amp;D104&amp;" :} ","")&amp;IF(E104&lt;&gt;"","\setlength{\hangindent}{10pt}"&amp;_xlfn.SWITCH(H104,
"Solennité",UPPER(E104),
"Fête",UPPER(E104),
"Mémoire obligatoire",E104,
"Mémoire facultative","\textit{"&amp;E104&amp;"}")&amp;" \hfill "&amp;H104&amp;" \\","\null \\")</f>
        <v>d &amp; 5 &amp; \setlength{\hangindent}{10pt}\textit{S. Vincent Ferrier, prêtre} \hfill Mémoire facultative \\</v>
      </c>
    </row>
    <row r="105" spans="1:9" x14ac:dyDescent="0.25">
      <c r="A105" s="19" t="s">
        <v>31</v>
      </c>
      <c r="B105" s="19">
        <v>6</v>
      </c>
      <c r="C105" s="19" t="s">
        <v>184</v>
      </c>
      <c r="E105" s="20"/>
      <c r="I105" t="str" cm="1">
        <f t="array" ref="I105">IF(C105&lt;&gt;C104,"\null &amp; \null &amp; \null \\[1pt] \null &amp; \null &amp; \multicolumn{1}{c}{\textcolor{red}{"&amp;UPPER(LEFT(C105,1))&amp;RIGHT(C105,LEN(C105)-1)&amp;"}} \\[5pt]","")&amp;
IF(A105&lt;&gt;"",SUBSTITUTE(A105,"A","\textcolor{red}{A}"),"\null")&amp;" &amp; "&amp;IF(B105&lt;&gt;B104,B105,"\null")&amp;" &amp; "&amp;IF(D105&lt;&gt;"","\textcolor{red}{"&amp;D105&amp;" :} ","")&amp;IF(E105&lt;&gt;"","\setlength{\hangindent}{10pt}"&amp;_xlfn.SWITCH(H105,
"Solennité",UPPER(E105),
"Fête",UPPER(E105),
"Mémoire obligatoire",E105,
"Mémoire facultative","\textit{"&amp;E105&amp;"}")&amp;" \hfill "&amp;H105&amp;" \\","\null \\")</f>
        <v>e &amp; 6 &amp; \null \\</v>
      </c>
    </row>
    <row r="106" spans="1:9" x14ac:dyDescent="0.25">
      <c r="A106" s="19" t="s">
        <v>36</v>
      </c>
      <c r="B106" s="19">
        <v>7</v>
      </c>
      <c r="C106" s="19" t="s">
        <v>184</v>
      </c>
      <c r="E106" s="19" t="s">
        <v>192</v>
      </c>
      <c r="F106" s="19" t="s">
        <v>193</v>
      </c>
      <c r="G106" s="19" t="s">
        <v>80</v>
      </c>
      <c r="H106" s="19" t="s">
        <v>59</v>
      </c>
      <c r="I106" t="str" cm="1">
        <f t="array" ref="I106">IF(C106&lt;&gt;C105,"\null &amp; \null &amp; \null \\[1pt] \null &amp; \null &amp; \multicolumn{1}{c}{\textcolor{red}{"&amp;UPPER(LEFT(C106,1))&amp;RIGHT(C106,LEN(C106)-1)&amp;"}} \\[5pt]","")&amp;
IF(A106&lt;&gt;"",SUBSTITUTE(A106,"A","\textcolor{red}{A}"),"\null")&amp;" &amp; "&amp;IF(B106&lt;&gt;B105,B106,"\null")&amp;" &amp; "&amp;IF(D106&lt;&gt;"","\textcolor{red}{"&amp;D106&amp;" :} ","")&amp;IF(E106&lt;&gt;"","\setlength{\hangindent}{10pt}"&amp;_xlfn.SWITCH(H106,
"Solennité",UPPER(E106),
"Fête",UPPER(E106),
"Mémoire obligatoire",E106,
"Mémoire facultative","\textit{"&amp;E106&amp;"}")&amp;" \hfill "&amp;H106&amp;" \\","\null \\")</f>
        <v>f &amp; 7 &amp; \setlength{\hangindent}{10pt}S. Jean-Baptiste de La Salle, prêtre \hfill Mémoire obligatoire \\</v>
      </c>
    </row>
    <row r="107" spans="1:9" x14ac:dyDescent="0.25">
      <c r="A107" s="19" t="s">
        <v>35</v>
      </c>
      <c r="B107" s="19">
        <v>8</v>
      </c>
      <c r="C107" s="19" t="s">
        <v>184</v>
      </c>
      <c r="I107" t="str" cm="1">
        <f t="array" ref="I107">IF(C107&lt;&gt;C106,"\null &amp; \null &amp; \null \\[1pt] \null &amp; \null &amp; \multicolumn{1}{c}{\textcolor{red}{"&amp;UPPER(LEFT(C107,1))&amp;RIGHT(C107,LEN(C107)-1)&amp;"}} \\[5pt]","")&amp;
IF(A107&lt;&gt;"",SUBSTITUTE(A107,"A","\textcolor{red}{A}"),"\null")&amp;" &amp; "&amp;IF(B107&lt;&gt;B106,B107,"\null")&amp;" &amp; "&amp;IF(D107&lt;&gt;"","\textcolor{red}{"&amp;D107&amp;" :} ","")&amp;IF(E107&lt;&gt;"","\setlength{\hangindent}{10pt}"&amp;_xlfn.SWITCH(H107,
"Solennité",UPPER(E107),
"Fête",UPPER(E107),
"Mémoire obligatoire",E107,
"Mémoire facultative","\textit{"&amp;E107&amp;"}")&amp;" \hfill "&amp;H107&amp;" \\","\null \\")</f>
        <v>g &amp; 8 &amp; \null \\</v>
      </c>
    </row>
    <row r="108" spans="1:9" x14ac:dyDescent="0.25">
      <c r="A108" s="19" t="s">
        <v>27</v>
      </c>
      <c r="B108" s="19">
        <v>9</v>
      </c>
      <c r="C108" s="19" t="s">
        <v>184</v>
      </c>
      <c r="I108" t="str" cm="1">
        <f t="array" ref="I108">IF(C108&lt;&gt;C107,"\null &amp; \null &amp; \null \\[1pt] \null &amp; \null &amp; \multicolumn{1}{c}{\textcolor{red}{"&amp;UPPER(LEFT(C108,1))&amp;RIGHT(C108,LEN(C108)-1)&amp;"}} \\[5pt]","")&amp;
IF(A108&lt;&gt;"",SUBSTITUTE(A108,"A","\textcolor{red}{A}"),"\null")&amp;" &amp; "&amp;IF(B108&lt;&gt;B107,B108,"\null")&amp;" &amp; "&amp;IF(D108&lt;&gt;"","\textcolor{red}{"&amp;D108&amp;" :} ","")&amp;IF(E108&lt;&gt;"","\setlength{\hangindent}{10pt}"&amp;_xlfn.SWITCH(H108,
"Solennité",UPPER(E108),
"Fête",UPPER(E108),
"Mémoire obligatoire",E108,
"Mémoire facultative","\textit{"&amp;E108&amp;"}")&amp;" \hfill "&amp;H108&amp;" \\","\null \\")</f>
        <v>\textcolor{red}{A} &amp; 9 &amp; \null \\</v>
      </c>
    </row>
    <row r="109" spans="1:9" x14ac:dyDescent="0.25">
      <c r="A109" s="19" t="s">
        <v>25</v>
      </c>
      <c r="B109" s="19">
        <v>10</v>
      </c>
      <c r="C109" s="19" t="s">
        <v>184</v>
      </c>
      <c r="I109" t="str" cm="1">
        <f t="array" ref="I109">IF(C109&lt;&gt;C108,"\null &amp; \null &amp; \null \\[1pt] \null &amp; \null &amp; \multicolumn{1}{c}{\textcolor{red}{"&amp;UPPER(LEFT(C109,1))&amp;RIGHT(C109,LEN(C109)-1)&amp;"}} \\[5pt]","")&amp;
IF(A109&lt;&gt;"",SUBSTITUTE(A109,"A","\textcolor{red}{A}"),"\null")&amp;" &amp; "&amp;IF(B109&lt;&gt;B108,B109,"\null")&amp;" &amp; "&amp;IF(D109&lt;&gt;"","\textcolor{red}{"&amp;D109&amp;" :} ","")&amp;IF(E109&lt;&gt;"","\setlength{\hangindent}{10pt}"&amp;_xlfn.SWITCH(H109,
"Solennité",UPPER(E109),
"Fête",UPPER(E109),
"Mémoire obligatoire",E109,
"Mémoire facultative","\textit{"&amp;E109&amp;"}")&amp;" \hfill "&amp;H109&amp;" \\","\null \\")</f>
        <v>b &amp; 10 &amp; \null \\</v>
      </c>
    </row>
    <row r="110" spans="1:9" x14ac:dyDescent="0.25">
      <c r="A110" s="19" t="s">
        <v>33</v>
      </c>
      <c r="B110" s="19">
        <v>11</v>
      </c>
      <c r="C110" s="19" t="s">
        <v>184</v>
      </c>
      <c r="E110" s="19" t="s">
        <v>194</v>
      </c>
      <c r="F110" s="19" t="s">
        <v>195</v>
      </c>
      <c r="G110" s="19" t="s">
        <v>133</v>
      </c>
      <c r="H110" s="19" t="s">
        <v>59</v>
      </c>
      <c r="I110" t="str" cm="1">
        <f t="array" ref="I110">IF(C110&lt;&gt;C109,"\null &amp; \null &amp; \null \\[1pt] \null &amp; \null &amp; \multicolumn{1}{c}{\textcolor{red}{"&amp;UPPER(LEFT(C110,1))&amp;RIGHT(C110,LEN(C110)-1)&amp;"}} \\[5pt]","")&amp;
IF(A110&lt;&gt;"",SUBSTITUTE(A110,"A","\textcolor{red}{A}"),"\null")&amp;" &amp; "&amp;IF(B110&lt;&gt;B109,B110,"\null")&amp;" &amp; "&amp;IF(D110&lt;&gt;"","\textcolor{red}{"&amp;D110&amp;" :} ","")&amp;IF(E110&lt;&gt;"","\setlength{\hangindent}{10pt}"&amp;_xlfn.SWITCH(H110,
"Solennité",UPPER(E110),
"Fête",UPPER(E110),
"Mémoire obligatoire",E110,
"Mémoire facultative","\textit{"&amp;E110&amp;"}")&amp;" \hfill "&amp;H110&amp;" \\","\null \\")</f>
        <v>c &amp; 11 &amp; \setlength{\hangindent}{10pt}S. Stanislas, évêque et martyr \hfill Mémoire obligatoire \\</v>
      </c>
    </row>
    <row r="111" spans="1:9" x14ac:dyDescent="0.25">
      <c r="A111" s="19" t="s">
        <v>32</v>
      </c>
      <c r="B111" s="19">
        <v>12</v>
      </c>
      <c r="C111" s="19" t="s">
        <v>184</v>
      </c>
      <c r="I111" t="str" cm="1">
        <f t="array" ref="I111">IF(C111&lt;&gt;C110,"\null &amp; \null &amp; \null \\[1pt] \null &amp; \null &amp; \multicolumn{1}{c}{\textcolor{red}{"&amp;UPPER(LEFT(C111,1))&amp;RIGHT(C111,LEN(C111)-1)&amp;"}} \\[5pt]","")&amp;
IF(A111&lt;&gt;"",SUBSTITUTE(A111,"A","\textcolor{red}{A}"),"\null")&amp;" &amp; "&amp;IF(B111&lt;&gt;B110,B111,"\null")&amp;" &amp; "&amp;IF(D111&lt;&gt;"","\textcolor{red}{"&amp;D111&amp;" :} ","")&amp;IF(E111&lt;&gt;"","\setlength{\hangindent}{10pt}"&amp;_xlfn.SWITCH(H111,
"Solennité",UPPER(E111),
"Fête",UPPER(E111),
"Mémoire obligatoire",E111,
"Mémoire facultative","\textit{"&amp;E111&amp;"}")&amp;" \hfill "&amp;H111&amp;" \\","\null \\")</f>
        <v>d &amp; 12 &amp; \null \\</v>
      </c>
    </row>
    <row r="112" spans="1:9" x14ac:dyDescent="0.25">
      <c r="A112" s="19" t="s">
        <v>31</v>
      </c>
      <c r="B112" s="19">
        <v>13</v>
      </c>
      <c r="C112" s="19" t="s">
        <v>184</v>
      </c>
      <c r="E112" s="20" t="s">
        <v>196</v>
      </c>
      <c r="F112" s="19" t="s">
        <v>197</v>
      </c>
      <c r="G112" s="19" t="s">
        <v>102</v>
      </c>
      <c r="H112" s="19" t="s">
        <v>61</v>
      </c>
      <c r="I112" t="str" cm="1">
        <f t="array" ref="I112">IF(C112&lt;&gt;C111,"\null &amp; \null &amp; \null \\[1pt] \null &amp; \null &amp; \multicolumn{1}{c}{\textcolor{red}{"&amp;UPPER(LEFT(C112,1))&amp;RIGHT(C112,LEN(C112)-1)&amp;"}} \\[5pt]","")&amp;
IF(A112&lt;&gt;"",SUBSTITUTE(A112,"A","\textcolor{red}{A}"),"\null")&amp;" &amp; "&amp;IF(B112&lt;&gt;B111,B112,"\null")&amp;" &amp; "&amp;IF(D112&lt;&gt;"","\textcolor{red}{"&amp;D112&amp;" :} ","")&amp;IF(E112&lt;&gt;"","\setlength{\hangindent}{10pt}"&amp;_xlfn.SWITCH(H112,
"Solennité",UPPER(E112),
"Fête",UPPER(E112),
"Mémoire obligatoire",E112,
"Mémoire facultative","\textit{"&amp;E112&amp;"}")&amp;" \hfill "&amp;H112&amp;" \\","\null \\")</f>
        <v>e &amp; 13 &amp; \setlength{\hangindent}{10pt}\textit{S. Martin Ier, pape et martyr} \hfill Mémoire facultative \\</v>
      </c>
    </row>
    <row r="113" spans="1:9" x14ac:dyDescent="0.25">
      <c r="A113" s="19" t="s">
        <v>36</v>
      </c>
      <c r="B113" s="19">
        <v>14</v>
      </c>
      <c r="C113" s="19" t="s">
        <v>184</v>
      </c>
      <c r="E113" s="20"/>
      <c r="I113" t="str" cm="1">
        <f t="array" ref="I113">IF(C113&lt;&gt;C112,"\null &amp; \null &amp; \null \\[1pt] \null &amp; \null &amp; \multicolumn{1}{c}{\textcolor{red}{"&amp;UPPER(LEFT(C113,1))&amp;RIGHT(C113,LEN(C113)-1)&amp;"}} \\[5pt]","")&amp;
IF(A113&lt;&gt;"",SUBSTITUTE(A113,"A","\textcolor{red}{A}"),"\null")&amp;" &amp; "&amp;IF(B113&lt;&gt;B112,B113,"\null")&amp;" &amp; "&amp;IF(D113&lt;&gt;"","\textcolor{red}{"&amp;D113&amp;" :} ","")&amp;IF(E113&lt;&gt;"","\setlength{\hangindent}{10pt}"&amp;_xlfn.SWITCH(H113,
"Solennité",UPPER(E113),
"Fête",UPPER(E113),
"Mémoire obligatoire",E113,
"Mémoire facultative","\textit{"&amp;E113&amp;"}")&amp;" \hfill "&amp;H113&amp;" \\","\null \\")</f>
        <v>f &amp; 14 &amp; \null \\</v>
      </c>
    </row>
    <row r="114" spans="1:9" x14ac:dyDescent="0.25">
      <c r="A114" s="19" t="s">
        <v>35</v>
      </c>
      <c r="B114" s="19">
        <v>15</v>
      </c>
      <c r="C114" s="19" t="s">
        <v>184</v>
      </c>
      <c r="E114" s="20"/>
      <c r="I114" t="str" cm="1">
        <f t="array" ref="I114">IF(C114&lt;&gt;C113,"\null &amp; \null &amp; \null \\[1pt] \null &amp; \null &amp; \multicolumn{1}{c}{\textcolor{red}{"&amp;UPPER(LEFT(C114,1))&amp;RIGHT(C114,LEN(C114)-1)&amp;"}} \\[5pt]","")&amp;
IF(A114&lt;&gt;"",SUBSTITUTE(A114,"A","\textcolor{red}{A}"),"\null")&amp;" &amp; "&amp;IF(B114&lt;&gt;B113,B114,"\null")&amp;" &amp; "&amp;IF(D114&lt;&gt;"","\textcolor{red}{"&amp;D114&amp;" :} ","")&amp;IF(E114&lt;&gt;"","\setlength{\hangindent}{10pt}"&amp;_xlfn.SWITCH(H114,
"Solennité",UPPER(E114),
"Fête",UPPER(E114),
"Mémoire obligatoire",E114,
"Mémoire facultative","\textit{"&amp;E114&amp;"}")&amp;" \hfill "&amp;H114&amp;" \\","\null \\")</f>
        <v>g &amp; 15 &amp; \null \\</v>
      </c>
    </row>
    <row r="115" spans="1:9" x14ac:dyDescent="0.25">
      <c r="A115" s="19" t="s">
        <v>27</v>
      </c>
      <c r="B115" s="19">
        <v>16</v>
      </c>
      <c r="C115" s="19" t="s">
        <v>184</v>
      </c>
      <c r="E115" s="20"/>
      <c r="I115" t="str" cm="1">
        <f t="array" ref="I115">IF(C115&lt;&gt;C114,"\null &amp; \null &amp; \null \\[1pt] \null &amp; \null &amp; \multicolumn{1}{c}{\textcolor{red}{"&amp;UPPER(LEFT(C115,1))&amp;RIGHT(C115,LEN(C115)-1)&amp;"}} \\[5pt]","")&amp;
IF(A115&lt;&gt;"",SUBSTITUTE(A115,"A","\textcolor{red}{A}"),"\null")&amp;" &amp; "&amp;IF(B115&lt;&gt;B114,B115,"\null")&amp;" &amp; "&amp;IF(D115&lt;&gt;"","\textcolor{red}{"&amp;D115&amp;" :} ","")&amp;IF(E115&lt;&gt;"","\setlength{\hangindent}{10pt}"&amp;_xlfn.SWITCH(H115,
"Solennité",UPPER(E115),
"Fête",UPPER(E115),
"Mémoire obligatoire",E115,
"Mémoire facultative","\textit{"&amp;E115&amp;"}")&amp;" \hfill "&amp;H115&amp;" \\","\null \\")</f>
        <v>\textcolor{red}{A} &amp; 16 &amp; \null \\</v>
      </c>
    </row>
    <row r="116" spans="1:9" x14ac:dyDescent="0.25">
      <c r="A116" s="19" t="s">
        <v>25</v>
      </c>
      <c r="B116" s="19">
        <v>17</v>
      </c>
      <c r="C116" s="19" t="s">
        <v>184</v>
      </c>
      <c r="D116" s="19" t="s">
        <v>81</v>
      </c>
      <c r="E116" s="19" t="s">
        <v>198</v>
      </c>
      <c r="F116" s="19" t="s">
        <v>199</v>
      </c>
      <c r="G116" s="19" t="s">
        <v>65</v>
      </c>
      <c r="H116" s="19" t="s">
        <v>59</v>
      </c>
      <c r="I116" t="str" cm="1">
        <f t="array" ref="I116">IF(C116&lt;&gt;C115,"\null &amp; \null &amp; \null \\[1pt] \null &amp; \null &amp; \multicolumn{1}{c}{\textcolor{red}{"&amp;UPPER(LEFT(C116,1))&amp;RIGHT(C116,LEN(C116)-1)&amp;"}} \\[5pt]","")&amp;
IF(A116&lt;&gt;"",SUBSTITUTE(A116,"A","\textcolor{red}{A}"),"\null")&amp;" &amp; "&amp;IF(B116&lt;&gt;B115,B116,"\null")&amp;" &amp; "&amp;IF(D116&lt;&gt;"","\textcolor{red}{"&amp;D116&amp;" :} ","")&amp;IF(E116&lt;&gt;"","\setlength{\hangindent}{10pt}"&amp;_xlfn.SWITCH(H116,
"Solennité",UPPER(E116),
"Fête",UPPER(E116),
"Mémoire obligatoire",E116,
"Mémoire facultative","\textit{"&amp;E116&amp;"}")&amp;" \hfill "&amp;H116&amp;" \\","\null \\")</f>
        <v>b &amp; 17 &amp; \textcolor{red}{Au Canada :} \setlength{\hangindent}{10pt}Ste Kateri Tekakwitha, vierge \hfill Mémoire obligatoire \\</v>
      </c>
    </row>
    <row r="117" spans="1:9" x14ac:dyDescent="0.25">
      <c r="A117" s="19" t="s">
        <v>33</v>
      </c>
      <c r="B117" s="19">
        <v>18</v>
      </c>
      <c r="C117" s="19" t="s">
        <v>184</v>
      </c>
      <c r="D117" s="19" t="s">
        <v>81</v>
      </c>
      <c r="E117" s="20" t="s">
        <v>200</v>
      </c>
      <c r="F117" s="19" t="s">
        <v>201</v>
      </c>
      <c r="G117" s="19" t="s">
        <v>65</v>
      </c>
      <c r="H117" s="19" t="s">
        <v>61</v>
      </c>
      <c r="I117" t="str" cm="1">
        <f t="array" ref="I117">IF(C117&lt;&gt;C116,"\null &amp; \null &amp; \null \\[1pt] \null &amp; \null &amp; \multicolumn{1}{c}{\textcolor{red}{"&amp;UPPER(LEFT(C117,1))&amp;RIGHT(C117,LEN(C117)-1)&amp;"}} \\[5pt]","")&amp;
IF(A117&lt;&gt;"",SUBSTITUTE(A117,"A","\textcolor{red}{A}"),"\null")&amp;" &amp; "&amp;IF(B117&lt;&gt;B116,B117,"\null")&amp;" &amp; "&amp;IF(D117&lt;&gt;"","\textcolor{red}{"&amp;D117&amp;" :} ","")&amp;IF(E117&lt;&gt;"","\setlength{\hangindent}{10pt}"&amp;_xlfn.SWITCH(H117,
"Solennité",UPPER(E117),
"Fête",UPPER(E117),
"Mémoire obligatoire",E117,
"Mémoire facultative","\textit{"&amp;E117&amp;"}")&amp;" \hfill "&amp;H117&amp;" \\","\null \\")</f>
        <v>c &amp; 18 &amp; \textcolor{red}{Au Canada :} \setlength{\hangindent}{10pt}\textit{Bienheureuse Marie-Anne Blondin, vierge} \hfill Mémoire facultative \\</v>
      </c>
    </row>
    <row r="118" spans="1:9" x14ac:dyDescent="0.25">
      <c r="A118" s="19" t="s">
        <v>32</v>
      </c>
      <c r="B118" s="19">
        <v>19</v>
      </c>
      <c r="C118" s="19" t="s">
        <v>184</v>
      </c>
      <c r="E118" s="20"/>
      <c r="I118" t="str" cm="1">
        <f t="array" ref="I118">IF(C118&lt;&gt;C117,"\null &amp; \null &amp; \null \\[1pt] \null &amp; \null &amp; \multicolumn{1}{c}{\textcolor{red}{"&amp;UPPER(LEFT(C118,1))&amp;RIGHT(C118,LEN(C118)-1)&amp;"}} \\[5pt]","")&amp;
IF(A118&lt;&gt;"",SUBSTITUTE(A118,"A","\textcolor{red}{A}"),"\null")&amp;" &amp; "&amp;IF(B118&lt;&gt;B117,B118,"\null")&amp;" &amp; "&amp;IF(D118&lt;&gt;"","\textcolor{red}{"&amp;D118&amp;" :} ","")&amp;IF(E118&lt;&gt;"","\setlength{\hangindent}{10pt}"&amp;_xlfn.SWITCH(H118,
"Solennité",UPPER(E118),
"Fête",UPPER(E118),
"Mémoire obligatoire",E118,
"Mémoire facultative","\textit{"&amp;E118&amp;"}")&amp;" \hfill "&amp;H118&amp;" \\","\null \\")</f>
        <v>d &amp; 19 &amp; \null \\</v>
      </c>
    </row>
    <row r="119" spans="1:9" x14ac:dyDescent="0.25">
      <c r="A119" s="19" t="s">
        <v>31</v>
      </c>
      <c r="B119" s="19">
        <v>20</v>
      </c>
      <c r="C119" s="19" t="s">
        <v>184</v>
      </c>
      <c r="E119" s="20"/>
      <c r="I119" t="str" cm="1">
        <f t="array" ref="I119">IF(C119&lt;&gt;C118,"\null &amp; \null &amp; \null \\[1pt] \null &amp; \null &amp; \multicolumn{1}{c}{\textcolor{red}{"&amp;UPPER(LEFT(C119,1))&amp;RIGHT(C119,LEN(C119)-1)&amp;"}} \\[5pt]","")&amp;
IF(A119&lt;&gt;"",SUBSTITUTE(A119,"A","\textcolor{red}{A}"),"\null")&amp;" &amp; "&amp;IF(B119&lt;&gt;B118,B119,"\null")&amp;" &amp; "&amp;IF(D119&lt;&gt;"","\textcolor{red}{"&amp;D119&amp;" :} ","")&amp;IF(E119&lt;&gt;"","\setlength{\hangindent}{10pt}"&amp;_xlfn.SWITCH(H119,
"Solennité",UPPER(E119),
"Fête",UPPER(E119),
"Mémoire obligatoire",E119,
"Mémoire facultative","\textit{"&amp;E119&amp;"}")&amp;" \hfill "&amp;H119&amp;" \\","\null \\")</f>
        <v>e &amp; 20 &amp; \null \\</v>
      </c>
    </row>
    <row r="120" spans="1:9" x14ac:dyDescent="0.25">
      <c r="A120" s="19" t="s">
        <v>36</v>
      </c>
      <c r="B120" s="19">
        <v>21</v>
      </c>
      <c r="C120" s="19" t="s">
        <v>184</v>
      </c>
      <c r="E120" s="20" t="s">
        <v>202</v>
      </c>
      <c r="F120" s="19" t="s">
        <v>203</v>
      </c>
      <c r="G120" s="19" t="s">
        <v>94</v>
      </c>
      <c r="H120" s="19" t="s">
        <v>61</v>
      </c>
      <c r="I120" t="str" cm="1">
        <f t="array" ref="I120">IF(C120&lt;&gt;C119,"\null &amp; \null &amp; \null \\[1pt] \null &amp; \null &amp; \multicolumn{1}{c}{\textcolor{red}{"&amp;UPPER(LEFT(C120,1))&amp;RIGHT(C120,LEN(C120)-1)&amp;"}} \\[5pt]","")&amp;
IF(A120&lt;&gt;"",SUBSTITUTE(A120,"A","\textcolor{red}{A}"),"\null")&amp;" &amp; "&amp;IF(B120&lt;&gt;B119,B120,"\null")&amp;" &amp; "&amp;IF(D120&lt;&gt;"","\textcolor{red}{"&amp;D120&amp;" :} ","")&amp;IF(E120&lt;&gt;"","\setlength{\hangindent}{10pt}"&amp;_xlfn.SWITCH(H120,
"Solennité",UPPER(E120),
"Fête",UPPER(E120),
"Mémoire obligatoire",E120,
"Mémoire facultative","\textit{"&amp;E120&amp;"}")&amp;" \hfill "&amp;H120&amp;" \\","\null \\")</f>
        <v>f &amp; 21 &amp; \setlength{\hangindent}{10pt}\textit{S. Anselme, évêque et docteur de l'Église} \hfill Mémoire facultative \\</v>
      </c>
    </row>
    <row r="121" spans="1:9" x14ac:dyDescent="0.25">
      <c r="A121" s="19" t="s">
        <v>35</v>
      </c>
      <c r="B121" s="19">
        <v>22</v>
      </c>
      <c r="C121" s="19" t="s">
        <v>184</v>
      </c>
      <c r="E121" s="20"/>
      <c r="I121" t="str" cm="1">
        <f t="array" ref="I121">IF(C121&lt;&gt;C120,"\null &amp; \null &amp; \null \\[1pt] \null &amp; \null &amp; \multicolumn{1}{c}{\textcolor{red}{"&amp;UPPER(LEFT(C121,1))&amp;RIGHT(C121,LEN(C121)-1)&amp;"}} \\[5pt]","")&amp;
IF(A121&lt;&gt;"",SUBSTITUTE(A121,"A","\textcolor{red}{A}"),"\null")&amp;" &amp; "&amp;IF(B121&lt;&gt;B120,B121,"\null")&amp;" &amp; "&amp;IF(D121&lt;&gt;"","\textcolor{red}{"&amp;D121&amp;" :} ","")&amp;IF(E121&lt;&gt;"","\setlength{\hangindent}{10pt}"&amp;_xlfn.SWITCH(H121,
"Solennité",UPPER(E121),
"Fête",UPPER(E121),
"Mémoire obligatoire",E121,
"Mémoire facultative","\textit{"&amp;E121&amp;"}")&amp;" \hfill "&amp;H121&amp;" \\","\null \\")</f>
        <v>g &amp; 22 &amp; \null \\</v>
      </c>
    </row>
    <row r="122" spans="1:9" x14ac:dyDescent="0.25">
      <c r="A122" s="19" t="s">
        <v>27</v>
      </c>
      <c r="B122" s="19">
        <v>23</v>
      </c>
      <c r="C122" s="19" t="s">
        <v>184</v>
      </c>
      <c r="E122" s="20" t="s">
        <v>204</v>
      </c>
      <c r="F122" s="19" t="s">
        <v>205</v>
      </c>
      <c r="G122" s="19" t="s">
        <v>105</v>
      </c>
      <c r="H122" s="19" t="s">
        <v>61</v>
      </c>
      <c r="I122" t="str" cm="1">
        <f t="array" ref="I122">IF(C122&lt;&gt;C121,"\null &amp; \null &amp; \null \\[1pt] \null &amp; \null &amp; \multicolumn{1}{c}{\textcolor{red}{"&amp;UPPER(LEFT(C122,1))&amp;RIGHT(C122,LEN(C122)-1)&amp;"}} \\[5pt]","")&amp;
IF(A122&lt;&gt;"",SUBSTITUTE(A122,"A","\textcolor{red}{A}"),"\null")&amp;" &amp; "&amp;IF(B122&lt;&gt;B121,B122,"\null")&amp;" &amp; "&amp;IF(D122&lt;&gt;"","\textcolor{red}{"&amp;D122&amp;" :} ","")&amp;IF(E122&lt;&gt;"","\setlength{\hangindent}{10pt}"&amp;_xlfn.SWITCH(H122,
"Solennité",UPPER(E122),
"Fête",UPPER(E122),
"Mémoire obligatoire",E122,
"Mémoire facultative","\textit{"&amp;E122&amp;"}")&amp;" \hfill "&amp;H122&amp;" \\","\null \\")</f>
        <v>\textcolor{red}{A} &amp; 23 &amp; \setlength{\hangindent}{10pt}\textit{S. Georges, martyr} \hfill Mémoire facultative \\</v>
      </c>
    </row>
    <row r="123" spans="1:9" x14ac:dyDescent="0.25">
      <c r="A123" s="19" t="s">
        <v>54</v>
      </c>
      <c r="B123" s="19">
        <v>23</v>
      </c>
      <c r="C123" s="19" t="s">
        <v>184</v>
      </c>
      <c r="E123" s="20" t="s">
        <v>206</v>
      </c>
      <c r="F123" s="19" t="s">
        <v>207</v>
      </c>
      <c r="G123" s="19" t="s">
        <v>133</v>
      </c>
      <c r="H123" s="19" t="s">
        <v>61</v>
      </c>
      <c r="I123" t="str" cm="1">
        <f t="array" ref="I123">IF(C123&lt;&gt;C122,"\null &amp; \null &amp; \null \\[1pt] \null &amp; \null &amp; \multicolumn{1}{c}{\textcolor{red}{"&amp;UPPER(LEFT(C123,1))&amp;RIGHT(C123,LEN(C123)-1)&amp;"}} \\[5pt]","")&amp;
IF(A123&lt;&gt;"",SUBSTITUTE(A123,"A","\textcolor{red}{A}"),"\null")&amp;" &amp; "&amp;IF(B123&lt;&gt;B122,B123,"\null")&amp;" &amp; "&amp;IF(D123&lt;&gt;"","\textcolor{red}{"&amp;D123&amp;" :} ","")&amp;IF(E123&lt;&gt;"","\setlength{\hangindent}{10pt}"&amp;_xlfn.SWITCH(H123,
"Solennité",UPPER(E123),
"Fête",UPPER(E123),
"Mémoire obligatoire",E123,
"Mémoire facultative","\textit{"&amp;E123&amp;"}")&amp;" \hfill "&amp;H123&amp;" \\","\null \\")</f>
        <v>\null &amp; \null &amp; \setlength{\hangindent}{10pt}\textit{S. Adalbert, évêque et martyr} \hfill Mémoire facultative \\</v>
      </c>
    </row>
    <row r="124" spans="1:9" x14ac:dyDescent="0.25">
      <c r="A124" s="19" t="s">
        <v>25</v>
      </c>
      <c r="B124" s="19">
        <v>24</v>
      </c>
      <c r="C124" s="19" t="s">
        <v>184</v>
      </c>
      <c r="E124" s="20" t="s">
        <v>208</v>
      </c>
      <c r="F124" s="19" t="s">
        <v>209</v>
      </c>
      <c r="G124" s="19" t="s">
        <v>210</v>
      </c>
      <c r="H124" s="19" t="s">
        <v>61</v>
      </c>
      <c r="I124" t="str" cm="1">
        <f t="array" ref="I124">IF(C124&lt;&gt;C123,"\null &amp; \null &amp; \null \\[1pt] \null &amp; \null &amp; \multicolumn{1}{c}{\textcolor{red}{"&amp;UPPER(LEFT(C124,1))&amp;RIGHT(C124,LEN(C124)-1)&amp;"}} \\[5pt]","")&amp;
IF(A124&lt;&gt;"",SUBSTITUTE(A124,"A","\textcolor{red}{A}"),"\null")&amp;" &amp; "&amp;IF(B124&lt;&gt;B123,B124,"\null")&amp;" &amp; "&amp;IF(D124&lt;&gt;"","\textcolor{red}{"&amp;D124&amp;" :} ","")&amp;IF(E124&lt;&gt;"","\setlength{\hangindent}{10pt}"&amp;_xlfn.SWITCH(H124,
"Solennité",UPPER(E124),
"Fête",UPPER(E124),
"Mémoire obligatoire",E124,
"Mémoire facultative","\textit{"&amp;E124&amp;"}")&amp;" \hfill "&amp;H124&amp;" \\","\null \\")</f>
        <v>b &amp; 24 &amp; \setlength{\hangindent}{10pt}\textit{S. Fidèle de Sigmaringen, prêtre et martyr} \hfill Mémoire facultative \\</v>
      </c>
    </row>
    <row r="125" spans="1:9" x14ac:dyDescent="0.25">
      <c r="A125" s="19" t="s">
        <v>33</v>
      </c>
      <c r="B125" s="19">
        <v>25</v>
      </c>
      <c r="C125" s="19" t="s">
        <v>184</v>
      </c>
      <c r="E125" s="18" t="s">
        <v>211</v>
      </c>
      <c r="F125" s="19" t="s">
        <v>212</v>
      </c>
      <c r="G125" s="19" t="s">
        <v>213</v>
      </c>
      <c r="H125" s="19" t="s">
        <v>117</v>
      </c>
      <c r="I125" t="str" cm="1">
        <f t="array" ref="I125">IF(C125&lt;&gt;C124,"\null &amp; \null &amp; \null \\[1pt] \null &amp; \null &amp; \multicolumn{1}{c}{\textcolor{red}{"&amp;UPPER(LEFT(C125,1))&amp;RIGHT(C125,LEN(C125)-1)&amp;"}} \\[5pt]","")&amp;
IF(A125&lt;&gt;"",SUBSTITUTE(A125,"A","\textcolor{red}{A}"),"\null")&amp;" &amp; "&amp;IF(B125&lt;&gt;B124,B125,"\null")&amp;" &amp; "&amp;IF(D125&lt;&gt;"","\textcolor{red}{"&amp;D125&amp;" :} ","")&amp;IF(E125&lt;&gt;"","\setlength{\hangindent}{10pt}"&amp;_xlfn.SWITCH(H125,
"Solennité",UPPER(E125),
"Fête",UPPER(E125),
"Mémoire obligatoire",E125,
"Mémoire facultative","\textit{"&amp;E125&amp;"}")&amp;" \hfill "&amp;H125&amp;" \\","\null \\")</f>
        <v>c &amp; 25 &amp; \setlength{\hangindent}{10pt}S. MARC, ÉVANGÉLISTE \hfill Fête \\</v>
      </c>
    </row>
    <row r="126" spans="1:9" x14ac:dyDescent="0.25">
      <c r="A126" s="19" t="s">
        <v>32</v>
      </c>
      <c r="B126" s="19">
        <v>26</v>
      </c>
      <c r="C126" s="19" t="s">
        <v>184</v>
      </c>
      <c r="D126" s="19" t="s">
        <v>81</v>
      </c>
      <c r="E126" s="20" t="s">
        <v>214</v>
      </c>
      <c r="F126" s="19" t="s">
        <v>214</v>
      </c>
      <c r="G126" s="19" t="s">
        <v>54</v>
      </c>
      <c r="H126" s="19" t="s">
        <v>61</v>
      </c>
      <c r="I126" t="str" cm="1">
        <f t="array" ref="I126">IF(C126&lt;&gt;C125,"\null &amp; \null &amp; \null \\[1pt] \null &amp; \null &amp; \multicolumn{1}{c}{\textcolor{red}{"&amp;UPPER(LEFT(C126,1))&amp;RIGHT(C126,LEN(C126)-1)&amp;"}} \\[5pt]","")&amp;
IF(A126&lt;&gt;"",SUBSTITUTE(A126,"A","\textcolor{red}{A}"),"\null")&amp;" &amp; "&amp;IF(B126&lt;&gt;B125,B126,"\null")&amp;" &amp; "&amp;IF(D126&lt;&gt;"","\textcolor{red}{"&amp;D126&amp;" :} ","")&amp;IF(E126&lt;&gt;"","\setlength{\hangindent}{10pt}"&amp;_xlfn.SWITCH(H126,
"Solennité",UPPER(E126),
"Fête",UPPER(E126),
"Mémoire obligatoire",E126,
"Mémoire facultative","\textit{"&amp;E126&amp;"}")&amp;" \hfill "&amp;H126&amp;" \\","\null \\")</f>
        <v>d &amp; 26 &amp; \textcolor{red}{Au Canada :} \setlength{\hangindent}{10pt}\textit{Bienheureuse Vierge Marie du Bon Conseil} \hfill Mémoire facultative \\</v>
      </c>
    </row>
    <row r="127" spans="1:9" x14ac:dyDescent="0.25">
      <c r="A127" s="19" t="s">
        <v>31</v>
      </c>
      <c r="B127" s="19">
        <v>27</v>
      </c>
      <c r="C127" s="19" t="s">
        <v>184</v>
      </c>
      <c r="D127" s="19" t="s">
        <v>215</v>
      </c>
      <c r="E127" s="19" t="s">
        <v>216</v>
      </c>
      <c r="F127" s="19" t="s">
        <v>217</v>
      </c>
      <c r="G127" s="19" t="s">
        <v>124</v>
      </c>
      <c r="H127" s="19" t="s">
        <v>218</v>
      </c>
      <c r="I127" t="e" cm="1">
        <f t="array" ref="I127">IF(C127&lt;&gt;C126,"\null &amp; \null &amp; \null \\[1pt] \null &amp; \null &amp; \multicolumn{1}{c}{\textcolor{red}{"&amp;UPPER(LEFT(C127,1))&amp;RIGHT(C127,LEN(C127)-1)&amp;"}} \\[5pt]","")&amp;
IF(A127&lt;&gt;"",SUBSTITUTE(A127,"A","\textcolor{red}{A}"),"\null")&amp;" &amp; "&amp;IF(B127&lt;&gt;B126,B127,"\null")&amp;" &amp; "&amp;IF(D127&lt;&gt;"","\textcolor{red}{"&amp;D127&amp;" :} ","")&amp;IF(E127&lt;&gt;"","\setlength{\hangindent}{10pt}"&amp;_xlfn.SWITCH(H127,
"Solennité",UPPER(E127),
"Fête",UPPER(E127),
"Mémoire obligatoire",E127,
"Mémoire facultative","\textit{"&amp;E127&amp;"}")&amp;" \hfill "&amp;H127&amp;" \\","\null \\")</f>
        <v>#N/A</v>
      </c>
    </row>
    <row r="128" spans="1:9" x14ac:dyDescent="0.25">
      <c r="A128" s="19" t="s">
        <v>36</v>
      </c>
      <c r="B128" s="19">
        <v>28</v>
      </c>
      <c r="C128" s="19" t="s">
        <v>184</v>
      </c>
      <c r="E128" s="20" t="s">
        <v>219</v>
      </c>
      <c r="F128" s="19" t="s">
        <v>220</v>
      </c>
      <c r="G128" s="19" t="s">
        <v>210</v>
      </c>
      <c r="H128" s="19" t="s">
        <v>61</v>
      </c>
      <c r="I128" t="str" cm="1">
        <f t="array" ref="I128">IF(C128&lt;&gt;C127,"\null &amp; \null &amp; \null \\[1pt] \null &amp; \null &amp; \multicolumn{1}{c}{\textcolor{red}{"&amp;UPPER(LEFT(C128,1))&amp;RIGHT(C128,LEN(C128)-1)&amp;"}} \\[5pt]","")&amp;
IF(A128&lt;&gt;"",SUBSTITUTE(A128,"A","\textcolor{red}{A}"),"\null")&amp;" &amp; "&amp;IF(B128&lt;&gt;B127,B128,"\null")&amp;" &amp; "&amp;IF(D128&lt;&gt;"","\textcolor{red}{"&amp;D128&amp;" :} ","")&amp;IF(E128&lt;&gt;"","\setlength{\hangindent}{10pt}"&amp;_xlfn.SWITCH(H128,
"Solennité",UPPER(E128),
"Fête",UPPER(E128),
"Mémoire obligatoire",E128,
"Mémoire facultative","\textit{"&amp;E128&amp;"}")&amp;" \hfill "&amp;H128&amp;" \\","\null \\")</f>
        <v>f &amp; 28 &amp; \setlength{\hangindent}{10pt}\textit{S. Pierre Chanel, prêtre et martyr} \hfill Mémoire facultative \\</v>
      </c>
    </row>
    <row r="129" spans="1:9" x14ac:dyDescent="0.25">
      <c r="A129" s="19" t="s">
        <v>54</v>
      </c>
      <c r="B129" s="19">
        <v>28</v>
      </c>
      <c r="C129" s="19" t="s">
        <v>184</v>
      </c>
      <c r="E129" s="20" t="s">
        <v>221</v>
      </c>
      <c r="F129" s="19" t="s">
        <v>222</v>
      </c>
      <c r="G129" s="19" t="s">
        <v>80</v>
      </c>
      <c r="H129" s="19" t="s">
        <v>61</v>
      </c>
      <c r="I129" t="str" cm="1">
        <f t="array" ref="I129">IF(C129&lt;&gt;C128,"\null &amp; \null &amp; \null \\[1pt] \null &amp; \null &amp; \multicolumn{1}{c}{\textcolor{red}{"&amp;UPPER(LEFT(C129,1))&amp;RIGHT(C129,LEN(C129)-1)&amp;"}} \\[5pt]","")&amp;
IF(A129&lt;&gt;"",SUBSTITUTE(A129,"A","\textcolor{red}{A}"),"\null")&amp;" &amp; "&amp;IF(B129&lt;&gt;B128,B129,"\null")&amp;" &amp; "&amp;IF(D129&lt;&gt;"","\textcolor{red}{"&amp;D129&amp;" :} ","")&amp;IF(E129&lt;&gt;"","\setlength{\hangindent}{10pt}"&amp;_xlfn.SWITCH(H129,
"Solennité",UPPER(E129),
"Fête",UPPER(E129),
"Mémoire obligatoire",E129,
"Mémoire facultative","\textit{"&amp;E129&amp;"}")&amp;" \hfill "&amp;H129&amp;" \\","\null \\")</f>
        <v>\null &amp; \null &amp; \setlength{\hangindent}{10pt}\textit{S. Louis-Marie Grignion de Montfort, prêtre} \hfill Mémoire facultative \\</v>
      </c>
    </row>
    <row r="130" spans="1:9" x14ac:dyDescent="0.25">
      <c r="A130" s="19" t="s">
        <v>35</v>
      </c>
      <c r="B130" s="19">
        <v>29</v>
      </c>
      <c r="C130" s="19" t="s">
        <v>184</v>
      </c>
      <c r="E130" s="19" t="s">
        <v>223</v>
      </c>
      <c r="F130" s="19" t="s">
        <v>224</v>
      </c>
      <c r="G130" s="19" t="s">
        <v>225</v>
      </c>
      <c r="H130" s="19" t="s">
        <v>59</v>
      </c>
      <c r="I130" t="str" cm="1">
        <f t="array" ref="I130">IF(C130&lt;&gt;C129,"\null &amp; \null &amp; \null \\[1pt] \null &amp; \null &amp; \multicolumn{1}{c}{\textcolor{red}{"&amp;UPPER(LEFT(C130,1))&amp;RIGHT(C130,LEN(C130)-1)&amp;"}} \\[5pt]","")&amp;
IF(A130&lt;&gt;"",SUBSTITUTE(A130,"A","\textcolor{red}{A}"),"\null")&amp;" &amp; "&amp;IF(B130&lt;&gt;B129,B130,"\null")&amp;" &amp; "&amp;IF(D130&lt;&gt;"","\textcolor{red}{"&amp;D130&amp;" :} ","")&amp;IF(E130&lt;&gt;"","\setlength{\hangindent}{10pt}"&amp;_xlfn.SWITCH(H130,
"Solennité",UPPER(E130),
"Fête",UPPER(E130),
"Mémoire obligatoire",E130,
"Mémoire facultative","\textit{"&amp;E130&amp;"}")&amp;" \hfill "&amp;H130&amp;" \\","\null \\")</f>
        <v>g &amp; 29 &amp; \setlength{\hangindent}{10pt}Ste Catherine de Sienne, vierge et docteur de l'Église \hfill Mémoire obligatoire \\</v>
      </c>
    </row>
    <row r="131" spans="1:9" x14ac:dyDescent="0.25">
      <c r="A131" s="19" t="s">
        <v>27</v>
      </c>
      <c r="B131" s="19">
        <v>30</v>
      </c>
      <c r="C131" s="19" t="s">
        <v>184</v>
      </c>
      <c r="E131" s="20" t="s">
        <v>226</v>
      </c>
      <c r="F131" s="19" t="s">
        <v>227</v>
      </c>
      <c r="G131" s="19" t="s">
        <v>228</v>
      </c>
      <c r="H131" s="19" t="s">
        <v>61</v>
      </c>
      <c r="I131" t="str" cm="1">
        <f t="array" ref="I131">IF(C131&lt;&gt;C130,"\null &amp; \null &amp; \null \\[1pt] \null &amp; \null &amp; \multicolumn{1}{c}{\textcolor{red}{"&amp;UPPER(LEFT(C131,1))&amp;RIGHT(C131,LEN(C131)-1)&amp;"}} \\[5pt]","")&amp;
IF(A131&lt;&gt;"",SUBSTITUTE(A131,"A","\textcolor{red}{A}"),"\null")&amp;" &amp; "&amp;IF(B131&lt;&gt;B130,B131,"\null")&amp;" &amp; "&amp;IF(D131&lt;&gt;"","\textcolor{red}{"&amp;D131&amp;" :} ","")&amp;IF(E131&lt;&gt;"","\setlength{\hangindent}{10pt}"&amp;_xlfn.SWITCH(H131,
"Solennité",UPPER(E131),
"Fête",UPPER(E131),
"Mémoire obligatoire",E131,
"Mémoire facultative","\textit{"&amp;E131&amp;"}")&amp;" \hfill "&amp;H131&amp;" \\","\null \\")</f>
        <v>\textcolor{red}{A} &amp; 30 &amp; \setlength{\hangindent}{10pt}\textit{S. Pie V, pape} \hfill Mémoire facultative \\</v>
      </c>
    </row>
    <row r="132" spans="1:9" x14ac:dyDescent="0.25">
      <c r="A132" s="19" t="s">
        <v>54</v>
      </c>
      <c r="B132" s="19">
        <v>30</v>
      </c>
      <c r="C132" s="19" t="s">
        <v>184</v>
      </c>
      <c r="D132" s="19" t="s">
        <v>70</v>
      </c>
      <c r="E132" s="18" t="s">
        <v>229</v>
      </c>
      <c r="F132" s="19" t="s">
        <v>229</v>
      </c>
      <c r="G132" s="19" t="s">
        <v>54</v>
      </c>
      <c r="H132" s="19" t="s">
        <v>55</v>
      </c>
      <c r="I132" t="str" cm="1">
        <f t="array" ref="I132">IF(C132&lt;&gt;C131,"\null &amp; \null &amp; \null \\[1pt] \null &amp; \null &amp; \multicolumn{1}{c}{\textcolor{red}{"&amp;UPPER(LEFT(C132,1))&amp;RIGHT(C132,LEN(C132)-1)&amp;"}} \\[5pt]","")&amp;
IF(A132&lt;&gt;"",SUBSTITUTE(A132,"A","\textcolor{red}{A}"),"\null")&amp;" &amp; "&amp;IF(B132&lt;&gt;B131,B132,"\null")&amp;" &amp; "&amp;IF(D132&lt;&gt;"","\textcolor{red}{"&amp;D132&amp;" :} ","")&amp;IF(E132&lt;&gt;"","\setlength{\hangindent}{10pt}"&amp;_xlfn.SWITCH(H132,
"Solennité",UPPER(E132),
"Fête",UPPER(E132),
"Mémoire obligatoire",E132,
"Mémoire facultative","\textit{"&amp;E132&amp;"}")&amp;" \hfill "&amp;H132&amp;" \\","\null \\")</f>
        <v>\null &amp; \null &amp; \textcolor{red}{En Afrique du Nord :} \setlength{\hangindent}{10pt}BIENHEUREUSE VIERGE MARIE, NOTRE-DAME D'AFRIQUE \hfill Solennité \\</v>
      </c>
    </row>
    <row r="133" spans="1:9" x14ac:dyDescent="0.25">
      <c r="A133" s="19" t="s">
        <v>54</v>
      </c>
      <c r="B133" s="19">
        <v>30</v>
      </c>
      <c r="C133" s="19" t="s">
        <v>184</v>
      </c>
      <c r="D133" s="19" t="s">
        <v>81</v>
      </c>
      <c r="E133" s="19" t="s">
        <v>230</v>
      </c>
      <c r="F133" s="19" t="s">
        <v>230</v>
      </c>
      <c r="G133" s="19" t="s">
        <v>54</v>
      </c>
      <c r="H133" s="19" t="s">
        <v>59</v>
      </c>
      <c r="I133" t="str" cm="1">
        <f t="array" ref="I133">IF(C133&lt;&gt;C132,"\null &amp; \null &amp; \null \\[1pt] \null &amp; \null &amp; \multicolumn{1}{c}{\textcolor{red}{"&amp;UPPER(LEFT(C133,1))&amp;RIGHT(C133,LEN(C133)-1)&amp;"}} \\[5pt]","")&amp;
IF(A133&lt;&gt;"",SUBSTITUTE(A133,"A","\textcolor{red}{A}"),"\null")&amp;" &amp; "&amp;IF(B133&lt;&gt;B132,B133,"\null")&amp;" &amp; "&amp;IF(D133&lt;&gt;"","\textcolor{red}{"&amp;D133&amp;" :} ","")&amp;IF(E133&lt;&gt;"","\setlength{\hangindent}{10pt}"&amp;_xlfn.SWITCH(H133,
"Solennité",UPPER(E133),
"Fête",UPPER(E133),
"Mémoire obligatoire",E133,
"Mémoire facultative","\textit{"&amp;E133&amp;"}")&amp;" \hfill "&amp;H133&amp;" \\","\null \\")</f>
        <v>\null &amp; \null &amp; \textcolor{red}{Au Canada :} \setlength{\hangindent}{10pt}Ste Marie de l'Incarnation \hfill Mémoire obligatoire \\</v>
      </c>
    </row>
    <row r="134" spans="1:9" x14ac:dyDescent="0.25">
      <c r="A134" s="19" t="s">
        <v>54</v>
      </c>
      <c r="D134" s="19" t="s">
        <v>66</v>
      </c>
      <c r="E134" s="18" t="s">
        <v>231</v>
      </c>
      <c r="F134" s="19" t="s">
        <v>232</v>
      </c>
      <c r="G134" s="19" t="s">
        <v>54</v>
      </c>
      <c r="H134" s="19" t="s">
        <v>55</v>
      </c>
    </row>
    <row r="135" spans="1:9" x14ac:dyDescent="0.25">
      <c r="A135" s="19" t="s">
        <v>25</v>
      </c>
      <c r="B135" s="19">
        <v>1</v>
      </c>
      <c r="C135" s="19" t="s">
        <v>233</v>
      </c>
      <c r="E135" s="20" t="s">
        <v>234</v>
      </c>
      <c r="F135" s="19" t="s">
        <v>235</v>
      </c>
      <c r="G135" s="19" t="s">
        <v>54</v>
      </c>
      <c r="H135" s="19" t="s">
        <v>61</v>
      </c>
      <c r="I135" t="str" cm="1">
        <f t="array" ref="I135">IF(C135&lt;&gt;C134,"\null &amp; \null &amp; \null \\[1pt] \null &amp; \null &amp; \multicolumn{1}{c}{\textcolor{red}{"&amp;UPPER(LEFT(C135,1))&amp;RIGHT(C135,LEN(C135)-1)&amp;"}} \\[5pt]","")&amp;
IF(A135&lt;&gt;"",SUBSTITUTE(A135,"A","\textcolor{red}{A}"),"\null")&amp;" &amp; "&amp;IF(B135&lt;&gt;B134,B135,"\null")&amp;" &amp; "&amp;IF(D135&lt;&gt;"","\textcolor{red}{"&amp;D135&amp;" :} ","")&amp;IF(E135&lt;&gt;"","\setlength{\hangindent}{10pt}"&amp;_xlfn.SWITCH(H135,
"Solennité",UPPER(E135),
"Fête",UPPER(E135),
"Mémoire obligatoire",E135,
"Mémoire facultative","\textit{"&amp;E135&amp;"}")&amp;" \hfill "&amp;H135&amp;" \\","\null \\")</f>
        <v>\null &amp; \null &amp; \null \\[1pt] \null &amp; \null &amp; \multicolumn{1}{c}{\textcolor{red}{Mai}} \\[5pt]b &amp; 1 &amp; \setlength{\hangindent}{10pt}\textit{S. Joseph travailleur} \hfill Mémoire facultative \\</v>
      </c>
    </row>
    <row r="136" spans="1:9" x14ac:dyDescent="0.25">
      <c r="A136" s="19" t="s">
        <v>54</v>
      </c>
      <c r="B136" s="19">
        <v>1</v>
      </c>
      <c r="C136" s="19" t="s">
        <v>233</v>
      </c>
      <c r="D136" s="19" t="s">
        <v>236</v>
      </c>
      <c r="E136" s="20" t="s">
        <v>226</v>
      </c>
      <c r="F136" s="19" t="s">
        <v>227</v>
      </c>
      <c r="G136" s="19" t="s">
        <v>228</v>
      </c>
      <c r="H136" s="19" t="s">
        <v>61</v>
      </c>
      <c r="I136" t="str" cm="1">
        <f t="array" ref="I136">IF(C136&lt;&gt;C135,"\null &amp; \null &amp; \null \\[1pt] \null &amp; \null &amp; \multicolumn{1}{c}{\textcolor{red}{"&amp;UPPER(LEFT(C136,1))&amp;RIGHT(C136,LEN(C136)-1)&amp;"}} \\[5pt]","")&amp;
IF(A136&lt;&gt;"",SUBSTITUTE(A136,"A","\textcolor{red}{A}"),"\null")&amp;" &amp; "&amp;IF(B136&lt;&gt;B135,B136,"\null")&amp;" &amp; "&amp;IF(D136&lt;&gt;"","\textcolor{red}{"&amp;D136&amp;" :} ","")&amp;IF(E136&lt;&gt;"","\setlength{\hangindent}{10pt}"&amp;_xlfn.SWITCH(H136,
"Solennité",UPPER(E136),
"Fête",UPPER(E136),
"Mémoire obligatoire",E136,
"Mémoire facultative","\textit{"&amp;E136&amp;"}")&amp;" \hfill "&amp;H136&amp;" \\","\null \\")</f>
        <v>\null &amp; \null &amp; \textcolor{red}{En Afrique du Nord, au Canada :} \setlength{\hangindent}{10pt}\textit{S. Pie V, pape} \hfill Mémoire facultative \\</v>
      </c>
    </row>
    <row r="137" spans="1:9" x14ac:dyDescent="0.25">
      <c r="A137" s="19" t="s">
        <v>33</v>
      </c>
      <c r="B137" s="19">
        <v>2</v>
      </c>
      <c r="C137" s="19" t="s">
        <v>233</v>
      </c>
      <c r="E137" s="19" t="s">
        <v>237</v>
      </c>
      <c r="F137" s="19" t="s">
        <v>238</v>
      </c>
      <c r="G137" s="19" t="s">
        <v>94</v>
      </c>
      <c r="H137" s="19" t="s">
        <v>59</v>
      </c>
      <c r="I137" t="str" cm="1">
        <f t="array" ref="I137">IF(C137&lt;&gt;C136,"\null &amp; \null &amp; \null \\[1pt] \null &amp; \null &amp; \multicolumn{1}{c}{\textcolor{red}{"&amp;UPPER(LEFT(C137,1))&amp;RIGHT(C137,LEN(C137)-1)&amp;"}} \\[5pt]","")&amp;
IF(A137&lt;&gt;"",SUBSTITUTE(A137,"A","\textcolor{red}{A}"),"\null")&amp;" &amp; "&amp;IF(B137&lt;&gt;B136,B137,"\null")&amp;" &amp; "&amp;IF(D137&lt;&gt;"","\textcolor{red}{"&amp;D137&amp;" :} ","")&amp;IF(E137&lt;&gt;"","\setlength{\hangindent}{10pt}"&amp;_xlfn.SWITCH(H137,
"Solennité",UPPER(E137),
"Fête",UPPER(E137),
"Mémoire obligatoire",E137,
"Mémoire facultative","\textit{"&amp;E137&amp;"}")&amp;" \hfill "&amp;H137&amp;" \\","\null \\")</f>
        <v>c &amp; 2 &amp; \setlength{\hangindent}{10pt}S. Athanase, évêque et docteur de l'Église \hfill Mémoire obligatoire \\</v>
      </c>
    </row>
    <row r="138" spans="1:9" x14ac:dyDescent="0.25">
      <c r="A138" s="19" t="s">
        <v>32</v>
      </c>
      <c r="B138" s="19">
        <v>3</v>
      </c>
      <c r="C138" s="19" t="s">
        <v>233</v>
      </c>
      <c r="E138" s="18" t="s">
        <v>239</v>
      </c>
      <c r="F138" s="19" t="s">
        <v>240</v>
      </c>
      <c r="G138" s="19" t="s">
        <v>241</v>
      </c>
      <c r="H138" s="19" t="s">
        <v>117</v>
      </c>
      <c r="I138" t="str" cm="1">
        <f t="array" ref="I138">IF(C138&lt;&gt;C137,"\null &amp; \null &amp; \null \\[1pt] \null &amp; \null &amp; \multicolumn{1}{c}{\textcolor{red}{"&amp;UPPER(LEFT(C138,1))&amp;RIGHT(C138,LEN(C138)-1)&amp;"}} \\[5pt]","")&amp;
IF(A138&lt;&gt;"",SUBSTITUTE(A138,"A","\textcolor{red}{A}"),"\null")&amp;" &amp; "&amp;IF(B138&lt;&gt;B137,B138,"\null")&amp;" &amp; "&amp;IF(D138&lt;&gt;"","\textcolor{red}{"&amp;D138&amp;" :} ","")&amp;IF(E138&lt;&gt;"","\setlength{\hangindent}{10pt}"&amp;_xlfn.SWITCH(H138,
"Solennité",UPPER(E138),
"Fête",UPPER(E138),
"Mémoire obligatoire",E138,
"Mémoire facultative","\textit{"&amp;E138&amp;"}")&amp;" \hfill "&amp;H138&amp;" \\","\null \\")</f>
        <v>d &amp; 3 &amp; \setlength{\hangindent}{10pt}SS. PHILIPPE ET JACQUES, APÔTRES \hfill Fête \\</v>
      </c>
    </row>
    <row r="139" spans="1:9" x14ac:dyDescent="0.25">
      <c r="A139" s="19" t="s">
        <v>31</v>
      </c>
      <c r="B139" s="19">
        <v>4</v>
      </c>
      <c r="C139" s="19" t="s">
        <v>233</v>
      </c>
      <c r="D139" s="19" t="s">
        <v>81</v>
      </c>
      <c r="E139" s="20" t="s">
        <v>242</v>
      </c>
      <c r="F139" s="19" t="s">
        <v>243</v>
      </c>
      <c r="G139" s="19" t="s">
        <v>65</v>
      </c>
      <c r="H139" s="19" t="s">
        <v>61</v>
      </c>
      <c r="I139" t="str" cm="1">
        <f t="array" ref="I139">IF(C139&lt;&gt;C138,"\null &amp; \null &amp; \null \\[1pt] \null &amp; \null &amp; \multicolumn{1}{c}{\textcolor{red}{"&amp;UPPER(LEFT(C139,1))&amp;RIGHT(C139,LEN(C139)-1)&amp;"}} \\[5pt]","")&amp;
IF(A139&lt;&gt;"",SUBSTITUTE(A139,"A","\textcolor{red}{A}"),"\null")&amp;" &amp; "&amp;IF(B139&lt;&gt;B138,B139,"\null")&amp;" &amp; "&amp;IF(D139&lt;&gt;"","\textcolor{red}{"&amp;D139&amp;" :} ","")&amp;IF(E139&lt;&gt;"","\setlength{\hangindent}{10pt}"&amp;_xlfn.SWITCH(H139,
"Solennité",UPPER(E139),
"Fête",UPPER(E139),
"Mémoire obligatoire",E139,
"Mémoire facultative","\textit{"&amp;E139&amp;"}")&amp;" \hfill "&amp;H139&amp;" \\","\null \\")</f>
        <v>e &amp; 4 &amp; \textcolor{red}{Au Canada :} \setlength{\hangindent}{10pt}\textit{Bienheureuse Marie-Léonie Paradis, vierge} \hfill Mémoire facultative \\</v>
      </c>
    </row>
    <row r="140" spans="1:9" x14ac:dyDescent="0.25">
      <c r="A140" s="19" t="s">
        <v>36</v>
      </c>
      <c r="B140" s="19">
        <v>5</v>
      </c>
      <c r="C140" s="19" t="s">
        <v>233</v>
      </c>
      <c r="E140" s="20"/>
      <c r="I140" t="str" cm="1">
        <f t="array" ref="I140">IF(C140&lt;&gt;C139,"\null &amp; \null &amp; \null \\[1pt] \null &amp; \null &amp; \multicolumn{1}{c}{\textcolor{red}{"&amp;UPPER(LEFT(C140,1))&amp;RIGHT(C140,LEN(C140)-1)&amp;"}} \\[5pt]","")&amp;
IF(A140&lt;&gt;"",SUBSTITUTE(A140,"A","\textcolor{red}{A}"),"\null")&amp;" &amp; "&amp;IF(B140&lt;&gt;B139,B140,"\null")&amp;" &amp; "&amp;IF(D140&lt;&gt;"","\textcolor{red}{"&amp;D140&amp;" :} ","")&amp;IF(E140&lt;&gt;"","\setlength{\hangindent}{10pt}"&amp;_xlfn.SWITCH(H140,
"Solennité",UPPER(E140),
"Fête",UPPER(E140),
"Mémoire obligatoire",E140,
"Mémoire facultative","\textit{"&amp;E140&amp;"}")&amp;" \hfill "&amp;H140&amp;" \\","\null \\")</f>
        <v>f &amp; 5 &amp; \null \\</v>
      </c>
    </row>
    <row r="141" spans="1:9" x14ac:dyDescent="0.25">
      <c r="A141" s="19" t="s">
        <v>35</v>
      </c>
      <c r="B141" s="19">
        <v>6</v>
      </c>
      <c r="C141" s="19" t="s">
        <v>233</v>
      </c>
      <c r="D141" s="19" t="s">
        <v>70</v>
      </c>
      <c r="E141" s="20" t="s">
        <v>244</v>
      </c>
      <c r="F141" s="19" t="s">
        <v>245</v>
      </c>
      <c r="G141" s="19" t="s">
        <v>138</v>
      </c>
      <c r="H141" s="19" t="s">
        <v>61</v>
      </c>
      <c r="I141" t="str" cm="1">
        <f t="array" ref="I141">IF(C141&lt;&gt;C140,"\null &amp; \null &amp; \null \\[1pt] \null &amp; \null &amp; \multicolumn{1}{c}{\textcolor{red}{"&amp;UPPER(LEFT(C141,1))&amp;RIGHT(C141,LEN(C141)-1)&amp;"}} \\[5pt]","")&amp;
IF(A141&lt;&gt;"",SUBSTITUTE(A141,"A","\textcolor{red}{A}"),"\null")&amp;" &amp; "&amp;IF(B141&lt;&gt;B140,B141,"\null")&amp;" &amp; "&amp;IF(D141&lt;&gt;"","\textcolor{red}{"&amp;D141&amp;" :} ","")&amp;IF(E141&lt;&gt;"","\setlength{\hangindent}{10pt}"&amp;_xlfn.SWITCH(H141,
"Solennité",UPPER(E141),
"Fête",UPPER(E141),
"Mémoire obligatoire",E141,
"Mémoire facultative","\textit{"&amp;E141&amp;"}")&amp;" \hfill "&amp;H141&amp;" \\","\null \\")</f>
        <v>g &amp; 6 &amp; \textcolor{red}{En Afrique du Nord :} \setlength{\hangindent}{10pt}\textit{Ss. Jacques, diacre, Marien, lecteur, et leurs compagnons, martyrs} \hfill Mémoire facultative \\</v>
      </c>
    </row>
    <row r="142" spans="1:9" s="16" customFormat="1" x14ac:dyDescent="0.25">
      <c r="A142" s="19" t="s">
        <v>54</v>
      </c>
      <c r="B142" s="19">
        <v>6</v>
      </c>
      <c r="C142" s="19" t="s">
        <v>233</v>
      </c>
      <c r="D142" s="19" t="s">
        <v>81</v>
      </c>
      <c r="E142" s="19" t="s">
        <v>246</v>
      </c>
      <c r="F142" s="19" t="s">
        <v>247</v>
      </c>
      <c r="G142" s="19" t="s">
        <v>73</v>
      </c>
      <c r="H142" s="19" t="s">
        <v>59</v>
      </c>
      <c r="I142" t="str" cm="1">
        <f t="array" ref="I142">IF(C142&lt;&gt;C141,"\null &amp; \null &amp; \null \\[1pt] \null &amp; \null &amp; \multicolumn{1}{c}{\textcolor{red}{"&amp;UPPER(LEFT(C142,1))&amp;RIGHT(C142,LEN(C142)-1)&amp;"}} \\[5pt]","")&amp;
IF(A142&lt;&gt;"",SUBSTITUTE(A142,"A","\textcolor{red}{A}"),"\null")&amp;" &amp; "&amp;IF(B142&lt;&gt;B141,B142,"\null")&amp;" &amp; "&amp;IF(D142&lt;&gt;"","\textcolor{red}{"&amp;D142&amp;" :} ","")&amp;IF(E142&lt;&gt;"","\setlength{\hangindent}{10pt}"&amp;_xlfn.SWITCH(H142,
"Solennité",UPPER(E142),
"Fête",UPPER(E142),
"Mémoire obligatoire",E142,
"Mémoire facultative","\textit{"&amp;E142&amp;"}")&amp;" \hfill "&amp;H142&amp;" \\","\null \\")</f>
        <v>\null &amp; \null &amp; \textcolor{red}{Au Canada :} \setlength{\hangindent}{10pt}S. François de Laval, évêque \hfill Mémoire obligatoire \\</v>
      </c>
    </row>
    <row r="143" spans="1:9" s="16" customFormat="1" x14ac:dyDescent="0.25">
      <c r="A143" s="19" t="s">
        <v>27</v>
      </c>
      <c r="B143" s="19">
        <v>7</v>
      </c>
      <c r="C143" s="19" t="s">
        <v>233</v>
      </c>
      <c r="D143" s="19"/>
      <c r="E143" s="19"/>
      <c r="F143" s="19"/>
      <c r="G143" s="19"/>
      <c r="H143" s="19"/>
      <c r="I143" t="str" cm="1">
        <f t="array" ref="I143">IF(C143&lt;&gt;C142,"\null &amp; \null &amp; \null \\[1pt] \null &amp; \null &amp; \multicolumn{1}{c}{\textcolor{red}{"&amp;UPPER(LEFT(C143,1))&amp;RIGHT(C143,LEN(C143)-1)&amp;"}} \\[5pt]","")&amp;
IF(A143&lt;&gt;"",SUBSTITUTE(A143,"A","\textcolor{red}{A}"),"\null")&amp;" &amp; "&amp;IF(B143&lt;&gt;B142,B143,"\null")&amp;" &amp; "&amp;IF(D143&lt;&gt;"","\textcolor{red}{"&amp;D143&amp;" :} ","")&amp;IF(E143&lt;&gt;"","\setlength{\hangindent}{10pt}"&amp;_xlfn.SWITCH(H143,
"Solennité",UPPER(E143),
"Fête",UPPER(E143),
"Mémoire obligatoire",E143,
"Mémoire facultative","\textit{"&amp;E143&amp;"}")&amp;" \hfill "&amp;H143&amp;" \\","\null \\")</f>
        <v>\textcolor{red}{A} &amp; 7 &amp; \null \\</v>
      </c>
    </row>
    <row r="144" spans="1:9" x14ac:dyDescent="0.25">
      <c r="A144" s="19" t="s">
        <v>25</v>
      </c>
      <c r="B144" s="19">
        <v>8</v>
      </c>
      <c r="C144" s="19" t="s">
        <v>233</v>
      </c>
      <c r="D144" s="19" t="s">
        <v>70</v>
      </c>
      <c r="E144" s="20" t="s">
        <v>248</v>
      </c>
      <c r="F144" s="19" t="s">
        <v>249</v>
      </c>
      <c r="G144" s="19" t="s">
        <v>250</v>
      </c>
      <c r="H144" s="19" t="s">
        <v>61</v>
      </c>
      <c r="I144" t="str" cm="1">
        <f t="array" ref="I144">IF(C144&lt;&gt;C143,"\null &amp; \null &amp; \null \\[1pt] \null &amp; \null &amp; \multicolumn{1}{c}{\textcolor{red}{"&amp;UPPER(LEFT(C144,1))&amp;RIGHT(C144,LEN(C144)-1)&amp;"}} \\[5pt]","")&amp;
IF(A144&lt;&gt;"",SUBSTITUTE(A144,"A","\textcolor{red}{A}"),"\null")&amp;" &amp; "&amp;IF(B144&lt;&gt;B143,B144,"\null")&amp;" &amp; "&amp;IF(D144&lt;&gt;"","\textcolor{red}{"&amp;D144&amp;" :} ","")&amp;IF(E144&lt;&gt;"","\setlength{\hangindent}{10pt}"&amp;_xlfn.SWITCH(H144,
"Solennité",UPPER(E144),
"Fête",UPPER(E144),
"Mémoire obligatoire",E144,
"Mémoire facultative","\textit{"&amp;E144&amp;"}")&amp;" \hfill "&amp;H144&amp;" \\","\null \\")</f>
        <v>b &amp; 8 &amp; \textcolor{red}{En Afrique du Nord :} \setlength{\hangindent}{10pt}\textit{Bx Pierre Claverie, évêque, et ses compagnons, religieux et martyrs} \hfill Mémoire facultative \\</v>
      </c>
    </row>
    <row r="145" spans="1:9" x14ac:dyDescent="0.25">
      <c r="A145" s="19" t="s">
        <v>54</v>
      </c>
      <c r="B145" s="19">
        <v>8</v>
      </c>
      <c r="C145" s="19" t="s">
        <v>233</v>
      </c>
      <c r="D145" s="19" t="s">
        <v>81</v>
      </c>
      <c r="E145" s="20" t="s">
        <v>251</v>
      </c>
      <c r="F145" s="19" t="s">
        <v>252</v>
      </c>
      <c r="G145" s="19" t="s">
        <v>65</v>
      </c>
      <c r="H145" s="19" t="s">
        <v>61</v>
      </c>
      <c r="I145" t="str" cm="1">
        <f t="array" ref="I145">IF(C145&lt;&gt;C144,"\null &amp; \null &amp; \null \\[1pt] \null &amp; \null &amp; \multicolumn{1}{c}{\textcolor{red}{"&amp;UPPER(LEFT(C145,1))&amp;RIGHT(C145,LEN(C145)-1)&amp;"}} \\[5pt]","")&amp;
IF(A145&lt;&gt;"",SUBSTITUTE(A145,"A","\textcolor{red}{A}"),"\null")&amp;" &amp; "&amp;IF(B145&lt;&gt;B144,B145,"\null")&amp;" &amp; "&amp;IF(D145&lt;&gt;"","\textcolor{red}{"&amp;D145&amp;" :} ","")&amp;IF(E145&lt;&gt;"","\setlength{\hangindent}{10pt}"&amp;_xlfn.SWITCH(H145,
"Solennité",UPPER(E145),
"Fête",UPPER(E145),
"Mémoire obligatoire",E145,
"Mémoire facultative","\textit{"&amp;E145&amp;"}")&amp;" \hfill "&amp;H145&amp;" \\","\null \\")</f>
        <v>\null &amp; \null &amp; \textcolor{red}{Au Canada :} \setlength{\hangindent}{10pt}\textit{Bienheureuse Catherine de Saint-Augustin, vierge} \hfill Mémoire facultative \\</v>
      </c>
    </row>
    <row r="146" spans="1:9" x14ac:dyDescent="0.25">
      <c r="A146" s="19" t="s">
        <v>33</v>
      </c>
      <c r="B146" s="19">
        <v>9</v>
      </c>
      <c r="C146" s="19" t="s">
        <v>233</v>
      </c>
      <c r="D146" s="19" t="s">
        <v>62</v>
      </c>
      <c r="E146" s="20" t="s">
        <v>253</v>
      </c>
      <c r="F146" s="19" t="s">
        <v>253</v>
      </c>
      <c r="G146" s="19" t="s">
        <v>54</v>
      </c>
      <c r="H146" s="19" t="s">
        <v>61</v>
      </c>
      <c r="I146" t="str" cm="1">
        <f t="array" ref="I146">IF(C146&lt;&gt;C145,"\null &amp; \null &amp; \null \\[1pt] \null &amp; \null &amp; \multicolumn{1}{c}{\textcolor{red}{"&amp;UPPER(LEFT(C146,1))&amp;RIGHT(C146,LEN(C146)-1)&amp;"}} \\[5pt]","")&amp;
IF(A146&lt;&gt;"",SUBSTITUTE(A146,"A","\textcolor{red}{A}"),"\null")&amp;" &amp; "&amp;IF(B146&lt;&gt;B145,B146,"\null")&amp;" &amp; "&amp;IF(D146&lt;&gt;"","\textcolor{red}{"&amp;D146&amp;" :} ","")&amp;IF(E146&lt;&gt;"","\setlength{\hangindent}{10pt}"&amp;_xlfn.SWITCH(H146,
"Solennité",UPPER(E146),
"Fête",UPPER(E146),
"Mémoire obligatoire",E146,
"Mémoire facultative","\textit{"&amp;E146&amp;"}")&amp;" \hfill "&amp;H146&amp;" \\","\null \\")</f>
        <v>c &amp; 9 &amp; \textcolor{red}{En France :} \setlength{\hangindent}{10pt}\textit{Ste Louise de Marillac} \hfill Mémoire facultative \\</v>
      </c>
    </row>
    <row r="147" spans="1:9" x14ac:dyDescent="0.25">
      <c r="A147" s="19" t="s">
        <v>32</v>
      </c>
      <c r="B147" s="19">
        <v>10</v>
      </c>
      <c r="C147" s="19" t="s">
        <v>233</v>
      </c>
      <c r="E147" s="20" t="s">
        <v>254</v>
      </c>
      <c r="F147" s="19" t="s">
        <v>255</v>
      </c>
      <c r="G147" s="19" t="s">
        <v>124</v>
      </c>
      <c r="H147" s="19" t="s">
        <v>61</v>
      </c>
      <c r="I147" t="str" cm="1">
        <f t="array" ref="I147">IF(C147&lt;&gt;C146,"\null &amp; \null &amp; \null \\[1pt] \null &amp; \null &amp; \multicolumn{1}{c}{\textcolor{red}{"&amp;UPPER(LEFT(C147,1))&amp;RIGHT(C147,LEN(C147)-1)&amp;"}} \\[5pt]","")&amp;
IF(A147&lt;&gt;"",SUBSTITUTE(A147,"A","\textcolor{red}{A}"),"\null")&amp;" &amp; "&amp;IF(B147&lt;&gt;B146,B147,"\null")&amp;" &amp; "&amp;IF(D147&lt;&gt;"","\textcolor{red}{"&amp;D147&amp;" :} ","")&amp;IF(E147&lt;&gt;"","\setlength{\hangindent}{10pt}"&amp;_xlfn.SWITCH(H147,
"Solennité",UPPER(E147),
"Fête",UPPER(E147),
"Mémoire obligatoire",E147,
"Mémoire facultative","\textit{"&amp;E147&amp;"}")&amp;" \hfill "&amp;H147&amp;" \\","\null \\")</f>
        <v>d &amp; 10 &amp; \setlength{\hangindent}{10pt}\textit{S. Jean d'Avila, prêtre et docteur de l'Église} \hfill Mémoire facultative \\</v>
      </c>
    </row>
    <row r="148" spans="1:9" x14ac:dyDescent="0.25">
      <c r="A148" s="19" t="s">
        <v>54</v>
      </c>
      <c r="B148" s="19">
        <v>10</v>
      </c>
      <c r="C148" s="19" t="s">
        <v>233</v>
      </c>
      <c r="D148" s="19" t="s">
        <v>143</v>
      </c>
      <c r="E148" s="19" t="s">
        <v>256</v>
      </c>
      <c r="F148" s="19" t="s">
        <v>257</v>
      </c>
      <c r="G148" s="19" t="s">
        <v>80</v>
      </c>
      <c r="H148" s="19" t="s">
        <v>59</v>
      </c>
      <c r="I148" t="str" cm="1">
        <f t="array" ref="I148">IF(C148&lt;&gt;C147,"\null &amp; \null &amp; \null \\[1pt] \null &amp; \null &amp; \multicolumn{1}{c}{\textcolor{red}{"&amp;UPPER(LEFT(C148,1))&amp;RIGHT(C148,LEN(C148)-1)&amp;"}} \\[5pt]","")&amp;
IF(A148&lt;&gt;"",SUBSTITUTE(A148,"A","\textcolor{red}{A}"),"\null")&amp;" &amp; "&amp;IF(B148&lt;&gt;B147,B148,"\null")&amp;" &amp; "&amp;IF(D148&lt;&gt;"","\textcolor{red}{"&amp;D148&amp;" :} ","")&amp;IF(E148&lt;&gt;"","\setlength{\hangindent}{10pt}"&amp;_xlfn.SWITCH(H148,
"Solennité",UPPER(E148),
"Fête",UPPER(E148),
"Mémoire obligatoire",E148,
"Mémoire facultative","\textit{"&amp;E148&amp;"}")&amp;" \hfill "&amp;H148&amp;" \\","\null \\")</f>
        <v>\null &amp; \null &amp; \textcolor{red}{En Belgique :} \setlength{\hangindent}{10pt}S. Damien De Veuster, prêtre \hfill Mémoire obligatoire \\</v>
      </c>
    </row>
    <row r="149" spans="1:9" x14ac:dyDescent="0.25">
      <c r="A149" s="19" t="s">
        <v>31</v>
      </c>
      <c r="B149" s="19">
        <v>11</v>
      </c>
      <c r="C149" s="19" t="s">
        <v>233</v>
      </c>
      <c r="I149" t="str" cm="1">
        <f t="array" ref="I149">IF(C149&lt;&gt;C148,"\null &amp; \null &amp; \null \\[1pt] \null &amp; \null &amp; \multicolumn{1}{c}{\textcolor{red}{"&amp;UPPER(LEFT(C149,1))&amp;RIGHT(C149,LEN(C149)-1)&amp;"}} \\[5pt]","")&amp;
IF(A149&lt;&gt;"",SUBSTITUTE(A149,"A","\textcolor{red}{A}"),"\null")&amp;" &amp; "&amp;IF(B149&lt;&gt;B148,B149,"\null")&amp;" &amp; "&amp;IF(D149&lt;&gt;"","\textcolor{red}{"&amp;D149&amp;" :} ","")&amp;IF(E149&lt;&gt;"","\setlength{\hangindent}{10pt}"&amp;_xlfn.SWITCH(H149,
"Solennité",UPPER(E149),
"Fête",UPPER(E149),
"Mémoire obligatoire",E149,
"Mémoire facultative","\textit{"&amp;E149&amp;"}")&amp;" \hfill "&amp;H149&amp;" \\","\null \\")</f>
        <v>e &amp; 11 &amp; \null \\</v>
      </c>
    </row>
    <row r="150" spans="1:9" x14ac:dyDescent="0.25">
      <c r="A150" s="19" t="s">
        <v>36</v>
      </c>
      <c r="B150" s="19">
        <v>12</v>
      </c>
      <c r="C150" s="19" t="s">
        <v>233</v>
      </c>
      <c r="E150" s="20" t="s">
        <v>258</v>
      </c>
      <c r="F150" s="19" t="s">
        <v>259</v>
      </c>
      <c r="G150" s="19" t="s">
        <v>138</v>
      </c>
      <c r="H150" s="19" t="s">
        <v>61</v>
      </c>
      <c r="I150" t="str" cm="1">
        <f t="array" ref="I150">IF(C150&lt;&gt;C149,"\null &amp; \null &amp; \null \\[1pt] \null &amp; \null &amp; \multicolumn{1}{c}{\textcolor{red}{"&amp;UPPER(LEFT(C150,1))&amp;RIGHT(C150,LEN(C150)-1)&amp;"}} \\[5pt]","")&amp;
IF(A150&lt;&gt;"",SUBSTITUTE(A150,"A","\textcolor{red}{A}"),"\null")&amp;" &amp; "&amp;IF(B150&lt;&gt;B149,B150,"\null")&amp;" &amp; "&amp;IF(D150&lt;&gt;"","\textcolor{red}{"&amp;D150&amp;" :} ","")&amp;IF(E150&lt;&gt;"","\setlength{\hangindent}{10pt}"&amp;_xlfn.SWITCH(H150,
"Solennité",UPPER(E150),
"Fête",UPPER(E150),
"Mémoire obligatoire",E150,
"Mémoire facultative","\textit{"&amp;E150&amp;"}")&amp;" \hfill "&amp;H150&amp;" \\","\null \\")</f>
        <v>f &amp; 12 &amp; \setlength{\hangindent}{10pt}\textit{Ss. Nérée et Achille, martyrs} \hfill Mémoire facultative \\</v>
      </c>
    </row>
    <row r="151" spans="1:9" x14ac:dyDescent="0.25">
      <c r="A151" s="19" t="s">
        <v>54</v>
      </c>
      <c r="B151" s="19">
        <v>12</v>
      </c>
      <c r="C151" s="19" t="s">
        <v>233</v>
      </c>
      <c r="E151" s="20" t="s">
        <v>260</v>
      </c>
      <c r="F151" s="19" t="s">
        <v>261</v>
      </c>
      <c r="G151" s="19" t="s">
        <v>105</v>
      </c>
      <c r="H151" s="19" t="s">
        <v>61</v>
      </c>
      <c r="I151" t="str" cm="1">
        <f t="array" ref="I151">IF(C151&lt;&gt;C150,"\null &amp; \null &amp; \null \\[1pt] \null &amp; \null &amp; \multicolumn{1}{c}{\textcolor{red}{"&amp;UPPER(LEFT(C151,1))&amp;RIGHT(C151,LEN(C151)-1)&amp;"}} \\[5pt]","")&amp;
IF(A151&lt;&gt;"",SUBSTITUTE(A151,"A","\textcolor{red}{A}"),"\null")&amp;" &amp; "&amp;IF(B151&lt;&gt;B150,B151,"\null")&amp;" &amp; "&amp;IF(D151&lt;&gt;"","\textcolor{red}{"&amp;D151&amp;" :} ","")&amp;IF(E151&lt;&gt;"","\setlength{\hangindent}{10pt}"&amp;_xlfn.SWITCH(H151,
"Solennité",UPPER(E151),
"Fête",UPPER(E151),
"Mémoire obligatoire",E151,
"Mémoire facultative","\textit{"&amp;E151&amp;"}")&amp;" \hfill "&amp;H151&amp;" \\","\null \\")</f>
        <v>\null &amp; \null &amp; \setlength{\hangindent}{10pt}\textit{S. Pancrace, martyr} \hfill Mémoire facultative \\</v>
      </c>
    </row>
    <row r="152" spans="1:9" x14ac:dyDescent="0.25">
      <c r="A152" s="19" t="s">
        <v>35</v>
      </c>
      <c r="B152" s="19">
        <v>13</v>
      </c>
      <c r="C152" s="19" t="s">
        <v>233</v>
      </c>
      <c r="E152" s="20" t="s">
        <v>262</v>
      </c>
      <c r="F152" s="19" t="s">
        <v>262</v>
      </c>
      <c r="G152" s="19" t="s">
        <v>54</v>
      </c>
      <c r="H152" s="19" t="s">
        <v>61</v>
      </c>
      <c r="I152" t="str" cm="1">
        <f t="array" ref="I152">IF(C152&lt;&gt;C151,"\null &amp; \null &amp; \null \\[1pt] \null &amp; \null &amp; \multicolumn{1}{c}{\textcolor{red}{"&amp;UPPER(LEFT(C152,1))&amp;RIGHT(C152,LEN(C152)-1)&amp;"}} \\[5pt]","")&amp;
IF(A152&lt;&gt;"",SUBSTITUTE(A152,"A","\textcolor{red}{A}"),"\null")&amp;" &amp; "&amp;IF(B152&lt;&gt;B151,B152,"\null")&amp;" &amp; "&amp;IF(D152&lt;&gt;"","\textcolor{red}{"&amp;D152&amp;" :} ","")&amp;IF(E152&lt;&gt;"","\setlength{\hangindent}{10pt}"&amp;_xlfn.SWITCH(H152,
"Solennité",UPPER(E152),
"Fête",UPPER(E152),
"Mémoire obligatoire",E152,
"Mémoire facultative","\textit{"&amp;E152&amp;"}")&amp;" \hfill "&amp;H152&amp;" \\","\null \\")</f>
        <v>g &amp; 13 &amp; \setlength{\hangindent}{10pt}\textit{Bienheureuse Vierge Marie de Fatima} \hfill Mémoire facultative \\</v>
      </c>
    </row>
    <row r="153" spans="1:9" x14ac:dyDescent="0.25">
      <c r="A153" s="19" t="s">
        <v>27</v>
      </c>
      <c r="B153" s="19">
        <v>14</v>
      </c>
      <c r="C153" s="19" t="s">
        <v>233</v>
      </c>
      <c r="E153" s="18" t="s">
        <v>263</v>
      </c>
      <c r="F153" s="19" t="s">
        <v>264</v>
      </c>
      <c r="G153" s="19" t="s">
        <v>116</v>
      </c>
      <c r="H153" s="19" t="s">
        <v>117</v>
      </c>
      <c r="I153" t="str" cm="1">
        <f t="array" ref="I153">IF(C153&lt;&gt;C152,"\null &amp; \null &amp; \null \\[1pt] \null &amp; \null &amp; \multicolumn{1}{c}{\textcolor{red}{"&amp;UPPER(LEFT(C153,1))&amp;RIGHT(C153,LEN(C153)-1)&amp;"}} \\[5pt]","")&amp;
IF(A153&lt;&gt;"",SUBSTITUTE(A153,"A","\textcolor{red}{A}"),"\null")&amp;" &amp; "&amp;IF(B153&lt;&gt;B152,B153,"\null")&amp;" &amp; "&amp;IF(D153&lt;&gt;"","\textcolor{red}{"&amp;D153&amp;" :} ","")&amp;IF(E153&lt;&gt;"","\setlength{\hangindent}{10pt}"&amp;_xlfn.SWITCH(H153,
"Solennité",UPPER(E153),
"Fête",UPPER(E153),
"Mémoire obligatoire",E153,
"Mémoire facultative","\textit{"&amp;E153&amp;"}")&amp;" \hfill "&amp;H153&amp;" \\","\null \\")</f>
        <v>\textcolor{red}{A} &amp; 14 &amp; \setlength{\hangindent}{10pt}S. MATTHIAS, APÔTRE \hfill Fête \\</v>
      </c>
    </row>
    <row r="154" spans="1:9" x14ac:dyDescent="0.25">
      <c r="A154" s="19" t="s">
        <v>33</v>
      </c>
      <c r="B154" s="19">
        <v>16</v>
      </c>
      <c r="C154" s="19" t="s">
        <v>233</v>
      </c>
      <c r="E154" s="20"/>
      <c r="I154" t="str" cm="1">
        <f t="array" ref="I154">IF(C154&lt;&gt;C153,"\null &amp; \null &amp; \null \\[1pt] \null &amp; \null &amp; \multicolumn{1}{c}{\textcolor{red}{"&amp;UPPER(LEFT(C154,1))&amp;RIGHT(C154,LEN(C154)-1)&amp;"}} \\[5pt]","")&amp;
IF(A154&lt;&gt;"",SUBSTITUTE(A154,"A","\textcolor{red}{A}"),"\null")&amp;" &amp; "&amp;IF(B154&lt;&gt;B153,B154,"\null")&amp;" &amp; "&amp;IF(D154&lt;&gt;"","\textcolor{red}{"&amp;D154&amp;" :} ","")&amp;IF(E154&lt;&gt;"","\setlength{\hangindent}{10pt}"&amp;_xlfn.SWITCH(H154,
"Solennité",UPPER(E154),
"Fête",UPPER(E154),
"Mémoire obligatoire",E154,
"Mémoire facultative","\textit{"&amp;E154&amp;"}")&amp;" \hfill "&amp;H154&amp;" \\","\null \\")</f>
        <v>c &amp; 16 &amp; \null \\</v>
      </c>
    </row>
    <row r="155" spans="1:9" x14ac:dyDescent="0.25">
      <c r="A155" s="19" t="s">
        <v>32</v>
      </c>
      <c r="B155" s="19">
        <v>17</v>
      </c>
      <c r="C155" s="19" t="s">
        <v>233</v>
      </c>
      <c r="E155" s="20"/>
      <c r="I155" t="str" cm="1">
        <f t="array" ref="I155">IF(C155&lt;&gt;C154,"\null &amp; \null &amp; \null \\[1pt] \null &amp; \null &amp; \multicolumn{1}{c}{\textcolor{red}{"&amp;UPPER(LEFT(C155,1))&amp;RIGHT(C155,LEN(C155)-1)&amp;"}} \\[5pt]","")&amp;
IF(A155&lt;&gt;"",SUBSTITUTE(A155,"A","\textcolor{red}{A}"),"\null")&amp;" &amp; "&amp;IF(B155&lt;&gt;B154,B155,"\null")&amp;" &amp; "&amp;IF(D155&lt;&gt;"","\textcolor{red}{"&amp;D155&amp;" :} ","")&amp;IF(E155&lt;&gt;"","\setlength{\hangindent}{10pt}"&amp;_xlfn.SWITCH(H155,
"Solennité",UPPER(E155),
"Fête",UPPER(E155),
"Mémoire obligatoire",E155,
"Mémoire facultative","\textit{"&amp;E155&amp;"}")&amp;" \hfill "&amp;H155&amp;" \\","\null \\")</f>
        <v>d &amp; 17 &amp; \null \\</v>
      </c>
    </row>
    <row r="156" spans="1:9" x14ac:dyDescent="0.25">
      <c r="A156" s="19" t="s">
        <v>31</v>
      </c>
      <c r="B156" s="19">
        <v>18</v>
      </c>
      <c r="C156" s="19" t="s">
        <v>233</v>
      </c>
      <c r="E156" s="20" t="s">
        <v>265</v>
      </c>
      <c r="F156" s="19" t="s">
        <v>266</v>
      </c>
      <c r="G156" s="19" t="s">
        <v>102</v>
      </c>
      <c r="H156" s="19" t="s">
        <v>61</v>
      </c>
      <c r="I156" t="str" cm="1">
        <f t="array" ref="I156">IF(C156&lt;&gt;C155,"\null &amp; \null &amp; \null \\[1pt] \null &amp; \null &amp; \multicolumn{1}{c}{\textcolor{red}{"&amp;UPPER(LEFT(C156,1))&amp;RIGHT(C156,LEN(C156)-1)&amp;"}} \\[5pt]","")&amp;
IF(A156&lt;&gt;"",SUBSTITUTE(A156,"A","\textcolor{red}{A}"),"\null")&amp;" &amp; "&amp;IF(B156&lt;&gt;B155,B156,"\null")&amp;" &amp; "&amp;IF(D156&lt;&gt;"","\textcolor{red}{"&amp;D156&amp;" :} ","")&amp;IF(E156&lt;&gt;"","\setlength{\hangindent}{10pt}"&amp;_xlfn.SWITCH(H156,
"Solennité",UPPER(E156),
"Fête",UPPER(E156),
"Mémoire obligatoire",E156,
"Mémoire facultative","\textit{"&amp;E156&amp;"}")&amp;" \hfill "&amp;H156&amp;" \\","\null \\")</f>
        <v>e &amp; 18 &amp; \setlength{\hangindent}{10pt}\textit{S. Jean Ier, pape et martyr} \hfill Mémoire facultative \\</v>
      </c>
    </row>
    <row r="157" spans="1:9" x14ac:dyDescent="0.25">
      <c r="A157" s="19" t="s">
        <v>36</v>
      </c>
      <c r="B157" s="19">
        <v>19</v>
      </c>
      <c r="C157" s="19" t="s">
        <v>233</v>
      </c>
      <c r="D157" s="19" t="s">
        <v>62</v>
      </c>
      <c r="E157" s="20" t="s">
        <v>267</v>
      </c>
      <c r="F157" s="19" t="s">
        <v>268</v>
      </c>
      <c r="G157" s="19" t="s">
        <v>80</v>
      </c>
      <c r="H157" s="19" t="s">
        <v>61</v>
      </c>
      <c r="I157" t="str" cm="1">
        <f t="array" ref="I157">IF(C157&lt;&gt;C156,"\null &amp; \null &amp; \null \\[1pt] \null &amp; \null &amp; \multicolumn{1}{c}{\textcolor{red}{"&amp;UPPER(LEFT(C157,1))&amp;RIGHT(C157,LEN(C157)-1)&amp;"}} \\[5pt]","")&amp;
IF(A157&lt;&gt;"",SUBSTITUTE(A157,"A","\textcolor{red}{A}"),"\null")&amp;" &amp; "&amp;IF(B157&lt;&gt;B156,B157,"\null")&amp;" &amp; "&amp;IF(D157&lt;&gt;"","\textcolor{red}{"&amp;D157&amp;" :} ","")&amp;IF(E157&lt;&gt;"","\setlength{\hangindent}{10pt}"&amp;_xlfn.SWITCH(H157,
"Solennité",UPPER(E157),
"Fête",UPPER(E157),
"Mémoire obligatoire",E157,
"Mémoire facultative","\textit{"&amp;E157&amp;"}")&amp;" \hfill "&amp;H157&amp;" \\","\null \\")</f>
        <v>f &amp; 19 &amp; \textcolor{red}{En France :} \setlength{\hangindent}{10pt}\textit{S. Yves, prêtre} \hfill Mémoire facultative \\</v>
      </c>
    </row>
    <row r="158" spans="1:9" x14ac:dyDescent="0.25">
      <c r="A158" s="19" t="s">
        <v>35</v>
      </c>
      <c r="B158" s="19">
        <v>20</v>
      </c>
      <c r="C158" s="19" t="s">
        <v>233</v>
      </c>
      <c r="E158" s="20" t="s">
        <v>269</v>
      </c>
      <c r="F158" s="19" t="s">
        <v>270</v>
      </c>
      <c r="G158" s="19" t="s">
        <v>80</v>
      </c>
      <c r="H158" s="19" t="s">
        <v>61</v>
      </c>
      <c r="I158" t="str" cm="1">
        <f t="array" ref="I158">IF(C158&lt;&gt;C157,"\null &amp; \null &amp; \null \\[1pt] \null &amp; \null &amp; \multicolumn{1}{c}{\textcolor{red}{"&amp;UPPER(LEFT(C158,1))&amp;RIGHT(C158,LEN(C158)-1)&amp;"}} \\[5pt]","")&amp;
IF(A158&lt;&gt;"",SUBSTITUTE(A158,"A","\textcolor{red}{A}"),"\null")&amp;" &amp; "&amp;IF(B158&lt;&gt;B157,B158,"\null")&amp;" &amp; "&amp;IF(D158&lt;&gt;"","\textcolor{red}{"&amp;D158&amp;" :} ","")&amp;IF(E158&lt;&gt;"","\setlength{\hangindent}{10pt}"&amp;_xlfn.SWITCH(H158,
"Solennité",UPPER(E158),
"Fête",UPPER(E158),
"Mémoire obligatoire",E158,
"Mémoire facultative","\textit{"&amp;E158&amp;"}")&amp;" \hfill "&amp;H158&amp;" \\","\null \\")</f>
        <v>g &amp; 20 &amp; \setlength{\hangindent}{10pt}\textit{S. Bernardin de Sienne, prêtre} \hfill Mémoire facultative \\</v>
      </c>
    </row>
    <row r="159" spans="1:9" x14ac:dyDescent="0.25">
      <c r="A159" s="19" t="s">
        <v>27</v>
      </c>
      <c r="B159" s="19">
        <v>21</v>
      </c>
      <c r="C159" s="19" t="s">
        <v>233</v>
      </c>
      <c r="E159" s="20" t="s">
        <v>271</v>
      </c>
      <c r="F159" s="19" t="s">
        <v>272</v>
      </c>
      <c r="G159" s="19" t="s">
        <v>138</v>
      </c>
      <c r="H159" s="19" t="s">
        <v>61</v>
      </c>
      <c r="I159" t="str" cm="1">
        <f t="array" ref="I159">IF(C159&lt;&gt;C158,"\null &amp; \null &amp; \null \\[1pt] \null &amp; \null &amp; \multicolumn{1}{c}{\textcolor{red}{"&amp;UPPER(LEFT(C159,1))&amp;RIGHT(C159,LEN(C159)-1)&amp;"}} \\[5pt]","")&amp;
IF(A159&lt;&gt;"",SUBSTITUTE(A159,"A","\textcolor{red}{A}"),"\null")&amp;" &amp; "&amp;IF(B159&lt;&gt;B158,B159,"\null")&amp;" &amp; "&amp;IF(D159&lt;&gt;"","\textcolor{red}{"&amp;D159&amp;" :} ","")&amp;IF(E159&lt;&gt;"","\setlength{\hangindent}{10pt}"&amp;_xlfn.SWITCH(H159,
"Solennité",UPPER(E159),
"Fête",UPPER(E159),
"Mémoire obligatoire",E159,
"Mémoire facultative","\textit{"&amp;E159&amp;"}")&amp;" \hfill "&amp;H159&amp;" \\","\null \\")</f>
        <v>\textcolor{red}{A} &amp; 21 &amp; \setlength{\hangindent}{10pt}\textit{S. Christophe Magallanès, prêtre, et ses compagnons, martyrs} \hfill Mémoire facultative \\</v>
      </c>
    </row>
    <row r="160" spans="1:9" x14ac:dyDescent="0.25">
      <c r="A160" s="19" t="s">
        <v>54</v>
      </c>
      <c r="B160" s="19">
        <v>21</v>
      </c>
      <c r="C160" s="19" t="s">
        <v>233</v>
      </c>
      <c r="D160" s="19" t="s">
        <v>81</v>
      </c>
      <c r="E160" s="20" t="s">
        <v>273</v>
      </c>
      <c r="F160" s="19" t="s">
        <v>274</v>
      </c>
      <c r="G160" s="19" t="s">
        <v>73</v>
      </c>
      <c r="H160" s="19" t="s">
        <v>61</v>
      </c>
      <c r="I160" t="str" cm="1">
        <f t="array" ref="I160">IF(C160&lt;&gt;C159,"\null &amp; \null &amp; \null \\[1pt] \null &amp; \null &amp; \multicolumn{1}{c}{\textcolor{red}{"&amp;UPPER(LEFT(C160,1))&amp;RIGHT(C160,LEN(C160)-1)&amp;"}} \\[5pt]","")&amp;
IF(A160&lt;&gt;"",SUBSTITUTE(A160,"A","\textcolor{red}{A}"),"\null")&amp;" &amp; "&amp;IF(B160&lt;&gt;B159,B160,"\null")&amp;" &amp; "&amp;IF(D160&lt;&gt;"","\textcolor{red}{"&amp;D160&amp;" :} ","")&amp;IF(E160&lt;&gt;"","\setlength{\hangindent}{10pt}"&amp;_xlfn.SWITCH(H160,
"Solennité",UPPER(E160),
"Fête",UPPER(E160),
"Mémoire obligatoire",E160,
"Mémoire facultative","\textit{"&amp;E160&amp;"}")&amp;" \hfill "&amp;H160&amp;" \\","\null \\")</f>
        <v>\null &amp; \null &amp; \textcolor{red}{Au Canada :} \setlength{\hangindent}{10pt}\textit{S. Eugène de Mazenod, évêque} \hfill Mémoire facultative \\</v>
      </c>
    </row>
    <row r="161" spans="1:9" x14ac:dyDescent="0.25">
      <c r="A161" s="19" t="s">
        <v>25</v>
      </c>
      <c r="B161" s="19">
        <v>22</v>
      </c>
      <c r="C161" s="19" t="s">
        <v>233</v>
      </c>
      <c r="E161" s="20" t="s">
        <v>275</v>
      </c>
      <c r="F161" s="19" t="s">
        <v>276</v>
      </c>
      <c r="G161" s="19" t="s">
        <v>69</v>
      </c>
      <c r="H161" s="19" t="s">
        <v>61</v>
      </c>
      <c r="I161" t="str" cm="1">
        <f t="array" ref="I161">IF(C161&lt;&gt;C160,"\null &amp; \null &amp; \null \\[1pt] \null &amp; \null &amp; \multicolumn{1}{c}{\textcolor{red}{"&amp;UPPER(LEFT(C161,1))&amp;RIGHT(C161,LEN(C161)-1)&amp;"}} \\[5pt]","")&amp;
IF(A161&lt;&gt;"",SUBSTITUTE(A161,"A","\textcolor{red}{A}"),"\null")&amp;" &amp; "&amp;IF(B161&lt;&gt;B160,B161,"\null")&amp;" &amp; "&amp;IF(D161&lt;&gt;"","\textcolor{red}{"&amp;D161&amp;" :} ","")&amp;IF(E161&lt;&gt;"","\setlength{\hangindent}{10pt}"&amp;_xlfn.SWITCH(H161,
"Solennité",UPPER(E161),
"Fête",UPPER(E161),
"Mémoire obligatoire",E161,
"Mémoire facultative","\textit{"&amp;E161&amp;"}")&amp;" \hfill "&amp;H161&amp;" \\","\null \\")</f>
        <v>b &amp; 22 &amp; \setlength{\hangindent}{10pt}\textit{Ste Rita de Cascia, religieuse} \hfill Mémoire facultative \\</v>
      </c>
    </row>
    <row r="162" spans="1:9" x14ac:dyDescent="0.25">
      <c r="A162" s="19" t="s">
        <v>33</v>
      </c>
      <c r="B162" s="19">
        <v>23</v>
      </c>
      <c r="C162" s="19" t="s">
        <v>233</v>
      </c>
      <c r="E162" s="20"/>
      <c r="I162" t="str" cm="1">
        <f t="array" ref="I162">IF(C162&lt;&gt;C161,"\null &amp; \null &amp; \null \\[1pt] \null &amp; \null &amp; \multicolumn{1}{c}{\textcolor{red}{"&amp;UPPER(LEFT(C162,1))&amp;RIGHT(C162,LEN(C162)-1)&amp;"}} \\[5pt]","")&amp;
IF(A162&lt;&gt;"",SUBSTITUTE(A162,"A","\textcolor{red}{A}"),"\null")&amp;" &amp; "&amp;IF(B162&lt;&gt;B161,B162,"\null")&amp;" &amp; "&amp;IF(D162&lt;&gt;"","\textcolor{red}{"&amp;D162&amp;" :} ","")&amp;IF(E162&lt;&gt;"","\setlength{\hangindent}{10pt}"&amp;_xlfn.SWITCH(H162,
"Solennité",UPPER(E162),
"Fête",UPPER(E162),
"Mémoire obligatoire",E162,
"Mémoire facultative","\textit{"&amp;E162&amp;"}")&amp;" \hfill "&amp;H162&amp;" \\","\null \\")</f>
        <v>c &amp; 23 &amp; \null \\</v>
      </c>
    </row>
    <row r="163" spans="1:9" x14ac:dyDescent="0.25">
      <c r="A163" s="19" t="s">
        <v>32</v>
      </c>
      <c r="B163" s="19">
        <v>24</v>
      </c>
      <c r="C163" s="19" t="s">
        <v>233</v>
      </c>
      <c r="D163" s="19" t="s">
        <v>81</v>
      </c>
      <c r="E163" s="20" t="s">
        <v>277</v>
      </c>
      <c r="F163" s="19" t="s">
        <v>278</v>
      </c>
      <c r="G163" s="19" t="s">
        <v>73</v>
      </c>
      <c r="H163" s="19" t="s">
        <v>61</v>
      </c>
      <c r="I163" t="str" cm="1">
        <f t="array" ref="I163">IF(C163&lt;&gt;C162,"\null &amp; \null &amp; \null \\[1pt] \null &amp; \null &amp; \multicolumn{1}{c}{\textcolor{red}{"&amp;UPPER(LEFT(C163,1))&amp;RIGHT(C163,LEN(C163)-1)&amp;"}} \\[5pt]","")&amp;
IF(A163&lt;&gt;"",SUBSTITUTE(A163,"A","\textcolor{red}{A}"),"\null")&amp;" &amp; "&amp;IF(B163&lt;&gt;B162,B163,"\null")&amp;" &amp; "&amp;IF(D163&lt;&gt;"","\textcolor{red}{"&amp;D163&amp;" :} ","")&amp;IF(E163&lt;&gt;"","\setlength{\hangindent}{10pt}"&amp;_xlfn.SWITCH(H163,
"Solennité",UPPER(E163),
"Fête",UPPER(E163),
"Mémoire obligatoire",E163,
"Mémoire facultative","\textit{"&amp;E163&amp;"}")&amp;" \hfill "&amp;H163&amp;" \\","\null \\")</f>
        <v>d &amp; 24 &amp; \textcolor{red}{Au Canada :} \setlength{\hangindent}{10pt}\textit{Bienheureux Louis-Zéphirin Moreau, évêque} \hfill Mémoire facultative \\</v>
      </c>
    </row>
    <row r="164" spans="1:9" x14ac:dyDescent="0.25">
      <c r="A164" s="19" t="s">
        <v>31</v>
      </c>
      <c r="B164" s="19">
        <v>25</v>
      </c>
      <c r="C164" s="19" t="s">
        <v>233</v>
      </c>
      <c r="E164" s="20" t="s">
        <v>279</v>
      </c>
      <c r="F164" s="19" t="s">
        <v>280</v>
      </c>
      <c r="G164" s="19" t="s">
        <v>124</v>
      </c>
      <c r="H164" s="19" t="s">
        <v>61</v>
      </c>
      <c r="I164" t="str" cm="1">
        <f t="array" ref="I164">IF(C164&lt;&gt;C163,"\null &amp; \null &amp; \null \\[1pt] \null &amp; \null &amp; \multicolumn{1}{c}{\textcolor{red}{"&amp;UPPER(LEFT(C164,1))&amp;RIGHT(C164,LEN(C164)-1)&amp;"}} \\[5pt]","")&amp;
IF(A164&lt;&gt;"",SUBSTITUTE(A164,"A","\textcolor{red}{A}"),"\null")&amp;" &amp; "&amp;IF(B164&lt;&gt;B163,B164,"\null")&amp;" &amp; "&amp;IF(D164&lt;&gt;"","\textcolor{red}{"&amp;D164&amp;" :} ","")&amp;IF(E164&lt;&gt;"","\setlength{\hangindent}{10pt}"&amp;_xlfn.SWITCH(H164,
"Solennité",UPPER(E164),
"Fête",UPPER(E164),
"Mémoire obligatoire",E164,
"Mémoire facultative","\textit{"&amp;E164&amp;"}")&amp;" \hfill "&amp;H164&amp;" \\","\null \\")</f>
        <v>e &amp; 25 &amp; \setlength{\hangindent}{10pt}\textit{S. Bède le Vénérable, prêtre et docteur de l'Église} \hfill Mémoire facultative \\</v>
      </c>
    </row>
    <row r="165" spans="1:9" x14ac:dyDescent="0.25">
      <c r="A165" s="19" t="s">
        <v>54</v>
      </c>
      <c r="B165" s="19">
        <v>25</v>
      </c>
      <c r="C165" s="19" t="s">
        <v>233</v>
      </c>
      <c r="E165" s="20" t="s">
        <v>281</v>
      </c>
      <c r="F165" s="19" t="s">
        <v>282</v>
      </c>
      <c r="G165" s="19" t="s">
        <v>228</v>
      </c>
      <c r="H165" s="19" t="s">
        <v>61</v>
      </c>
      <c r="I165" t="str" cm="1">
        <f t="array" ref="I165">IF(C165&lt;&gt;C164,"\null &amp; \null &amp; \null \\[1pt] \null &amp; \null &amp; \multicolumn{1}{c}{\textcolor{red}{"&amp;UPPER(LEFT(C165,1))&amp;RIGHT(C165,LEN(C165)-1)&amp;"}} \\[5pt]","")&amp;
IF(A165&lt;&gt;"",SUBSTITUTE(A165,"A","\textcolor{red}{A}"),"\null")&amp;" &amp; "&amp;IF(B165&lt;&gt;B164,B165,"\null")&amp;" &amp; "&amp;IF(D165&lt;&gt;"","\textcolor{red}{"&amp;D165&amp;" :} ","")&amp;IF(E165&lt;&gt;"","\setlength{\hangindent}{10pt}"&amp;_xlfn.SWITCH(H165,
"Solennité",UPPER(E165),
"Fête",UPPER(E165),
"Mémoire obligatoire",E165,
"Mémoire facultative","\textit{"&amp;E165&amp;"}")&amp;" \hfill "&amp;H165&amp;" \\","\null \\")</f>
        <v>\null &amp; \null &amp; \setlength{\hangindent}{10pt}\textit{S. Grégoire VII, pape} \hfill Mémoire facultative \\</v>
      </c>
    </row>
    <row r="166" spans="1:9" x14ac:dyDescent="0.25">
      <c r="A166" s="19" t="s">
        <v>54</v>
      </c>
      <c r="B166" s="19">
        <v>25</v>
      </c>
      <c r="C166" s="19" t="s">
        <v>233</v>
      </c>
      <c r="E166" s="20" t="s">
        <v>283</v>
      </c>
      <c r="F166" s="19" t="s">
        <v>284</v>
      </c>
      <c r="G166" s="19" t="s">
        <v>65</v>
      </c>
      <c r="H166" s="19" t="s">
        <v>61</v>
      </c>
      <c r="I166" t="str" cm="1">
        <f t="array" ref="I166">IF(C166&lt;&gt;C165,"\null &amp; \null &amp; \null \\[1pt] \null &amp; \null &amp; \multicolumn{1}{c}{\textcolor{red}{"&amp;UPPER(LEFT(C166,1))&amp;RIGHT(C166,LEN(C166)-1)&amp;"}} \\[5pt]","")&amp;
IF(A166&lt;&gt;"",SUBSTITUTE(A166,"A","\textcolor{red}{A}"),"\null")&amp;" &amp; "&amp;IF(B166&lt;&gt;B165,B166,"\null")&amp;" &amp; "&amp;IF(D166&lt;&gt;"","\textcolor{red}{"&amp;D166&amp;" :} ","")&amp;IF(E166&lt;&gt;"","\setlength{\hangindent}{10pt}"&amp;_xlfn.SWITCH(H166,
"Solennité",UPPER(E166),
"Fête",UPPER(E166),
"Mémoire obligatoire",E166,
"Mémoire facultative","\textit{"&amp;E166&amp;"}")&amp;" \hfill "&amp;H166&amp;" \\","\null \\")</f>
        <v>\null &amp; \null &amp; \setlength{\hangindent}{10pt}\textit{Ste Marie-Madeleine de Pazzi, vierge} \hfill Mémoire facultative \\</v>
      </c>
    </row>
    <row r="167" spans="1:9" x14ac:dyDescent="0.25">
      <c r="A167" s="19" t="s">
        <v>36</v>
      </c>
      <c r="B167" s="19">
        <v>26</v>
      </c>
      <c r="C167" s="19" t="s">
        <v>233</v>
      </c>
      <c r="E167" s="19" t="s">
        <v>285</v>
      </c>
      <c r="F167" s="19" t="s">
        <v>286</v>
      </c>
      <c r="G167" s="19" t="s">
        <v>80</v>
      </c>
      <c r="H167" s="19" t="s">
        <v>59</v>
      </c>
      <c r="I167" t="str" cm="1">
        <f t="array" ref="I167">IF(C167&lt;&gt;C166,"\null &amp; \null &amp; \null \\[1pt] \null &amp; \null &amp; \multicolumn{1}{c}{\textcolor{red}{"&amp;UPPER(LEFT(C167,1))&amp;RIGHT(C167,LEN(C167)-1)&amp;"}} \\[5pt]","")&amp;
IF(A167&lt;&gt;"",SUBSTITUTE(A167,"A","\textcolor{red}{A}"),"\null")&amp;" &amp; "&amp;IF(B167&lt;&gt;B166,B167,"\null")&amp;" &amp; "&amp;IF(D167&lt;&gt;"","\textcolor{red}{"&amp;D167&amp;" :} ","")&amp;IF(E167&lt;&gt;"","\setlength{\hangindent}{10pt}"&amp;_xlfn.SWITCH(H167,
"Solennité",UPPER(E167),
"Fête",UPPER(E167),
"Mémoire obligatoire",E167,
"Mémoire facultative","\textit{"&amp;E167&amp;"}")&amp;" \hfill "&amp;H167&amp;" \\","\null \\")</f>
        <v>f &amp; 26 &amp; \setlength{\hangindent}{10pt}S. Philippe Néri, prêtre \hfill Mémoire obligatoire \\</v>
      </c>
    </row>
    <row r="168" spans="1:9" x14ac:dyDescent="0.25">
      <c r="A168" s="19" t="s">
        <v>35</v>
      </c>
      <c r="B168" s="19">
        <v>27</v>
      </c>
      <c r="C168" s="19" t="s">
        <v>233</v>
      </c>
      <c r="E168" s="20" t="s">
        <v>287</v>
      </c>
      <c r="F168" s="19" t="s">
        <v>288</v>
      </c>
      <c r="G168" s="19" t="s">
        <v>73</v>
      </c>
      <c r="H168" s="19" t="s">
        <v>61</v>
      </c>
      <c r="I168" t="str" cm="1">
        <f t="array" ref="I168">IF(C168&lt;&gt;C167,"\null &amp; \null &amp; \null \\[1pt] \null &amp; \null &amp; \multicolumn{1}{c}{\textcolor{red}{"&amp;UPPER(LEFT(C168,1))&amp;RIGHT(C168,LEN(C168)-1)&amp;"}} \\[5pt]","")&amp;
IF(A168&lt;&gt;"",SUBSTITUTE(A168,"A","\textcolor{red}{A}"),"\null")&amp;" &amp; "&amp;IF(B168&lt;&gt;B167,B168,"\null")&amp;" &amp; "&amp;IF(D168&lt;&gt;"","\textcolor{red}{"&amp;D168&amp;" :} ","")&amp;IF(E168&lt;&gt;"","\setlength{\hangindent}{10pt}"&amp;_xlfn.SWITCH(H168,
"Solennité",UPPER(E168),
"Fête",UPPER(E168),
"Mémoire obligatoire",E168,
"Mémoire facultative","\textit{"&amp;E168&amp;"}")&amp;" \hfill "&amp;H168&amp;" \\","\null \\")</f>
        <v>g &amp; 27 &amp; \setlength{\hangindent}{10pt}\textit{S. Augustin de Cantorbéry, évêque} \hfill Mémoire facultative \\</v>
      </c>
    </row>
    <row r="169" spans="1:9" x14ac:dyDescent="0.25">
      <c r="A169" s="19" t="s">
        <v>27</v>
      </c>
      <c r="B169" s="19">
        <v>28</v>
      </c>
      <c r="C169" s="19" t="s">
        <v>233</v>
      </c>
      <c r="E169" s="20"/>
      <c r="I169" t="str" cm="1">
        <f t="array" ref="I169">IF(C169&lt;&gt;C168,"\null &amp; \null &amp; \null \\[1pt] \null &amp; \null &amp; \multicolumn{1}{c}{\textcolor{red}{"&amp;UPPER(LEFT(C169,1))&amp;RIGHT(C169,LEN(C169)-1)&amp;"}} \\[5pt]","")&amp;
IF(A169&lt;&gt;"",SUBSTITUTE(A169,"A","\textcolor{red}{A}"),"\null")&amp;" &amp; "&amp;IF(B169&lt;&gt;B168,B169,"\null")&amp;" &amp; "&amp;IF(D169&lt;&gt;"","\textcolor{red}{"&amp;D169&amp;" :} ","")&amp;IF(E169&lt;&gt;"","\setlength{\hangindent}{10pt}"&amp;_xlfn.SWITCH(H169,
"Solennité",UPPER(E169),
"Fête",UPPER(E169),
"Mémoire obligatoire",E169,
"Mémoire facultative","\textit{"&amp;E169&amp;"}")&amp;" \hfill "&amp;H169&amp;" \\","\null \\")</f>
        <v>\textcolor{red}{A} &amp; 28 &amp; \null \\</v>
      </c>
    </row>
    <row r="170" spans="1:9" x14ac:dyDescent="0.25">
      <c r="A170" s="19" t="s">
        <v>25</v>
      </c>
      <c r="B170" s="19">
        <v>29</v>
      </c>
      <c r="C170" s="19" t="s">
        <v>233</v>
      </c>
      <c r="E170" s="20" t="s">
        <v>289</v>
      </c>
      <c r="F170" s="19" t="s">
        <v>290</v>
      </c>
      <c r="G170" s="19" t="s">
        <v>228</v>
      </c>
      <c r="H170" s="19" t="s">
        <v>61</v>
      </c>
      <c r="I170" t="str" cm="1">
        <f t="array" ref="I170">IF(C170&lt;&gt;C169,"\null &amp; \null &amp; \null \\[1pt] \null &amp; \null &amp; \multicolumn{1}{c}{\textcolor{red}{"&amp;UPPER(LEFT(C170,1))&amp;RIGHT(C170,LEN(C170)-1)&amp;"}} \\[5pt]","")&amp;
IF(A170&lt;&gt;"",SUBSTITUTE(A170,"A","\textcolor{red}{A}"),"\null")&amp;" &amp; "&amp;IF(B170&lt;&gt;B169,B170,"\null")&amp;" &amp; "&amp;IF(D170&lt;&gt;"","\textcolor{red}{"&amp;D170&amp;" :} ","")&amp;IF(E170&lt;&gt;"","\setlength{\hangindent}{10pt}"&amp;_xlfn.SWITCH(H170,
"Solennité",UPPER(E170),
"Fête",UPPER(E170),
"Mémoire obligatoire",E170,
"Mémoire facultative","\textit{"&amp;E170&amp;"}")&amp;" \hfill "&amp;H170&amp;" \\","\null \\")</f>
        <v>b &amp; 29 &amp; \setlength{\hangindent}{10pt}\textit{S. Paul VI, pape} \hfill Mémoire facultative \\</v>
      </c>
    </row>
    <row r="171" spans="1:9" x14ac:dyDescent="0.25">
      <c r="A171" s="19" t="s">
        <v>33</v>
      </c>
      <c r="B171" s="19">
        <v>30</v>
      </c>
      <c r="C171" s="19" t="s">
        <v>233</v>
      </c>
      <c r="D171" s="19" t="s">
        <v>62</v>
      </c>
      <c r="E171" s="19" t="s">
        <v>291</v>
      </c>
      <c r="F171" s="19" t="s">
        <v>292</v>
      </c>
      <c r="G171" s="19" t="s">
        <v>65</v>
      </c>
      <c r="H171" s="19" t="s">
        <v>59</v>
      </c>
      <c r="I171" t="str" cm="1">
        <f t="array" ref="I171">IF(C171&lt;&gt;C170,"\null &amp; \null &amp; \null \\[1pt] \null &amp; \null &amp; \multicolumn{1}{c}{\textcolor{red}{"&amp;UPPER(LEFT(C171,1))&amp;RIGHT(C171,LEN(C171)-1)&amp;"}} \\[5pt]","")&amp;
IF(A171&lt;&gt;"",SUBSTITUTE(A171,"A","\textcolor{red}{A}"),"\null")&amp;" &amp; "&amp;IF(B171&lt;&gt;B170,B171,"\null")&amp;" &amp; "&amp;IF(D171&lt;&gt;"","\textcolor{red}{"&amp;D171&amp;" :} ","")&amp;IF(E171&lt;&gt;"","\setlength{\hangindent}{10pt}"&amp;_xlfn.SWITCH(H171,
"Solennité",UPPER(E171),
"Fête",UPPER(E171),
"Mémoire obligatoire",E171,
"Mémoire facultative","\textit{"&amp;E171&amp;"}")&amp;" \hfill "&amp;H171&amp;" \\","\null \\")</f>
        <v>c &amp; 30 &amp; \textcolor{red}{En France :} \setlength{\hangindent}{10pt}Ste Jeanne d'Arc, vierge \hfill Mémoire obligatoire \\</v>
      </c>
    </row>
    <row r="172" spans="1:9" x14ac:dyDescent="0.25">
      <c r="A172" s="19" t="s">
        <v>32</v>
      </c>
      <c r="B172" s="19">
        <v>31</v>
      </c>
      <c r="C172" s="19" t="s">
        <v>233</v>
      </c>
      <c r="E172" s="19" t="s">
        <v>293</v>
      </c>
      <c r="F172" s="19" t="s">
        <v>293</v>
      </c>
      <c r="G172" s="19" t="s">
        <v>54</v>
      </c>
      <c r="H172" s="19" t="s">
        <v>117</v>
      </c>
      <c r="I172" t="str" cm="1">
        <f t="array" ref="I172">IF(C172&lt;&gt;C171,"\null &amp; \null &amp; \null \\[1pt] \null &amp; \null &amp; \multicolumn{1}{c}{\textcolor{red}{"&amp;UPPER(LEFT(C172,1))&amp;RIGHT(C172,LEN(C172)-1)&amp;"}} \\[5pt]","")&amp;
IF(A172&lt;&gt;"",SUBSTITUTE(A172,"A","\textcolor{red}{A}"),"\null")&amp;" &amp; "&amp;IF(B172&lt;&gt;B171,B172,"\null")&amp;" &amp; "&amp;IF(D172&lt;&gt;"","\textcolor{red}{"&amp;D172&amp;" :} ","")&amp;IF(E172&lt;&gt;"","\setlength{\hangindent}{10pt}"&amp;_xlfn.SWITCH(H172,
"Solennité",UPPER(E172),
"Fête",UPPER(E172),
"Mémoire obligatoire",E172,
"Mémoire facultative","\textit{"&amp;E172&amp;"}")&amp;" \hfill "&amp;H172&amp;" \\","\null \\")</f>
        <v>d &amp; 31 &amp; \setlength{\hangindent}{10pt}VISITATION DE LA BIENHEUREUSE VIERGE MARIE \hfill Fête \\</v>
      </c>
    </row>
    <row r="173" spans="1:9" x14ac:dyDescent="0.25">
      <c r="A173" s="19" t="s">
        <v>54</v>
      </c>
      <c r="E173" s="19" t="s">
        <v>294</v>
      </c>
      <c r="F173" s="19" t="s">
        <v>295</v>
      </c>
      <c r="G173" s="19" t="s">
        <v>54</v>
      </c>
      <c r="H173" s="19" t="s">
        <v>59</v>
      </c>
    </row>
    <row r="174" spans="1:9" x14ac:dyDescent="0.25">
      <c r="A174" s="19" t="s">
        <v>54</v>
      </c>
      <c r="D174" s="19" t="s">
        <v>66</v>
      </c>
      <c r="E174" s="19" t="s">
        <v>296</v>
      </c>
      <c r="F174" s="19" t="s">
        <v>297</v>
      </c>
      <c r="G174" s="19" t="s">
        <v>54</v>
      </c>
      <c r="H174" s="19" t="s">
        <v>117</v>
      </c>
    </row>
    <row r="175" spans="1:9" x14ac:dyDescent="0.25">
      <c r="A175" s="19" t="s">
        <v>54</v>
      </c>
      <c r="E175" s="18" t="s">
        <v>298</v>
      </c>
      <c r="F175" s="19" t="s">
        <v>299</v>
      </c>
      <c r="G175" s="19" t="s">
        <v>54</v>
      </c>
      <c r="H175" s="19" t="s">
        <v>55</v>
      </c>
    </row>
    <row r="176" spans="1:9" x14ac:dyDescent="0.25">
      <c r="A176" s="19" t="s">
        <v>54</v>
      </c>
      <c r="E176" s="18" t="s">
        <v>300</v>
      </c>
      <c r="F176" s="19" t="s">
        <v>301</v>
      </c>
      <c r="G176" s="19" t="s">
        <v>54</v>
      </c>
      <c r="H176" s="19" t="s">
        <v>55</v>
      </c>
    </row>
    <row r="177" spans="1:9" x14ac:dyDescent="0.25">
      <c r="A177" s="19" t="s">
        <v>31</v>
      </c>
      <c r="B177" s="19">
        <v>1</v>
      </c>
      <c r="C177" s="19" t="s">
        <v>302</v>
      </c>
      <c r="E177" s="19" t="s">
        <v>303</v>
      </c>
      <c r="F177" s="19" t="s">
        <v>304</v>
      </c>
      <c r="G177" s="19" t="s">
        <v>105</v>
      </c>
      <c r="H177" s="19" t="s">
        <v>59</v>
      </c>
      <c r="I177" t="str" cm="1">
        <f t="array" ref="I177">IF(C177&lt;&gt;C176,"\null &amp; \null &amp; \null \\[1pt] \null &amp; \null &amp; \multicolumn{1}{c}{\textcolor{red}{"&amp;UPPER(LEFT(C177,1))&amp;RIGHT(C177,LEN(C177)-1)&amp;"}} \\[5pt]","")&amp;
IF(A177&lt;&gt;"",SUBSTITUTE(A177,"A","\textcolor{red}{A}"),"\null")&amp;" &amp; "&amp;IF(B177&lt;&gt;B176,B177,"\null")&amp;" &amp; "&amp;IF(D177&lt;&gt;"","\textcolor{red}{"&amp;D177&amp;" :} ","")&amp;IF(E177&lt;&gt;"","\setlength{\hangindent}{10pt}"&amp;_xlfn.SWITCH(H177,
"Solennité",UPPER(E177),
"Fête",UPPER(E177),
"Mémoire obligatoire",E177,
"Mémoire facultative","\textit{"&amp;E177&amp;"}")&amp;" \hfill "&amp;H177&amp;" \\","\null \\")</f>
        <v>\null &amp; \null &amp; \null \\[1pt] \null &amp; \null &amp; \multicolumn{1}{c}{\textcolor{red}{Juin}} \\[5pt]e &amp; 1 &amp; \setlength{\hangindent}{10pt}S. Justin, martyr \hfill Mémoire obligatoire \\</v>
      </c>
    </row>
    <row r="178" spans="1:9" x14ac:dyDescent="0.25">
      <c r="A178" s="19" t="s">
        <v>36</v>
      </c>
      <c r="B178" s="19">
        <v>2</v>
      </c>
      <c r="C178" s="19" t="s">
        <v>302</v>
      </c>
      <c r="E178" s="20" t="s">
        <v>305</v>
      </c>
      <c r="F178" s="19" t="s">
        <v>306</v>
      </c>
      <c r="G178" s="19" t="s">
        <v>138</v>
      </c>
      <c r="H178" s="19" t="s">
        <v>61</v>
      </c>
      <c r="I178" t="str" cm="1">
        <f t="array" ref="I178">IF(C178&lt;&gt;C177,"\null &amp; \null &amp; \null \\[1pt] \null &amp; \null &amp; \multicolumn{1}{c}{\textcolor{red}{"&amp;UPPER(LEFT(C178,1))&amp;RIGHT(C178,LEN(C178)-1)&amp;"}} \\[5pt]","")&amp;
IF(A178&lt;&gt;"",SUBSTITUTE(A178,"A","\textcolor{red}{A}"),"\null")&amp;" &amp; "&amp;IF(B178&lt;&gt;B177,B178,"\null")&amp;" &amp; "&amp;IF(D178&lt;&gt;"","\textcolor{red}{"&amp;D178&amp;" :} ","")&amp;IF(E178&lt;&gt;"","\setlength{\hangindent}{10pt}"&amp;_xlfn.SWITCH(H178,
"Solennité",UPPER(E178),
"Fête",UPPER(E178),
"Mémoire obligatoire",E178,
"Mémoire facultative","\textit{"&amp;E178&amp;"}")&amp;" \hfill "&amp;H178&amp;" \\","\null \\")</f>
        <v>f &amp; 2 &amp; \setlength{\hangindent}{10pt}\textit{Ss. Marcellin et Pierre, martyrs} \hfill Mémoire facultative \\</v>
      </c>
    </row>
    <row r="179" spans="1:9" x14ac:dyDescent="0.25">
      <c r="A179" s="19" t="s">
        <v>54</v>
      </c>
      <c r="B179" s="19">
        <v>2</v>
      </c>
      <c r="C179" s="19" t="s">
        <v>302</v>
      </c>
      <c r="D179" s="19" t="s">
        <v>62</v>
      </c>
      <c r="E179" s="20" t="s">
        <v>307</v>
      </c>
      <c r="F179" s="19" t="s">
        <v>308</v>
      </c>
      <c r="G179" s="19" t="s">
        <v>138</v>
      </c>
      <c r="H179" s="19" t="s">
        <v>61</v>
      </c>
      <c r="I179" t="str" cm="1">
        <f t="array" ref="I179">IF(C179&lt;&gt;C178,"\null &amp; \null &amp; \null \\[1pt] \null &amp; \null &amp; \multicolumn{1}{c}{\textcolor{red}{"&amp;UPPER(LEFT(C179,1))&amp;RIGHT(C179,LEN(C179)-1)&amp;"}} \\[5pt]","")&amp;
IF(A179&lt;&gt;"",SUBSTITUTE(A179,"A","\textcolor{red}{A}"),"\null")&amp;" &amp; "&amp;IF(B179&lt;&gt;B178,B179,"\null")&amp;" &amp; "&amp;IF(D179&lt;&gt;"","\textcolor{red}{"&amp;D179&amp;" :} ","")&amp;IF(E179&lt;&gt;"","\setlength{\hangindent}{10pt}"&amp;_xlfn.SWITCH(H179,
"Solennité",UPPER(E179),
"Fête",UPPER(E179),
"Mémoire obligatoire",E179,
"Mémoire facultative","\textit{"&amp;E179&amp;"}")&amp;" \hfill "&amp;H179&amp;" \\","\null \\")</f>
        <v>\null &amp; \null &amp; \textcolor{red}{En France :} \setlength{\hangindent}{10pt}\textit{Ss. Pothin, évêque, Blandine, vierge, et leurs compagnons, martyrs} \hfill Mémoire facultative \\</v>
      </c>
    </row>
    <row r="180" spans="1:9" x14ac:dyDescent="0.25">
      <c r="A180" s="19" t="s">
        <v>35</v>
      </c>
      <c r="B180" s="19">
        <v>3</v>
      </c>
      <c r="C180" s="19" t="s">
        <v>302</v>
      </c>
      <c r="E180" s="19" t="s">
        <v>309</v>
      </c>
      <c r="F180" s="19" t="s">
        <v>310</v>
      </c>
      <c r="G180" s="19" t="s">
        <v>138</v>
      </c>
      <c r="H180" s="19" t="s">
        <v>59</v>
      </c>
      <c r="I180" t="str" cm="1">
        <f t="array" ref="I180">IF(C180&lt;&gt;C179,"\null &amp; \null &amp; \null \\[1pt] \null &amp; \null &amp; \multicolumn{1}{c}{\textcolor{red}{"&amp;UPPER(LEFT(C180,1))&amp;RIGHT(C180,LEN(C180)-1)&amp;"}} \\[5pt]","")&amp;
IF(A180&lt;&gt;"",SUBSTITUTE(A180,"A","\textcolor{red}{A}"),"\null")&amp;" &amp; "&amp;IF(B180&lt;&gt;B179,B180,"\null")&amp;" &amp; "&amp;IF(D180&lt;&gt;"","\textcolor{red}{"&amp;D180&amp;" :} ","")&amp;IF(E180&lt;&gt;"","\setlength{\hangindent}{10pt}"&amp;_xlfn.SWITCH(H180,
"Solennité",UPPER(E180),
"Fête",UPPER(E180),
"Mémoire obligatoire",E180,
"Mémoire facultative","\textit{"&amp;E180&amp;"}")&amp;" \hfill "&amp;H180&amp;" \\","\null \\")</f>
        <v>g &amp; 3 &amp; \setlength{\hangindent}{10pt}S. Charles Lwanga et ses compagnons, martyrs \hfill Mémoire obligatoire \\</v>
      </c>
    </row>
    <row r="181" spans="1:9" x14ac:dyDescent="0.25">
      <c r="A181" s="19" t="s">
        <v>27</v>
      </c>
      <c r="B181" s="19">
        <v>4</v>
      </c>
      <c r="C181" s="19" t="s">
        <v>302</v>
      </c>
      <c r="D181" s="19" t="s">
        <v>62</v>
      </c>
      <c r="E181" s="20" t="s">
        <v>311</v>
      </c>
      <c r="F181" s="19" t="s">
        <v>311</v>
      </c>
      <c r="G181" s="19" t="s">
        <v>54</v>
      </c>
      <c r="H181" s="19" t="s">
        <v>61</v>
      </c>
      <c r="I181" t="str" cm="1">
        <f t="array" ref="I181">IF(C181&lt;&gt;C180,"\null &amp; \null &amp; \null \\[1pt] \null &amp; \null &amp; \multicolumn{1}{c}{\textcolor{red}{"&amp;UPPER(LEFT(C181,1))&amp;RIGHT(C181,LEN(C181)-1)&amp;"}} \\[5pt]","")&amp;
IF(A181&lt;&gt;"",SUBSTITUTE(A181,"A","\textcolor{red}{A}"),"\null")&amp;" &amp; "&amp;IF(B181&lt;&gt;B180,B181,"\null")&amp;" &amp; "&amp;IF(D181&lt;&gt;"","\textcolor{red}{"&amp;D181&amp;" :} ","")&amp;IF(E181&lt;&gt;"","\setlength{\hangindent}{10pt}"&amp;_xlfn.SWITCH(H181,
"Solennité",UPPER(E181),
"Fête",UPPER(E181),
"Mémoire obligatoire",E181,
"Mémoire facultative","\textit{"&amp;E181&amp;"}")&amp;" \hfill "&amp;H181&amp;" \\","\null \\")</f>
        <v>\textcolor{red}{A} &amp; 4 &amp; \textcolor{red}{En France :} \setlength{\hangindent}{10pt}\textit{Ste Clotilde} \hfill Mémoire facultative \\</v>
      </c>
    </row>
    <row r="182" spans="1:9" x14ac:dyDescent="0.25">
      <c r="A182" s="19" t="s">
        <v>54</v>
      </c>
      <c r="B182" s="19">
        <v>4</v>
      </c>
      <c r="C182" s="19" t="s">
        <v>302</v>
      </c>
      <c r="D182" s="19" t="s">
        <v>70</v>
      </c>
      <c r="E182" s="19" t="s">
        <v>312</v>
      </c>
      <c r="F182" s="19" t="s">
        <v>313</v>
      </c>
      <c r="G182" s="19" t="s">
        <v>73</v>
      </c>
      <c r="H182" s="19" t="s">
        <v>59</v>
      </c>
      <c r="I182" t="str" cm="1">
        <f t="array" ref="I182">IF(C182&lt;&gt;C181,"\null &amp; \null &amp; \null \\[1pt] \null &amp; \null &amp; \multicolumn{1}{c}{\textcolor{red}{"&amp;UPPER(LEFT(C182,1))&amp;RIGHT(C182,LEN(C182)-1)&amp;"}} \\[5pt]","")&amp;
IF(A182&lt;&gt;"",SUBSTITUTE(A182,"A","\textcolor{red}{A}"),"\null")&amp;" &amp; "&amp;IF(B182&lt;&gt;B181,B182,"\null")&amp;" &amp; "&amp;IF(D182&lt;&gt;"","\textcolor{red}{"&amp;D182&amp;" :} ","")&amp;IF(E182&lt;&gt;"","\setlength{\hangindent}{10pt}"&amp;_xlfn.SWITCH(H182,
"Solennité",UPPER(E182),
"Fête",UPPER(E182),
"Mémoire obligatoire",E182,
"Mémoire facultative","\textit{"&amp;E182&amp;"}")&amp;" \hfill "&amp;H182&amp;" \\","\null \\")</f>
        <v>\null &amp; \null &amp; \textcolor{red}{En Afrique du Nord :} \setlength{\hangindent}{10pt}S. Optat, évêque \hfill Mémoire obligatoire \\</v>
      </c>
    </row>
    <row r="183" spans="1:9" x14ac:dyDescent="0.25">
      <c r="A183" s="19" t="s">
        <v>25</v>
      </c>
      <c r="B183" s="19">
        <v>5</v>
      </c>
      <c r="C183" s="19" t="s">
        <v>302</v>
      </c>
      <c r="E183" s="19" t="s">
        <v>314</v>
      </c>
      <c r="F183" s="19" t="s">
        <v>315</v>
      </c>
      <c r="G183" s="19" t="s">
        <v>133</v>
      </c>
      <c r="H183" s="19" t="s">
        <v>59</v>
      </c>
      <c r="I183" t="str" cm="1">
        <f t="array" ref="I183">IF(C183&lt;&gt;C182,"\null &amp; \null &amp; \null \\[1pt] \null &amp; \null &amp; \multicolumn{1}{c}{\textcolor{red}{"&amp;UPPER(LEFT(C183,1))&amp;RIGHT(C183,LEN(C183)-1)&amp;"}} \\[5pt]","")&amp;
IF(A183&lt;&gt;"",SUBSTITUTE(A183,"A","\textcolor{red}{A}"),"\null")&amp;" &amp; "&amp;IF(B183&lt;&gt;B182,B183,"\null")&amp;" &amp; "&amp;IF(D183&lt;&gt;"","\textcolor{red}{"&amp;D183&amp;" :} ","")&amp;IF(E183&lt;&gt;"","\setlength{\hangindent}{10pt}"&amp;_xlfn.SWITCH(H183,
"Solennité",UPPER(E183),
"Fête",UPPER(E183),
"Mémoire obligatoire",E183,
"Mémoire facultative","\textit{"&amp;E183&amp;"}")&amp;" \hfill "&amp;H183&amp;" \\","\null \\")</f>
        <v>b &amp; 5 &amp; \setlength{\hangindent}{10pt}S. Boniface, évêque et martyr \hfill Mémoire obligatoire \\</v>
      </c>
    </row>
    <row r="184" spans="1:9" x14ac:dyDescent="0.25">
      <c r="A184" s="19" t="s">
        <v>33</v>
      </c>
      <c r="B184" s="19">
        <v>6</v>
      </c>
      <c r="C184" s="19" t="s">
        <v>302</v>
      </c>
      <c r="E184" s="20" t="s">
        <v>316</v>
      </c>
      <c r="F184" s="19" t="s">
        <v>317</v>
      </c>
      <c r="G184" s="19" t="s">
        <v>73</v>
      </c>
      <c r="H184" s="19" t="s">
        <v>61</v>
      </c>
      <c r="I184" t="str" cm="1">
        <f t="array" ref="I184">IF(C184&lt;&gt;C183,"\null &amp; \null &amp; \null \\[1pt] \null &amp; \null &amp; \multicolumn{1}{c}{\textcolor{red}{"&amp;UPPER(LEFT(C184,1))&amp;RIGHT(C184,LEN(C184)-1)&amp;"}} \\[5pt]","")&amp;
IF(A184&lt;&gt;"",SUBSTITUTE(A184,"A","\textcolor{red}{A}"),"\null")&amp;" &amp; "&amp;IF(B184&lt;&gt;B183,B184,"\null")&amp;" &amp; "&amp;IF(D184&lt;&gt;"","\textcolor{red}{"&amp;D184&amp;" :} ","")&amp;IF(E184&lt;&gt;"","\setlength{\hangindent}{10pt}"&amp;_xlfn.SWITCH(H184,
"Solennité",UPPER(E184),
"Fête",UPPER(E184),
"Mémoire obligatoire",E184,
"Mémoire facultative","\textit{"&amp;E184&amp;"}")&amp;" \hfill "&amp;H184&amp;" \\","\null \\")</f>
        <v>c &amp; 6 &amp; \setlength{\hangindent}{10pt}\textit{S. Norbert, évêque} \hfill Mémoire facultative \\</v>
      </c>
    </row>
    <row r="185" spans="1:9" x14ac:dyDescent="0.25">
      <c r="A185" s="19" t="s">
        <v>32</v>
      </c>
      <c r="B185" s="19">
        <v>7</v>
      </c>
      <c r="C185" s="19" t="s">
        <v>302</v>
      </c>
      <c r="E185" s="20"/>
      <c r="I185" t="str" cm="1">
        <f t="array" ref="I185">IF(C185&lt;&gt;C184,"\null &amp; \null &amp; \null \\[1pt] \null &amp; \null &amp; \multicolumn{1}{c}{\textcolor{red}{"&amp;UPPER(LEFT(C185,1))&amp;RIGHT(C185,LEN(C185)-1)&amp;"}} \\[5pt]","")&amp;
IF(A185&lt;&gt;"",SUBSTITUTE(A185,"A","\textcolor{red}{A}"),"\null")&amp;" &amp; "&amp;IF(B185&lt;&gt;B184,B185,"\null")&amp;" &amp; "&amp;IF(D185&lt;&gt;"","\textcolor{red}{"&amp;D185&amp;" :} ","")&amp;IF(E185&lt;&gt;"","\setlength{\hangindent}{10pt}"&amp;_xlfn.SWITCH(H185,
"Solennité",UPPER(E185),
"Fête",UPPER(E185),
"Mémoire obligatoire",E185,
"Mémoire facultative","\textit{"&amp;E185&amp;"}")&amp;" \hfill "&amp;H185&amp;" \\","\null \\")</f>
        <v>d &amp; 7 &amp; \null \\</v>
      </c>
    </row>
    <row r="186" spans="1:9" x14ac:dyDescent="0.25">
      <c r="A186" s="19" t="s">
        <v>31</v>
      </c>
      <c r="B186" s="19">
        <v>8</v>
      </c>
      <c r="C186" s="19" t="s">
        <v>302</v>
      </c>
      <c r="E186" s="20"/>
      <c r="I186" t="str" cm="1">
        <f t="array" ref="I186">IF(C186&lt;&gt;C185,"\null &amp; \null &amp; \null \\[1pt] \null &amp; \null &amp; \multicolumn{1}{c}{\textcolor{red}{"&amp;UPPER(LEFT(C186,1))&amp;RIGHT(C186,LEN(C186)-1)&amp;"}} \\[5pt]","")&amp;
IF(A186&lt;&gt;"",SUBSTITUTE(A186,"A","\textcolor{red}{A}"),"\null")&amp;" &amp; "&amp;IF(B186&lt;&gt;B185,B186,"\null")&amp;" &amp; "&amp;IF(D186&lt;&gt;"","\textcolor{red}{"&amp;D186&amp;" :} ","")&amp;IF(E186&lt;&gt;"","\setlength{\hangindent}{10pt}"&amp;_xlfn.SWITCH(H186,
"Solennité",UPPER(E186),
"Fête",UPPER(E186),
"Mémoire obligatoire",E186,
"Mémoire facultative","\textit{"&amp;E186&amp;"}")&amp;" \hfill "&amp;H186&amp;" \\","\null \\")</f>
        <v>e &amp; 8 &amp; \null \\</v>
      </c>
    </row>
    <row r="187" spans="1:9" x14ac:dyDescent="0.25">
      <c r="A187" s="19" t="s">
        <v>36</v>
      </c>
      <c r="B187" s="19">
        <v>9</v>
      </c>
      <c r="C187" s="19" t="s">
        <v>302</v>
      </c>
      <c r="E187" s="20" t="s">
        <v>318</v>
      </c>
      <c r="F187" s="19" t="s">
        <v>319</v>
      </c>
      <c r="G187" s="19" t="s">
        <v>320</v>
      </c>
      <c r="H187" s="19" t="s">
        <v>61</v>
      </c>
      <c r="I187" t="str" cm="1">
        <f t="array" ref="I187">IF(C187&lt;&gt;C186,"\null &amp; \null &amp; \null \\[1pt] \null &amp; \null &amp; \multicolumn{1}{c}{\textcolor{red}{"&amp;UPPER(LEFT(C187,1))&amp;RIGHT(C187,LEN(C187)-1)&amp;"}} \\[5pt]","")&amp;
IF(A187&lt;&gt;"",SUBSTITUTE(A187,"A","\textcolor{red}{A}"),"\null")&amp;" &amp; "&amp;IF(B187&lt;&gt;B186,B187,"\null")&amp;" &amp; "&amp;IF(D187&lt;&gt;"","\textcolor{red}{"&amp;D187&amp;" :} ","")&amp;IF(E187&lt;&gt;"","\setlength{\hangindent}{10pt}"&amp;_xlfn.SWITCH(H187,
"Solennité",UPPER(E187),
"Fête",UPPER(E187),
"Mémoire obligatoire",E187,
"Mémoire facultative","\textit{"&amp;E187&amp;"}")&amp;" \hfill "&amp;H187&amp;" \\","\null \\")</f>
        <v>f &amp; 9 &amp; \setlength{\hangindent}{10pt}\textit{S. Éphrem, diacre et docteur de l'Église} \hfill Mémoire facultative \\</v>
      </c>
    </row>
    <row r="188" spans="1:9" x14ac:dyDescent="0.25">
      <c r="A188" s="19" t="s">
        <v>35</v>
      </c>
      <c r="B188" s="19">
        <v>10</v>
      </c>
      <c r="C188" s="19" t="s">
        <v>302</v>
      </c>
      <c r="D188" s="19" t="s">
        <v>143</v>
      </c>
      <c r="E188" s="20" t="s">
        <v>321</v>
      </c>
      <c r="F188" s="19" t="s">
        <v>322</v>
      </c>
      <c r="G188" s="19" t="s">
        <v>80</v>
      </c>
      <c r="H188" s="19" t="s">
        <v>61</v>
      </c>
      <c r="I188" t="str" cm="1">
        <f t="array" ref="I188">IF(C188&lt;&gt;C187,"\null &amp; \null &amp; \null \\[1pt] \null &amp; \null &amp; \multicolumn{1}{c}{\textcolor{red}{"&amp;UPPER(LEFT(C188,1))&amp;RIGHT(C188,LEN(C188)-1)&amp;"}} \\[5pt]","")&amp;
IF(A188&lt;&gt;"",SUBSTITUTE(A188,"A","\textcolor{red}{A}"),"\null")&amp;" &amp; "&amp;IF(B188&lt;&gt;B187,B188,"\null")&amp;" &amp; "&amp;IF(D188&lt;&gt;"","\textcolor{red}{"&amp;D188&amp;" :} ","")&amp;IF(E188&lt;&gt;"","\setlength{\hangindent}{10pt}"&amp;_xlfn.SWITCH(H188,
"Solennité",UPPER(E188),
"Fête",UPPER(E188),
"Mémoire obligatoire",E188,
"Mémoire facultative","\textit{"&amp;E188&amp;"}")&amp;" \hfill "&amp;H188&amp;" \\","\null \\")</f>
        <v>g &amp; 10 &amp; \textcolor{red}{En Belgique :} \setlength{\hangindent}{10pt}\textit{Bx Édouard Poppe, prêtre} \hfill Mémoire facultative \\</v>
      </c>
    </row>
    <row r="189" spans="1:9" x14ac:dyDescent="0.25">
      <c r="A189" s="19" t="s">
        <v>27</v>
      </c>
      <c r="B189" s="19">
        <v>11</v>
      </c>
      <c r="C189" s="19" t="s">
        <v>302</v>
      </c>
      <c r="E189" s="19" t="s">
        <v>323</v>
      </c>
      <c r="F189" s="19" t="s">
        <v>324</v>
      </c>
      <c r="G189" s="19" t="s">
        <v>116</v>
      </c>
      <c r="H189" s="19" t="s">
        <v>59</v>
      </c>
      <c r="I189" t="str" cm="1">
        <f t="array" ref="I189">IF(C189&lt;&gt;C188,"\null &amp; \null &amp; \null \\[1pt] \null &amp; \null &amp; \multicolumn{1}{c}{\textcolor{red}{"&amp;UPPER(LEFT(C189,1))&amp;RIGHT(C189,LEN(C189)-1)&amp;"}} \\[5pt]","")&amp;
IF(A189&lt;&gt;"",SUBSTITUTE(A189,"A","\textcolor{red}{A}"),"\null")&amp;" &amp; "&amp;IF(B189&lt;&gt;B188,B189,"\null")&amp;" &amp; "&amp;IF(D189&lt;&gt;"","\textcolor{red}{"&amp;D189&amp;" :} ","")&amp;IF(E189&lt;&gt;"","\setlength{\hangindent}{10pt}"&amp;_xlfn.SWITCH(H189,
"Solennité",UPPER(E189),
"Fête",UPPER(E189),
"Mémoire obligatoire",E189,
"Mémoire facultative","\textit{"&amp;E189&amp;"}")&amp;" \hfill "&amp;H189&amp;" \\","\null \\")</f>
        <v>\textcolor{red}{A} &amp; 11 &amp; \setlength{\hangindent}{10pt}S. Barnabé, apôtre \hfill Mémoire obligatoire \\</v>
      </c>
    </row>
    <row r="190" spans="1:9" x14ac:dyDescent="0.25">
      <c r="A190" s="19" t="s">
        <v>33</v>
      </c>
      <c r="B190" s="19">
        <v>13</v>
      </c>
      <c r="C190" s="19" t="s">
        <v>302</v>
      </c>
      <c r="E190" s="19" t="s">
        <v>325</v>
      </c>
      <c r="F190" s="19" t="s">
        <v>326</v>
      </c>
      <c r="G190" s="19" t="s">
        <v>124</v>
      </c>
      <c r="H190" s="19" t="s">
        <v>59</v>
      </c>
      <c r="I190" t="str" cm="1">
        <f t="array" ref="I190">IF(C190&lt;&gt;C189,"\null &amp; \null &amp; \null \\[1pt] \null &amp; \null &amp; \multicolumn{1}{c}{\textcolor{red}{"&amp;UPPER(LEFT(C190,1))&amp;RIGHT(C190,LEN(C190)-1)&amp;"}} \\[5pt]","")&amp;
IF(A190&lt;&gt;"",SUBSTITUTE(A190,"A","\textcolor{red}{A}"),"\null")&amp;" &amp; "&amp;IF(B190&lt;&gt;B189,B190,"\null")&amp;" &amp; "&amp;IF(D190&lt;&gt;"","\textcolor{red}{"&amp;D190&amp;" :} ","")&amp;IF(E190&lt;&gt;"","\setlength{\hangindent}{10pt}"&amp;_xlfn.SWITCH(H190,
"Solennité",UPPER(E190),
"Fête",UPPER(E190),
"Mémoire obligatoire",E190,
"Mémoire facultative","\textit{"&amp;E190&amp;"}")&amp;" \hfill "&amp;H190&amp;" \\","\null \\")</f>
        <v>c &amp; 13 &amp; \setlength{\hangindent}{10pt}S. Antoine de Padoue, prêtre et docteur de l'Église \hfill Mémoire obligatoire \\</v>
      </c>
    </row>
    <row r="191" spans="1:9" x14ac:dyDescent="0.25">
      <c r="A191" s="19" t="s">
        <v>32</v>
      </c>
      <c r="B191" s="19">
        <v>14</v>
      </c>
      <c r="C191" s="19" t="s">
        <v>302</v>
      </c>
      <c r="I191" t="str" cm="1">
        <f t="array" ref="I191">IF(C191&lt;&gt;C190,"\null &amp; \null &amp; \null \\[1pt] \null &amp; \null &amp; \multicolumn{1}{c}{\textcolor{red}{"&amp;UPPER(LEFT(C191,1))&amp;RIGHT(C191,LEN(C191)-1)&amp;"}} \\[5pt]","")&amp;
IF(A191&lt;&gt;"",SUBSTITUTE(A191,"A","\textcolor{red}{A}"),"\null")&amp;" &amp; "&amp;IF(B191&lt;&gt;B190,B191,"\null")&amp;" &amp; "&amp;IF(D191&lt;&gt;"","\textcolor{red}{"&amp;D191&amp;" :} ","")&amp;IF(E191&lt;&gt;"","\setlength{\hangindent}{10pt}"&amp;_xlfn.SWITCH(H191,
"Solennité",UPPER(E191),
"Fête",UPPER(E191),
"Mémoire obligatoire",E191,
"Mémoire facultative","\textit{"&amp;E191&amp;"}")&amp;" \hfill "&amp;H191&amp;" \\","\null \\")</f>
        <v>d &amp; 14 &amp; \null \\</v>
      </c>
    </row>
    <row r="192" spans="1:9" x14ac:dyDescent="0.25">
      <c r="A192" s="19" t="s">
        <v>31</v>
      </c>
      <c r="B192" s="19">
        <v>15</v>
      </c>
      <c r="C192" s="19" t="s">
        <v>302</v>
      </c>
      <c r="I192" t="str" cm="1">
        <f t="array" ref="I192">IF(C192&lt;&gt;C191,"\null &amp; \null &amp; \null \\[1pt] \null &amp; \null &amp; \multicolumn{1}{c}{\textcolor{red}{"&amp;UPPER(LEFT(C192,1))&amp;RIGHT(C192,LEN(C192)-1)&amp;"}} \\[5pt]","")&amp;
IF(A192&lt;&gt;"",SUBSTITUTE(A192,"A","\textcolor{red}{A}"),"\null")&amp;" &amp; "&amp;IF(B192&lt;&gt;B191,B192,"\null")&amp;" &amp; "&amp;IF(D192&lt;&gt;"","\textcolor{red}{"&amp;D192&amp;" :} ","")&amp;IF(E192&lt;&gt;"","\setlength{\hangindent}{10pt}"&amp;_xlfn.SWITCH(H192,
"Solennité",UPPER(E192),
"Fête",UPPER(E192),
"Mémoire obligatoire",E192,
"Mémoire facultative","\textit{"&amp;E192&amp;"}")&amp;" \hfill "&amp;H192&amp;" \\","\null \\")</f>
        <v>e &amp; 15 &amp; \null \\</v>
      </c>
    </row>
    <row r="193" spans="1:9" x14ac:dyDescent="0.25">
      <c r="A193" s="19" t="s">
        <v>36</v>
      </c>
      <c r="B193" s="19">
        <v>16</v>
      </c>
      <c r="C193" s="19" t="s">
        <v>302</v>
      </c>
      <c r="I193" t="str" cm="1">
        <f t="array" ref="I193">IF(C193&lt;&gt;C192,"\null &amp; \null &amp; \null \\[1pt] \null &amp; \null &amp; \multicolumn{1}{c}{\textcolor{red}{"&amp;UPPER(LEFT(C193,1))&amp;RIGHT(C193,LEN(C193)-1)&amp;"}} \\[5pt]","")&amp;
IF(A193&lt;&gt;"",SUBSTITUTE(A193,"A","\textcolor{red}{A}"),"\null")&amp;" &amp; "&amp;IF(B193&lt;&gt;B192,B193,"\null")&amp;" &amp; "&amp;IF(D193&lt;&gt;"","\textcolor{red}{"&amp;D193&amp;" :} ","")&amp;IF(E193&lt;&gt;"","\setlength{\hangindent}{10pt}"&amp;_xlfn.SWITCH(H193,
"Solennité",UPPER(E193),
"Fête",UPPER(E193),
"Mémoire obligatoire",E193,
"Mémoire facultative","\textit{"&amp;E193&amp;"}")&amp;" \hfill "&amp;H193&amp;" \\","\null \\")</f>
        <v>f &amp; 16 &amp; \null \\</v>
      </c>
    </row>
    <row r="194" spans="1:9" x14ac:dyDescent="0.25">
      <c r="A194" s="19" t="s">
        <v>35</v>
      </c>
      <c r="B194" s="19">
        <v>17</v>
      </c>
      <c r="C194" s="19" t="s">
        <v>302</v>
      </c>
      <c r="I194" t="str" cm="1">
        <f t="array" ref="I194">IF(C194&lt;&gt;C193,"\null &amp; \null &amp; \null \\[1pt] \null &amp; \null &amp; \multicolumn{1}{c}{\textcolor{red}{"&amp;UPPER(LEFT(C194,1))&amp;RIGHT(C194,LEN(C194)-1)&amp;"}} \\[5pt]","")&amp;
IF(A194&lt;&gt;"",SUBSTITUTE(A194,"A","\textcolor{red}{A}"),"\null")&amp;" &amp; "&amp;IF(B194&lt;&gt;B193,B194,"\null")&amp;" &amp; "&amp;IF(D194&lt;&gt;"","\textcolor{red}{"&amp;D194&amp;" :} ","")&amp;IF(E194&lt;&gt;"","\setlength{\hangindent}{10pt}"&amp;_xlfn.SWITCH(H194,
"Solennité",UPPER(E194),
"Fête",UPPER(E194),
"Mémoire obligatoire",E194,
"Mémoire facultative","\textit{"&amp;E194&amp;"}")&amp;" \hfill "&amp;H194&amp;" \\","\null \\")</f>
        <v>g &amp; 17 &amp; \null \\</v>
      </c>
    </row>
    <row r="195" spans="1:9" x14ac:dyDescent="0.25">
      <c r="A195" s="19" t="s">
        <v>27</v>
      </c>
      <c r="B195" s="19">
        <v>18</v>
      </c>
      <c r="C195" s="19" t="s">
        <v>302</v>
      </c>
      <c r="I195" t="str" cm="1">
        <f t="array" ref="I195">IF(C195&lt;&gt;C194,"\null &amp; \null &amp; \null \\[1pt] \null &amp; \null &amp; \multicolumn{1}{c}{\textcolor{red}{"&amp;UPPER(LEFT(C195,1))&amp;RIGHT(C195,LEN(C195)-1)&amp;"}} \\[5pt]","")&amp;
IF(A195&lt;&gt;"",SUBSTITUTE(A195,"A","\textcolor{red}{A}"),"\null")&amp;" &amp; "&amp;IF(B195&lt;&gt;B194,B195,"\null")&amp;" &amp; "&amp;IF(D195&lt;&gt;"","\textcolor{red}{"&amp;D195&amp;" :} ","")&amp;IF(E195&lt;&gt;"","\setlength{\hangindent}{10pt}"&amp;_xlfn.SWITCH(H195,
"Solennité",UPPER(E195),
"Fête",UPPER(E195),
"Mémoire obligatoire",E195,
"Mémoire facultative","\textit{"&amp;E195&amp;"}")&amp;" \hfill "&amp;H195&amp;" \\","\null \\")</f>
        <v>\textcolor{red}{A} &amp; 18 &amp; \null \\</v>
      </c>
    </row>
    <row r="196" spans="1:9" x14ac:dyDescent="0.25">
      <c r="A196" s="19" t="s">
        <v>25</v>
      </c>
      <c r="B196" s="19">
        <v>19</v>
      </c>
      <c r="C196" s="19" t="s">
        <v>302</v>
      </c>
      <c r="E196" s="20" t="s">
        <v>327</v>
      </c>
      <c r="F196" s="19" t="s">
        <v>328</v>
      </c>
      <c r="G196" s="19" t="s">
        <v>99</v>
      </c>
      <c r="H196" s="19" t="s">
        <v>61</v>
      </c>
      <c r="I196" t="str" cm="1">
        <f t="array" ref="I196">IF(C196&lt;&gt;C195,"\null &amp; \null &amp; \null \\[1pt] \null &amp; \null &amp; \multicolumn{1}{c}{\textcolor{red}{"&amp;UPPER(LEFT(C196,1))&amp;RIGHT(C196,LEN(C196)-1)&amp;"}} \\[5pt]","")&amp;
IF(A196&lt;&gt;"",SUBSTITUTE(A196,"A","\textcolor{red}{A}"),"\null")&amp;" &amp; "&amp;IF(B196&lt;&gt;B195,B196,"\null")&amp;" &amp; "&amp;IF(D196&lt;&gt;"","\textcolor{red}{"&amp;D196&amp;" :} ","")&amp;IF(E196&lt;&gt;"","\setlength{\hangindent}{10pt}"&amp;_xlfn.SWITCH(H196,
"Solennité",UPPER(E196),
"Fête",UPPER(E196),
"Mémoire obligatoire",E196,
"Mémoire facultative","\textit{"&amp;E196&amp;"}")&amp;" \hfill "&amp;H196&amp;" \\","\null \\")</f>
        <v>b &amp; 19 &amp; \setlength{\hangindent}{10pt}\textit{S. Romuald, abbé} \hfill Mémoire facultative \\</v>
      </c>
    </row>
    <row r="197" spans="1:9" x14ac:dyDescent="0.25">
      <c r="A197" s="19" t="s">
        <v>33</v>
      </c>
      <c r="B197" s="19">
        <v>20</v>
      </c>
      <c r="C197" s="19" t="s">
        <v>302</v>
      </c>
      <c r="E197" s="20"/>
      <c r="I197" t="str" cm="1">
        <f t="array" ref="I197">IF(C197&lt;&gt;C196,"\null &amp; \null &amp; \null \\[1pt] \null &amp; \null &amp; \multicolumn{1}{c}{\textcolor{red}{"&amp;UPPER(LEFT(C197,1))&amp;RIGHT(C197,LEN(C197)-1)&amp;"}} \\[5pt]","")&amp;
IF(A197&lt;&gt;"",SUBSTITUTE(A197,"A","\textcolor{red}{A}"),"\null")&amp;" &amp; "&amp;IF(B197&lt;&gt;B196,B197,"\null")&amp;" &amp; "&amp;IF(D197&lt;&gt;"","\textcolor{red}{"&amp;D197&amp;" :} ","")&amp;IF(E197&lt;&gt;"","\setlength{\hangindent}{10pt}"&amp;_xlfn.SWITCH(H197,
"Solennité",UPPER(E197),
"Fête",UPPER(E197),
"Mémoire obligatoire",E197,
"Mémoire facultative","\textit{"&amp;E197&amp;"}")&amp;" \hfill "&amp;H197&amp;" \\","\null \\")</f>
        <v>c &amp; 20 &amp; \null \\</v>
      </c>
    </row>
    <row r="198" spans="1:9" x14ac:dyDescent="0.25">
      <c r="A198" s="19" t="s">
        <v>32</v>
      </c>
      <c r="B198" s="19">
        <v>21</v>
      </c>
      <c r="C198" s="19" t="s">
        <v>302</v>
      </c>
      <c r="E198" s="19" t="s">
        <v>329</v>
      </c>
      <c r="F198" s="19" t="s">
        <v>330</v>
      </c>
      <c r="G198" s="19" t="s">
        <v>84</v>
      </c>
      <c r="H198" s="19" t="s">
        <v>59</v>
      </c>
      <c r="I198" t="str" cm="1">
        <f t="array" ref="I198">IF(C198&lt;&gt;C197,"\null &amp; \null &amp; \null \\[1pt] \null &amp; \null &amp; \multicolumn{1}{c}{\textcolor{red}{"&amp;UPPER(LEFT(C198,1))&amp;RIGHT(C198,LEN(C198)-1)&amp;"}} \\[5pt]","")&amp;
IF(A198&lt;&gt;"",SUBSTITUTE(A198,"A","\textcolor{red}{A}"),"\null")&amp;" &amp; "&amp;IF(B198&lt;&gt;B197,B198,"\null")&amp;" &amp; "&amp;IF(D198&lt;&gt;"","\textcolor{red}{"&amp;D198&amp;" :} ","")&amp;IF(E198&lt;&gt;"","\setlength{\hangindent}{10pt}"&amp;_xlfn.SWITCH(H198,
"Solennité",UPPER(E198),
"Fête",UPPER(E198),
"Mémoire obligatoire",E198,
"Mémoire facultative","\textit{"&amp;E198&amp;"}")&amp;" \hfill "&amp;H198&amp;" \\","\null \\")</f>
        <v>d &amp; 21 &amp; \setlength{\hangindent}{10pt}S. Louis de Gonzague, religieux \hfill Mémoire obligatoire \\</v>
      </c>
    </row>
    <row r="199" spans="1:9" x14ac:dyDescent="0.25">
      <c r="A199" s="19" t="s">
        <v>31</v>
      </c>
      <c r="B199" s="19">
        <v>22</v>
      </c>
      <c r="C199" s="19" t="s">
        <v>302</v>
      </c>
      <c r="E199" s="20" t="s">
        <v>331</v>
      </c>
      <c r="F199" s="19" t="s">
        <v>332</v>
      </c>
      <c r="G199" s="19" t="s">
        <v>73</v>
      </c>
      <c r="H199" s="19" t="s">
        <v>61</v>
      </c>
      <c r="I199" t="str" cm="1">
        <f t="array" ref="I199">IF(C199&lt;&gt;C198,"\null &amp; \null &amp; \null \\[1pt] \null &amp; \null &amp; \multicolumn{1}{c}{\textcolor{red}{"&amp;UPPER(LEFT(C199,1))&amp;RIGHT(C199,LEN(C199)-1)&amp;"}} \\[5pt]","")&amp;
IF(A199&lt;&gt;"",SUBSTITUTE(A199,"A","\textcolor{red}{A}"),"\null")&amp;" &amp; "&amp;IF(B199&lt;&gt;B198,B199,"\null")&amp;" &amp; "&amp;IF(D199&lt;&gt;"","\textcolor{red}{"&amp;D199&amp;" :} ","")&amp;IF(E199&lt;&gt;"","\setlength{\hangindent}{10pt}"&amp;_xlfn.SWITCH(H199,
"Solennité",UPPER(E199),
"Fête",UPPER(E199),
"Mémoire obligatoire",E199,
"Mémoire facultative","\textit{"&amp;E199&amp;"}")&amp;" \hfill "&amp;H199&amp;" \\","\null \\")</f>
        <v>e &amp; 22 &amp; \setlength{\hangindent}{10pt}\textit{S. Paulin de Nole, évêque} \hfill Mémoire facultative \\</v>
      </c>
    </row>
    <row r="200" spans="1:9" x14ac:dyDescent="0.25">
      <c r="A200" s="19" t="s">
        <v>54</v>
      </c>
      <c r="B200" s="19">
        <v>22</v>
      </c>
      <c r="C200" s="19" t="s">
        <v>302</v>
      </c>
      <c r="E200" s="20" t="s">
        <v>333</v>
      </c>
      <c r="F200" s="19" t="s">
        <v>334</v>
      </c>
      <c r="G200" s="19" t="s">
        <v>138</v>
      </c>
      <c r="H200" s="19" t="s">
        <v>61</v>
      </c>
      <c r="I200" t="str" cm="1">
        <f t="array" ref="I200">IF(C200&lt;&gt;C199,"\null &amp; \null &amp; \null \\[1pt] \null &amp; \null &amp; \multicolumn{1}{c}{\textcolor{red}{"&amp;UPPER(LEFT(C200,1))&amp;RIGHT(C200,LEN(C200)-1)&amp;"}} \\[5pt]","")&amp;
IF(A200&lt;&gt;"",SUBSTITUTE(A200,"A","\textcolor{red}{A}"),"\null")&amp;" &amp; "&amp;IF(B200&lt;&gt;B199,B200,"\null")&amp;" &amp; "&amp;IF(D200&lt;&gt;"","\textcolor{red}{"&amp;D200&amp;" :} ","")&amp;IF(E200&lt;&gt;"","\setlength{\hangindent}{10pt}"&amp;_xlfn.SWITCH(H200,
"Solennité",UPPER(E200),
"Fête",UPPER(E200),
"Mémoire obligatoire",E200,
"Mémoire facultative","\textit{"&amp;E200&amp;"}")&amp;" \hfill "&amp;H200&amp;" \\","\null \\")</f>
        <v>\null &amp; \null &amp; \setlength{\hangindent}{10pt}\textit{Ss. Jean Fisher, évêque, et Thomas More, martyrs} \hfill Mémoire facultative \\</v>
      </c>
    </row>
    <row r="201" spans="1:9" x14ac:dyDescent="0.25">
      <c r="A201" s="19" t="s">
        <v>36</v>
      </c>
      <c r="B201" s="19">
        <v>23</v>
      </c>
      <c r="C201" s="19" t="s">
        <v>302</v>
      </c>
      <c r="E201" s="20"/>
      <c r="I201" t="str" cm="1">
        <f t="array" ref="I201">IF(C201&lt;&gt;C200,"\null &amp; \null &amp; \null \\[1pt] \null &amp; \null &amp; \multicolumn{1}{c}{\textcolor{red}{"&amp;UPPER(LEFT(C201,1))&amp;RIGHT(C201,LEN(C201)-1)&amp;"}} \\[5pt]","")&amp;
IF(A201&lt;&gt;"",SUBSTITUTE(A201,"A","\textcolor{red}{A}"),"\null")&amp;" &amp; "&amp;IF(B201&lt;&gt;B200,B201,"\null")&amp;" &amp; "&amp;IF(D201&lt;&gt;"","\textcolor{red}{"&amp;D201&amp;" :} ","")&amp;IF(E201&lt;&gt;"","\setlength{\hangindent}{10pt}"&amp;_xlfn.SWITCH(H201,
"Solennité",UPPER(E201),
"Fête",UPPER(E201),
"Mémoire obligatoire",E201,
"Mémoire facultative","\textit{"&amp;E201&amp;"}")&amp;" \hfill "&amp;H201&amp;" \\","\null \\")</f>
        <v>f &amp; 23 &amp; \null \\</v>
      </c>
    </row>
    <row r="202" spans="1:9" x14ac:dyDescent="0.25">
      <c r="A202" s="19" t="s">
        <v>35</v>
      </c>
      <c r="B202" s="19">
        <v>24</v>
      </c>
      <c r="C202" s="19" t="s">
        <v>302</v>
      </c>
      <c r="E202" s="18" t="s">
        <v>335</v>
      </c>
      <c r="F202" s="19" t="s">
        <v>335</v>
      </c>
      <c r="G202" s="19" t="s">
        <v>54</v>
      </c>
      <c r="H202" s="19" t="s">
        <v>55</v>
      </c>
      <c r="I202" t="str" cm="1">
        <f t="array" ref="I202">IF(C202&lt;&gt;C201,"\null &amp; \null &amp; \null \\[1pt] \null &amp; \null &amp; \multicolumn{1}{c}{\textcolor{red}{"&amp;UPPER(LEFT(C202,1))&amp;RIGHT(C202,LEN(C202)-1)&amp;"}} \\[5pt]","")&amp;
IF(A202&lt;&gt;"",SUBSTITUTE(A202,"A","\textcolor{red}{A}"),"\null")&amp;" &amp; "&amp;IF(B202&lt;&gt;B201,B202,"\null")&amp;" &amp; "&amp;IF(D202&lt;&gt;"","\textcolor{red}{"&amp;D202&amp;" :} ","")&amp;IF(E202&lt;&gt;"","\setlength{\hangindent}{10pt}"&amp;_xlfn.SWITCH(H202,
"Solennité",UPPER(E202),
"Fête",UPPER(E202),
"Mémoire obligatoire",E202,
"Mémoire facultative","\textit{"&amp;E202&amp;"}")&amp;" \hfill "&amp;H202&amp;" \\","\null \\")</f>
        <v>g &amp; 24 &amp; \setlength{\hangindent}{10pt}NATIVITÉ DE SAINT JEAN BAPTISTE \hfill Solennité \\</v>
      </c>
    </row>
    <row r="203" spans="1:9" x14ac:dyDescent="0.25">
      <c r="A203" s="19" t="s">
        <v>27</v>
      </c>
      <c r="B203" s="19">
        <v>25</v>
      </c>
      <c r="C203" s="19" t="s">
        <v>302</v>
      </c>
      <c r="E203" s="18"/>
      <c r="I203" t="str" cm="1">
        <f t="array" ref="I203">IF(C203&lt;&gt;C202,"\null &amp; \null &amp; \null \\[1pt] \null &amp; \null &amp; \multicolumn{1}{c}{\textcolor{red}{"&amp;UPPER(LEFT(C203,1))&amp;RIGHT(C203,LEN(C203)-1)&amp;"}} \\[5pt]","")&amp;
IF(A203&lt;&gt;"",SUBSTITUTE(A203,"A","\textcolor{red}{A}"),"\null")&amp;" &amp; "&amp;IF(B203&lt;&gt;B202,B203,"\null")&amp;" &amp; "&amp;IF(D203&lt;&gt;"","\textcolor{red}{"&amp;D203&amp;" :} ","")&amp;IF(E203&lt;&gt;"","\setlength{\hangindent}{10pt}"&amp;_xlfn.SWITCH(H203,
"Solennité",UPPER(E203),
"Fête",UPPER(E203),
"Mémoire obligatoire",E203,
"Mémoire facultative","\textit{"&amp;E203&amp;"}")&amp;" \hfill "&amp;H203&amp;" \\","\null \\")</f>
        <v>\textcolor{red}{A} &amp; 25 &amp; \null \\</v>
      </c>
    </row>
    <row r="204" spans="1:9" x14ac:dyDescent="0.25">
      <c r="A204" s="19" t="s">
        <v>25</v>
      </c>
      <c r="B204" s="19">
        <v>26</v>
      </c>
      <c r="C204" s="19" t="s">
        <v>302</v>
      </c>
      <c r="E204" s="18"/>
      <c r="I204" t="str" cm="1">
        <f t="array" ref="I204">IF(C204&lt;&gt;C203,"\null &amp; \null &amp; \null \\[1pt] \null &amp; \null &amp; \multicolumn{1}{c}{\textcolor{red}{"&amp;UPPER(LEFT(C204,1))&amp;RIGHT(C204,LEN(C204)-1)&amp;"}} \\[5pt]","")&amp;
IF(A204&lt;&gt;"",SUBSTITUTE(A204,"A","\textcolor{red}{A}"),"\null")&amp;" &amp; "&amp;IF(B204&lt;&gt;B203,B204,"\null")&amp;" &amp; "&amp;IF(D204&lt;&gt;"","\textcolor{red}{"&amp;D204&amp;" :} ","")&amp;IF(E204&lt;&gt;"","\setlength{\hangindent}{10pt}"&amp;_xlfn.SWITCH(H204,
"Solennité",UPPER(E204),
"Fête",UPPER(E204),
"Mémoire obligatoire",E204,
"Mémoire facultative","\textit{"&amp;E204&amp;"}")&amp;" \hfill "&amp;H204&amp;" \\","\null \\")</f>
        <v>b &amp; 26 &amp; \null \\</v>
      </c>
    </row>
    <row r="205" spans="1:9" x14ac:dyDescent="0.25">
      <c r="A205" s="19" t="s">
        <v>33</v>
      </c>
      <c r="B205" s="19">
        <v>27</v>
      </c>
      <c r="C205" s="19" t="s">
        <v>302</v>
      </c>
      <c r="E205" s="20" t="s">
        <v>336</v>
      </c>
      <c r="F205" s="19" t="s">
        <v>337</v>
      </c>
      <c r="G205" s="19" t="s">
        <v>94</v>
      </c>
      <c r="H205" s="19" t="s">
        <v>61</v>
      </c>
      <c r="I205" t="str" cm="1">
        <f t="array" ref="I205">IF(C205&lt;&gt;C204,"\null &amp; \null &amp; \null \\[1pt] \null &amp; \null &amp; \multicolumn{1}{c}{\textcolor{red}{"&amp;UPPER(LEFT(C205,1))&amp;RIGHT(C205,LEN(C205)-1)&amp;"}} \\[5pt]","")&amp;
IF(A205&lt;&gt;"",SUBSTITUTE(A205,"A","\textcolor{red}{A}"),"\null")&amp;" &amp; "&amp;IF(B205&lt;&gt;B204,B205,"\null")&amp;" &amp; "&amp;IF(D205&lt;&gt;"","\textcolor{red}{"&amp;D205&amp;" :} ","")&amp;IF(E205&lt;&gt;"","\setlength{\hangindent}{10pt}"&amp;_xlfn.SWITCH(H205,
"Solennité",UPPER(E205),
"Fête",UPPER(E205),
"Mémoire obligatoire",E205,
"Mémoire facultative","\textit{"&amp;E205&amp;"}")&amp;" \hfill "&amp;H205&amp;" \\","\null \\")</f>
        <v>c &amp; 27 &amp; \setlength{\hangindent}{10pt}\textit{S. Cyrille d'Alexandrie, évêque et docteur de l'Église} \hfill Mémoire facultative \\</v>
      </c>
    </row>
    <row r="206" spans="1:9" x14ac:dyDescent="0.25">
      <c r="A206" s="19" t="s">
        <v>54</v>
      </c>
      <c r="B206" s="19">
        <v>27</v>
      </c>
      <c r="C206" s="19" t="s">
        <v>302</v>
      </c>
      <c r="D206" s="19" t="s">
        <v>81</v>
      </c>
      <c r="E206" s="20" t="s">
        <v>338</v>
      </c>
      <c r="F206" s="19" t="s">
        <v>339</v>
      </c>
      <c r="G206" s="19" t="s">
        <v>340</v>
      </c>
      <c r="H206" s="19" t="s">
        <v>61</v>
      </c>
      <c r="I206" t="str" cm="1">
        <f t="array" ref="I206">IF(C206&lt;&gt;C205,"\null &amp; \null &amp; \null \\[1pt] \null &amp; \null &amp; \multicolumn{1}{c}{\textcolor{red}{"&amp;UPPER(LEFT(C206,1))&amp;RIGHT(C206,LEN(C206)-1)&amp;"}} \\[5pt]","")&amp;
IF(A206&lt;&gt;"",SUBSTITUTE(A206,"A","\textcolor{red}{A}"),"\null")&amp;" &amp; "&amp;IF(B206&lt;&gt;B205,B206,"\null")&amp;" &amp; "&amp;IF(D206&lt;&gt;"","\textcolor{red}{"&amp;D206&amp;" :} ","")&amp;IF(E206&lt;&gt;"","\setlength{\hangindent}{10pt}"&amp;_xlfn.SWITCH(H206,
"Solennité",UPPER(E206),
"Fête",UPPER(E206),
"Mémoire obligatoire",E206,
"Mémoire facultative","\textit{"&amp;E206&amp;"}")&amp;" \hfill "&amp;H206&amp;" \\","\null \\")</f>
        <v>\null &amp; \null &amp; \textcolor{red}{Au Canada :} \setlength{\hangindent}{10pt}\textit{Bienheureux Nykyta Budka et Vasyl Velychkovsky, évêques et martyrs} \hfill Mémoire facultative \\</v>
      </c>
    </row>
    <row r="207" spans="1:9" x14ac:dyDescent="0.25">
      <c r="A207" s="19" t="s">
        <v>32</v>
      </c>
      <c r="B207" s="19">
        <v>28</v>
      </c>
      <c r="C207" s="19" t="s">
        <v>302</v>
      </c>
      <c r="E207" s="19" t="s">
        <v>341</v>
      </c>
      <c r="F207" s="19" t="s">
        <v>342</v>
      </c>
      <c r="G207" s="19" t="s">
        <v>133</v>
      </c>
      <c r="H207" s="19" t="s">
        <v>59</v>
      </c>
      <c r="I207" t="str" cm="1">
        <f t="array" ref="I207">IF(C207&lt;&gt;C206,"\null &amp; \null &amp; \null \\[1pt] \null &amp; \null &amp; \multicolumn{1}{c}{\textcolor{red}{"&amp;UPPER(LEFT(C207,1))&amp;RIGHT(C207,LEN(C207)-1)&amp;"}} \\[5pt]","")&amp;
IF(A207&lt;&gt;"",SUBSTITUTE(A207,"A","\textcolor{red}{A}"),"\null")&amp;" &amp; "&amp;IF(B207&lt;&gt;B206,B207,"\null")&amp;" &amp; "&amp;IF(D207&lt;&gt;"","\textcolor{red}{"&amp;D207&amp;" :} ","")&amp;IF(E207&lt;&gt;"","\setlength{\hangindent}{10pt}"&amp;_xlfn.SWITCH(H207,
"Solennité",UPPER(E207),
"Fête",UPPER(E207),
"Mémoire obligatoire",E207,
"Mémoire facultative","\textit{"&amp;E207&amp;"}")&amp;" \hfill "&amp;H207&amp;" \\","\null \\")</f>
        <v>d &amp; 28 &amp; \setlength{\hangindent}{10pt}S. Irénée, évêque et martyr \hfill Mémoire obligatoire \\</v>
      </c>
    </row>
    <row r="208" spans="1:9" x14ac:dyDescent="0.25">
      <c r="A208" s="19" t="s">
        <v>31</v>
      </c>
      <c r="B208" s="19">
        <v>29</v>
      </c>
      <c r="C208" s="19" t="s">
        <v>302</v>
      </c>
      <c r="E208" s="18" t="s">
        <v>343</v>
      </c>
      <c r="F208" s="19" t="s">
        <v>344</v>
      </c>
      <c r="G208" s="19" t="s">
        <v>241</v>
      </c>
      <c r="H208" s="19" t="s">
        <v>55</v>
      </c>
      <c r="I208" t="str" cm="1">
        <f t="array" ref="I208">IF(C208&lt;&gt;C207,"\null &amp; \null &amp; \null \\[1pt] \null &amp; \null &amp; \multicolumn{1}{c}{\textcolor{red}{"&amp;UPPER(LEFT(C208,1))&amp;RIGHT(C208,LEN(C208)-1)&amp;"}} \\[5pt]","")&amp;
IF(A208&lt;&gt;"",SUBSTITUTE(A208,"A","\textcolor{red}{A}"),"\null")&amp;" &amp; "&amp;IF(B208&lt;&gt;B207,B208,"\null")&amp;" &amp; "&amp;IF(D208&lt;&gt;"","\textcolor{red}{"&amp;D208&amp;" :} ","")&amp;IF(E208&lt;&gt;"","\setlength{\hangindent}{10pt}"&amp;_xlfn.SWITCH(H208,
"Solennité",UPPER(E208),
"Fête",UPPER(E208),
"Mémoire obligatoire",E208,
"Mémoire facultative","\textit{"&amp;E208&amp;"}")&amp;" \hfill "&amp;H208&amp;" \\","\null \\")</f>
        <v>e &amp; 29 &amp; \setlength{\hangindent}{10pt}SS. PIERRE ET PAUL, APÔTRES \hfill Solennité \\</v>
      </c>
    </row>
    <row r="209" spans="1:9" x14ac:dyDescent="0.25">
      <c r="A209" s="19" t="s">
        <v>36</v>
      </c>
      <c r="B209" s="19">
        <v>30</v>
      </c>
      <c r="C209" s="19" t="s">
        <v>302</v>
      </c>
      <c r="E209" s="20" t="s">
        <v>345</v>
      </c>
      <c r="F209" s="19" t="s">
        <v>346</v>
      </c>
      <c r="G209" s="19" t="s">
        <v>54</v>
      </c>
      <c r="H209" s="19" t="s">
        <v>61</v>
      </c>
      <c r="I209" t="str" cm="1">
        <f t="array" ref="I209">IF(C209&lt;&gt;C208,"\null &amp; \null &amp; \null \\[1pt] \null &amp; \null &amp; \multicolumn{1}{c}{\textcolor{red}{"&amp;UPPER(LEFT(C209,1))&amp;RIGHT(C209,LEN(C209)-1)&amp;"}} \\[5pt]","")&amp;
IF(A209&lt;&gt;"",SUBSTITUTE(A209,"A","\textcolor{red}{A}"),"\null")&amp;" &amp; "&amp;IF(B209&lt;&gt;B208,B209,"\null")&amp;" &amp; "&amp;IF(D209&lt;&gt;"","\textcolor{red}{"&amp;D209&amp;" :} ","")&amp;IF(E209&lt;&gt;"","\setlength{\hangindent}{10pt}"&amp;_xlfn.SWITCH(H209,
"Solennité",UPPER(E209),
"Fête",UPPER(E209),
"Mémoire obligatoire",E209,
"Mémoire facultative","\textit{"&amp;E209&amp;"}")&amp;" \hfill "&amp;H209&amp;" \\","\null \\")</f>
        <v>f &amp; 30 &amp; \setlength{\hangindent}{10pt}\textit{Les } \hfill Mémoire facultative \\</v>
      </c>
    </row>
    <row r="210" spans="1:9" x14ac:dyDescent="0.25">
      <c r="C210" s="19" t="s">
        <v>302</v>
      </c>
      <c r="E210" s="19" t="s">
        <v>347</v>
      </c>
      <c r="F210" s="19" t="s">
        <v>348</v>
      </c>
      <c r="G210" s="19" t="s">
        <v>54</v>
      </c>
      <c r="H210" s="19" t="s">
        <v>55</v>
      </c>
    </row>
    <row r="211" spans="1:9" x14ac:dyDescent="0.25">
      <c r="C211" s="19" t="s">
        <v>302</v>
      </c>
      <c r="E211" s="19" t="s">
        <v>349</v>
      </c>
      <c r="F211" s="19" t="s">
        <v>350</v>
      </c>
      <c r="G211" s="19" t="s">
        <v>54</v>
      </c>
      <c r="H211" s="19" t="s">
        <v>59</v>
      </c>
    </row>
    <row r="212" spans="1:9" x14ac:dyDescent="0.25">
      <c r="A212" s="19" t="s">
        <v>35</v>
      </c>
      <c r="B212" s="19">
        <v>1</v>
      </c>
      <c r="C212" s="19" t="s">
        <v>351</v>
      </c>
      <c r="D212" s="19" t="s">
        <v>81</v>
      </c>
      <c r="E212" s="20" t="s">
        <v>352</v>
      </c>
      <c r="F212" s="19" t="s">
        <v>352</v>
      </c>
      <c r="G212" s="19" t="s">
        <v>54</v>
      </c>
      <c r="H212" s="19" t="s">
        <v>61</v>
      </c>
      <c r="I212" t="str" cm="1">
        <f t="array" ref="I212">IF(C212&lt;&gt;C211,"\null &amp; \null &amp; \null \\[1pt] \null &amp; \null &amp; \multicolumn{1}{c}{\textcolor{red}{"&amp;UPPER(LEFT(C212,1))&amp;RIGHT(C212,LEN(C212)-1)&amp;"}} \\[5pt]","")&amp;
IF(A212&lt;&gt;"",SUBSTITUTE(A212,"A","\textcolor{red}{A}"),"\null")&amp;" &amp; "&amp;IF(B212&lt;&gt;B211,B212,"\null")&amp;" &amp; "&amp;IF(D212&lt;&gt;"","\textcolor{red}{"&amp;D212&amp;" :} ","")&amp;IF(E212&lt;&gt;"","\setlength{\hangindent}{10pt}"&amp;_xlfn.SWITCH(H212,
"Solennité",UPPER(E212),
"Fête",UPPER(E212),
"Mémoire obligatoire",E212,
"Mémoire facultative","\textit{"&amp;E212&amp;"}")&amp;" \hfill "&amp;H212&amp;" \\","\null \\")</f>
        <v>\null &amp; \null &amp; \null \\[1pt] \null &amp; \null &amp; \multicolumn{1}{c}{\textcolor{red}{Juillet}} \\[5pt]g &amp; 1 &amp; \textcolor{red}{Au Canada :} \setlength{\hangindent}{10pt}\textit{Fête du Canada} \hfill Mémoire facultative \\</v>
      </c>
    </row>
    <row r="213" spans="1:9" x14ac:dyDescent="0.25">
      <c r="A213" s="19" t="s">
        <v>27</v>
      </c>
      <c r="B213" s="19">
        <v>2</v>
      </c>
      <c r="C213" s="19" t="s">
        <v>351</v>
      </c>
      <c r="E213" s="20"/>
      <c r="I213" t="str" cm="1">
        <f t="array" ref="I213">IF(C213&lt;&gt;C212,"\null &amp; \null &amp; \null \\[1pt] \null &amp; \null &amp; \multicolumn{1}{c}{\textcolor{red}{"&amp;UPPER(LEFT(C213,1))&amp;RIGHT(C213,LEN(C213)-1)&amp;"}} \\[5pt]","")&amp;
IF(A213&lt;&gt;"",SUBSTITUTE(A213,"A","\textcolor{red}{A}"),"\null")&amp;" &amp; "&amp;IF(B213&lt;&gt;B212,B213,"\null")&amp;" &amp; "&amp;IF(D213&lt;&gt;"","\textcolor{red}{"&amp;D213&amp;" :} ","")&amp;IF(E213&lt;&gt;"","\setlength{\hangindent}{10pt}"&amp;_xlfn.SWITCH(H213,
"Solennité",UPPER(E213),
"Fête",UPPER(E213),
"Mémoire obligatoire",E213,
"Mémoire facultative","\textit{"&amp;E213&amp;"}")&amp;" \hfill "&amp;H213&amp;" \\","\null \\")</f>
        <v>\textcolor{red}{A} &amp; 2 &amp; \null \\</v>
      </c>
    </row>
    <row r="214" spans="1:9" x14ac:dyDescent="0.25">
      <c r="A214" s="19" t="s">
        <v>25</v>
      </c>
      <c r="B214" s="19">
        <v>3</v>
      </c>
      <c r="C214" s="19" t="s">
        <v>351</v>
      </c>
      <c r="E214" s="18" t="s">
        <v>353</v>
      </c>
      <c r="F214" s="19" t="s">
        <v>354</v>
      </c>
      <c r="G214" s="19" t="s">
        <v>116</v>
      </c>
      <c r="H214" s="19" t="s">
        <v>117</v>
      </c>
      <c r="I214" t="str" cm="1">
        <f t="array" ref="I214">IF(C214&lt;&gt;C213,"\null &amp; \null &amp; \null \\[1pt] \null &amp; \null &amp; \multicolumn{1}{c}{\textcolor{red}{"&amp;UPPER(LEFT(C214,1))&amp;RIGHT(C214,LEN(C214)-1)&amp;"}} \\[5pt]","")&amp;
IF(A214&lt;&gt;"",SUBSTITUTE(A214,"A","\textcolor{red}{A}"),"\null")&amp;" &amp; "&amp;IF(B214&lt;&gt;B213,B214,"\null")&amp;" &amp; "&amp;IF(D214&lt;&gt;"","\textcolor{red}{"&amp;D214&amp;" :} ","")&amp;IF(E214&lt;&gt;"","\setlength{\hangindent}{10pt}"&amp;_xlfn.SWITCH(H214,
"Solennité",UPPER(E214),
"Fête",UPPER(E214),
"Mémoire obligatoire",E214,
"Mémoire facultative","\textit{"&amp;E214&amp;"}")&amp;" \hfill "&amp;H214&amp;" \\","\null \\")</f>
        <v>b &amp; 3 &amp; \setlength{\hangindent}{10pt}S. THOMAS, APÔTRE \hfill Fête \\</v>
      </c>
    </row>
    <row r="215" spans="1:9" x14ac:dyDescent="0.25">
      <c r="A215" s="19" t="s">
        <v>33</v>
      </c>
      <c r="B215" s="19">
        <v>4</v>
      </c>
      <c r="C215" s="19" t="s">
        <v>351</v>
      </c>
      <c r="E215" s="20" t="s">
        <v>355</v>
      </c>
      <c r="F215" s="19" t="s">
        <v>355</v>
      </c>
      <c r="G215" s="19" t="s">
        <v>54</v>
      </c>
      <c r="H215" s="19" t="s">
        <v>61</v>
      </c>
      <c r="I215" t="str" cm="1">
        <f t="array" ref="I215">IF(C215&lt;&gt;C214,"\null &amp; \null &amp; \null \\[1pt] \null &amp; \null &amp; \multicolumn{1}{c}{\textcolor{red}{"&amp;UPPER(LEFT(C215,1))&amp;RIGHT(C215,LEN(C215)-1)&amp;"}} \\[5pt]","")&amp;
IF(A215&lt;&gt;"",SUBSTITUTE(A215,"A","\textcolor{red}{A}"),"\null")&amp;" &amp; "&amp;IF(B215&lt;&gt;B214,B215,"\null")&amp;" &amp; "&amp;IF(D215&lt;&gt;"","\textcolor{red}{"&amp;D215&amp;" :} ","")&amp;IF(E215&lt;&gt;"","\setlength{\hangindent}{10pt}"&amp;_xlfn.SWITCH(H215,
"Solennité",UPPER(E215),
"Fête",UPPER(E215),
"Mémoire obligatoire",E215,
"Mémoire facultative","\textit{"&amp;E215&amp;"}")&amp;" \hfill "&amp;H215&amp;" \\","\null \\")</f>
        <v>c &amp; 4 &amp; \setlength{\hangindent}{10pt}\textit{Ste Élisabeth de Portugal} \hfill Mémoire facultative \\</v>
      </c>
    </row>
    <row r="216" spans="1:9" x14ac:dyDescent="0.25">
      <c r="A216" s="19" t="s">
        <v>32</v>
      </c>
      <c r="B216" s="19">
        <v>5</v>
      </c>
      <c r="C216" s="19" t="s">
        <v>351</v>
      </c>
      <c r="E216" s="20" t="s">
        <v>356</v>
      </c>
      <c r="F216" s="19" t="s">
        <v>357</v>
      </c>
      <c r="G216" s="19" t="s">
        <v>80</v>
      </c>
      <c r="H216" s="19" t="s">
        <v>61</v>
      </c>
      <c r="I216" t="str" cm="1">
        <f t="array" ref="I216">IF(C216&lt;&gt;C215,"\null &amp; \null &amp; \null \\[1pt] \null &amp; \null &amp; \multicolumn{1}{c}{\textcolor{red}{"&amp;UPPER(LEFT(C216,1))&amp;RIGHT(C216,LEN(C216)-1)&amp;"}} \\[5pt]","")&amp;
IF(A216&lt;&gt;"",SUBSTITUTE(A216,"A","\textcolor{red}{A}"),"\null")&amp;" &amp; "&amp;IF(B216&lt;&gt;B215,B216,"\null")&amp;" &amp; "&amp;IF(D216&lt;&gt;"","\textcolor{red}{"&amp;D216&amp;" :} ","")&amp;IF(E216&lt;&gt;"","\setlength{\hangindent}{10pt}"&amp;_xlfn.SWITCH(H216,
"Solennité",UPPER(E216),
"Fête",UPPER(E216),
"Mémoire obligatoire",E216,
"Mémoire facultative","\textit{"&amp;E216&amp;"}")&amp;" \hfill "&amp;H216&amp;" \\","\null \\")</f>
        <v>d &amp; 5 &amp; \setlength{\hangindent}{10pt}\textit{S. Antoine-Marie Zaccaria, prêtre} \hfill Mémoire facultative \\</v>
      </c>
    </row>
    <row r="217" spans="1:9" x14ac:dyDescent="0.25">
      <c r="A217" s="19" t="s">
        <v>31</v>
      </c>
      <c r="B217" s="19">
        <v>6</v>
      </c>
      <c r="C217" s="19" t="s">
        <v>351</v>
      </c>
      <c r="E217" s="20" t="s">
        <v>358</v>
      </c>
      <c r="F217" s="19" t="s">
        <v>359</v>
      </c>
      <c r="G217" s="19" t="s">
        <v>108</v>
      </c>
      <c r="H217" s="19" t="s">
        <v>61</v>
      </c>
      <c r="I217" t="str" cm="1">
        <f t="array" ref="I217">IF(C217&lt;&gt;C216,"\null &amp; \null &amp; \null \\[1pt] \null &amp; \null &amp; \multicolumn{1}{c}{\textcolor{red}{"&amp;UPPER(LEFT(C217,1))&amp;RIGHT(C217,LEN(C217)-1)&amp;"}} \\[5pt]","")&amp;
IF(A217&lt;&gt;"",SUBSTITUTE(A217,"A","\textcolor{red}{A}"),"\null")&amp;" &amp; "&amp;IF(B217&lt;&gt;B216,B217,"\null")&amp;" &amp; "&amp;IF(D217&lt;&gt;"","\textcolor{red}{"&amp;D217&amp;" :} ","")&amp;IF(E217&lt;&gt;"","\setlength{\hangindent}{10pt}"&amp;_xlfn.SWITCH(H217,
"Solennité",UPPER(E217),
"Fête",UPPER(E217),
"Mémoire obligatoire",E217,
"Mémoire facultative","\textit{"&amp;E217&amp;"}")&amp;" \hfill "&amp;H217&amp;" \\","\null \\")</f>
        <v>e &amp; 6 &amp; \setlength{\hangindent}{10pt}\textit{Ste Maria Goretti, vierge et martyre} \hfill Mémoire facultative \\</v>
      </c>
    </row>
    <row r="218" spans="1:9" x14ac:dyDescent="0.25">
      <c r="A218" s="19" t="s">
        <v>36</v>
      </c>
      <c r="B218" s="19">
        <v>7</v>
      </c>
      <c r="C218" s="19" t="s">
        <v>351</v>
      </c>
      <c r="E218" s="20"/>
      <c r="I218" t="str" cm="1">
        <f t="array" ref="I218">IF(C218&lt;&gt;C217,"\null &amp; \null &amp; \null \\[1pt] \null &amp; \null &amp; \multicolumn{1}{c}{\textcolor{red}{"&amp;UPPER(LEFT(C218,1))&amp;RIGHT(C218,LEN(C218)-1)&amp;"}} \\[5pt]","")&amp;
IF(A218&lt;&gt;"",SUBSTITUTE(A218,"A","\textcolor{red}{A}"),"\null")&amp;" &amp; "&amp;IF(B218&lt;&gt;B217,B218,"\null")&amp;" &amp; "&amp;IF(D218&lt;&gt;"","\textcolor{red}{"&amp;D218&amp;" :} ","")&amp;IF(E218&lt;&gt;"","\setlength{\hangindent}{10pt}"&amp;_xlfn.SWITCH(H218,
"Solennité",UPPER(E218),
"Fête",UPPER(E218),
"Mémoire obligatoire",E218,
"Mémoire facultative","\textit{"&amp;E218&amp;"}")&amp;" \hfill "&amp;H218&amp;" \\","\null \\")</f>
        <v>f &amp; 7 &amp; \null \\</v>
      </c>
    </row>
    <row r="219" spans="1:9" x14ac:dyDescent="0.25">
      <c r="A219" s="19" t="s">
        <v>35</v>
      </c>
      <c r="B219" s="19">
        <v>8</v>
      </c>
      <c r="C219" s="19" t="s">
        <v>351</v>
      </c>
      <c r="E219" s="20"/>
      <c r="I219" t="str" cm="1">
        <f t="array" ref="I219">IF(C219&lt;&gt;C218,"\null &amp; \null &amp; \null \\[1pt] \null &amp; \null &amp; \multicolumn{1}{c}{\textcolor{red}{"&amp;UPPER(LEFT(C219,1))&amp;RIGHT(C219,LEN(C219)-1)&amp;"}} \\[5pt]","")&amp;
IF(A219&lt;&gt;"",SUBSTITUTE(A219,"A","\textcolor{red}{A}"),"\null")&amp;" &amp; "&amp;IF(B219&lt;&gt;B218,B219,"\null")&amp;" &amp; "&amp;IF(D219&lt;&gt;"","\textcolor{red}{"&amp;D219&amp;" :} ","")&amp;IF(E219&lt;&gt;"","\setlength{\hangindent}{10pt}"&amp;_xlfn.SWITCH(H219,
"Solennité",UPPER(E219),
"Fête",UPPER(E219),
"Mémoire obligatoire",E219,
"Mémoire facultative","\textit{"&amp;E219&amp;"}")&amp;" \hfill "&amp;H219&amp;" \\","\null \\")</f>
        <v>g &amp; 8 &amp; \null \\</v>
      </c>
    </row>
    <row r="220" spans="1:9" x14ac:dyDescent="0.25">
      <c r="A220" s="19" t="s">
        <v>27</v>
      </c>
      <c r="B220" s="19">
        <v>9</v>
      </c>
      <c r="C220" s="19" t="s">
        <v>351</v>
      </c>
      <c r="E220" s="20" t="s">
        <v>360</v>
      </c>
      <c r="F220" s="19" t="s">
        <v>361</v>
      </c>
      <c r="G220" s="19" t="s">
        <v>138</v>
      </c>
      <c r="H220" s="19" t="s">
        <v>61</v>
      </c>
      <c r="I220" t="str" cm="1">
        <f t="array" ref="I220">IF(C220&lt;&gt;C219,"\null &amp; \null &amp; \null \\[1pt] \null &amp; \null &amp; \multicolumn{1}{c}{\textcolor{red}{"&amp;UPPER(LEFT(C220,1))&amp;RIGHT(C220,LEN(C220)-1)&amp;"}} \\[5pt]","")&amp;
IF(A220&lt;&gt;"",SUBSTITUTE(A220,"A","\textcolor{red}{A}"),"\null")&amp;" &amp; "&amp;IF(B220&lt;&gt;B219,B220,"\null")&amp;" &amp; "&amp;IF(D220&lt;&gt;"","\textcolor{red}{"&amp;D220&amp;" :} ","")&amp;IF(E220&lt;&gt;"","\setlength{\hangindent}{10pt}"&amp;_xlfn.SWITCH(H220,
"Solennité",UPPER(E220),
"Fête",UPPER(E220),
"Mémoire obligatoire",E220,
"Mémoire facultative","\textit{"&amp;E220&amp;"}")&amp;" \hfill "&amp;H220&amp;" \\","\null \\")</f>
        <v>\textcolor{red}{A} &amp; 9 &amp; \setlength{\hangindent}{10pt}\textit{S. Augustin Zhao Rong, prêtre, et ses compagnons, martyrs} \hfill Mémoire facultative \\</v>
      </c>
    </row>
    <row r="221" spans="1:9" x14ac:dyDescent="0.25">
      <c r="A221" s="19" t="s">
        <v>25</v>
      </c>
      <c r="B221" s="19">
        <v>10</v>
      </c>
      <c r="C221" s="19" t="s">
        <v>351</v>
      </c>
      <c r="D221" s="19" t="s">
        <v>70</v>
      </c>
      <c r="E221" s="20" t="s">
        <v>362</v>
      </c>
      <c r="F221" s="19" t="s">
        <v>363</v>
      </c>
      <c r="G221" s="19" t="s">
        <v>108</v>
      </c>
      <c r="H221" s="19" t="s">
        <v>61</v>
      </c>
      <c r="I221" t="str" cm="1">
        <f t="array" ref="I221">IF(C221&lt;&gt;C220,"\null &amp; \null &amp; \null \\[1pt] \null &amp; \null &amp; \multicolumn{1}{c}{\textcolor{red}{"&amp;UPPER(LEFT(C221,1))&amp;RIGHT(C221,LEN(C221)-1)&amp;"}} \\[5pt]","")&amp;
IF(A221&lt;&gt;"",SUBSTITUTE(A221,"A","\textcolor{red}{A}"),"\null")&amp;" &amp; "&amp;IF(B221&lt;&gt;B220,B221,"\null")&amp;" &amp; "&amp;IF(D221&lt;&gt;"","\textcolor{red}{"&amp;D221&amp;" :} ","")&amp;IF(E221&lt;&gt;"","\setlength{\hangindent}{10pt}"&amp;_xlfn.SWITCH(H221,
"Solennité",UPPER(E221),
"Fête",UPPER(E221),
"Mémoire obligatoire",E221,
"Mémoire facultative","\textit{"&amp;E221&amp;"}")&amp;" \hfill "&amp;H221&amp;" \\","\null \\")</f>
        <v>b &amp; 10 &amp; \textcolor{red}{En Afrique du Nord :} \setlength{\hangindent}{10pt}\textit{Ste Marcienne, vierge et martyre} \hfill Mémoire facultative \\</v>
      </c>
    </row>
    <row r="222" spans="1:9" x14ac:dyDescent="0.25">
      <c r="A222" s="19" t="s">
        <v>33</v>
      </c>
      <c r="B222" s="19">
        <v>11</v>
      </c>
      <c r="C222" s="19" t="s">
        <v>351</v>
      </c>
      <c r="E222" s="19" t="s">
        <v>364</v>
      </c>
      <c r="F222" s="19" t="s">
        <v>365</v>
      </c>
      <c r="G222" s="19" t="s">
        <v>99</v>
      </c>
      <c r="H222" s="19" t="s">
        <v>59</v>
      </c>
      <c r="I222" t="str" cm="1">
        <f t="array" ref="I222">IF(C222&lt;&gt;C221,"\null &amp; \null &amp; \null \\[1pt] \null &amp; \null &amp; \multicolumn{1}{c}{\textcolor{red}{"&amp;UPPER(LEFT(C222,1))&amp;RIGHT(C222,LEN(C222)-1)&amp;"}} \\[5pt]","")&amp;
IF(A222&lt;&gt;"",SUBSTITUTE(A222,"A","\textcolor{red}{A}"),"\null")&amp;" &amp; "&amp;IF(B222&lt;&gt;B221,B222,"\null")&amp;" &amp; "&amp;IF(D222&lt;&gt;"","\textcolor{red}{"&amp;D222&amp;" :} ","")&amp;IF(E222&lt;&gt;"","\setlength{\hangindent}{10pt}"&amp;_xlfn.SWITCH(H222,
"Solennité",UPPER(E222),
"Fête",UPPER(E222),
"Mémoire obligatoire",E222,
"Mémoire facultative","\textit{"&amp;E222&amp;"}")&amp;" \hfill "&amp;H222&amp;" \\","\null \\")</f>
        <v>c &amp; 11 &amp; \setlength{\hangindent}{10pt}S. Benoît, abbé \hfill Mémoire obligatoire \\</v>
      </c>
    </row>
    <row r="223" spans="1:9" x14ac:dyDescent="0.25">
      <c r="A223" s="19" t="s">
        <v>32</v>
      </c>
      <c r="B223" s="19">
        <v>12</v>
      </c>
      <c r="C223" s="19" t="s">
        <v>351</v>
      </c>
      <c r="I223" t="str" cm="1">
        <f t="array" ref="I223">IF(C223&lt;&gt;C222,"\null &amp; \null &amp; \null \\[1pt] \null &amp; \null &amp; \multicolumn{1}{c}{\textcolor{red}{"&amp;UPPER(LEFT(C223,1))&amp;RIGHT(C223,LEN(C223)-1)&amp;"}} \\[5pt]","")&amp;
IF(A223&lt;&gt;"",SUBSTITUTE(A223,"A","\textcolor{red}{A}"),"\null")&amp;" &amp; "&amp;IF(B223&lt;&gt;B222,B223,"\null")&amp;" &amp; "&amp;IF(D223&lt;&gt;"","\textcolor{red}{"&amp;D223&amp;" :} ","")&amp;IF(E223&lt;&gt;"","\setlength{\hangindent}{10pt}"&amp;_xlfn.SWITCH(H223,
"Solennité",UPPER(E223),
"Fête",UPPER(E223),
"Mémoire obligatoire",E223,
"Mémoire facultative","\textit{"&amp;E223&amp;"}")&amp;" \hfill "&amp;H223&amp;" \\","\null \\")</f>
        <v>d &amp; 12 &amp; \null \\</v>
      </c>
    </row>
    <row r="224" spans="1:9" x14ac:dyDescent="0.25">
      <c r="A224" s="19" t="s">
        <v>31</v>
      </c>
      <c r="B224" s="19">
        <v>13</v>
      </c>
      <c r="C224" s="19" t="s">
        <v>351</v>
      </c>
      <c r="E224" s="20" t="s">
        <v>366</v>
      </c>
      <c r="F224" s="19" t="s">
        <v>366</v>
      </c>
      <c r="G224" s="19" t="s">
        <v>54</v>
      </c>
      <c r="H224" s="19" t="s">
        <v>61</v>
      </c>
      <c r="I224" t="str" cm="1">
        <f t="array" ref="I224">IF(C224&lt;&gt;C223,"\null &amp; \null &amp; \null \\[1pt] \null &amp; \null &amp; \multicolumn{1}{c}{\textcolor{red}{"&amp;UPPER(LEFT(C224,1))&amp;RIGHT(C224,LEN(C224)-1)&amp;"}} \\[5pt]","")&amp;
IF(A224&lt;&gt;"",SUBSTITUTE(A224,"A","\textcolor{red}{A}"),"\null")&amp;" &amp; "&amp;IF(B224&lt;&gt;B223,B224,"\null")&amp;" &amp; "&amp;IF(D224&lt;&gt;"","\textcolor{red}{"&amp;D224&amp;" :} ","")&amp;IF(E224&lt;&gt;"","\setlength{\hangindent}{10pt}"&amp;_xlfn.SWITCH(H224,
"Solennité",UPPER(E224),
"Fête",UPPER(E224),
"Mémoire obligatoire",E224,
"Mémoire facultative","\textit{"&amp;E224&amp;"}")&amp;" \hfill "&amp;H224&amp;" \\","\null \\")</f>
        <v>e &amp; 13 &amp; \setlength{\hangindent}{10pt}\textit{S. Henri} \hfill Mémoire facultative \\</v>
      </c>
    </row>
    <row r="225" spans="1:9" x14ac:dyDescent="0.25">
      <c r="A225" s="19" t="s">
        <v>54</v>
      </c>
      <c r="B225" s="19">
        <v>13</v>
      </c>
      <c r="C225" s="19" t="s">
        <v>351</v>
      </c>
      <c r="D225" s="19" t="s">
        <v>66</v>
      </c>
      <c r="E225" s="19" t="s">
        <v>367</v>
      </c>
      <c r="F225" s="19" t="s">
        <v>367</v>
      </c>
      <c r="G225" s="19" t="s">
        <v>54</v>
      </c>
      <c r="H225" s="19" t="s">
        <v>59</v>
      </c>
      <c r="I225" t="str" cm="1">
        <f t="array" ref="I225">IF(C225&lt;&gt;C224,"\null &amp; \null &amp; \null \\[1pt] \null &amp; \null &amp; \multicolumn{1}{c}{\textcolor{red}{"&amp;UPPER(LEFT(C225,1))&amp;RIGHT(C225,LEN(C225)-1)&amp;"}} \\[5pt]","")&amp;
IF(A225&lt;&gt;"",SUBSTITUTE(A225,"A","\textcolor{red}{A}"),"\null")&amp;" &amp; "&amp;IF(B225&lt;&gt;B224,B225,"\null")&amp;" &amp; "&amp;IF(D225&lt;&gt;"","\textcolor{red}{"&amp;D225&amp;" :} ","")&amp;IF(E225&lt;&gt;"","\setlength{\hangindent}{10pt}"&amp;_xlfn.SWITCH(H225,
"Solennité",UPPER(E225),
"Fête",UPPER(E225),
"Mémoire obligatoire",E225,
"Mémoire facultative","\textit{"&amp;E225&amp;"}")&amp;" \hfill "&amp;H225&amp;" \\","\null \\")</f>
        <v>\null &amp; \null &amp; \textcolor{red}{Au Luxembourg :} \setlength{\hangindent}{10pt}S. Henri et Ste Cunégonde \hfill Mémoire obligatoire \\</v>
      </c>
    </row>
    <row r="226" spans="1:9" x14ac:dyDescent="0.25">
      <c r="A226" s="19" t="s">
        <v>36</v>
      </c>
      <c r="B226" s="19">
        <v>14</v>
      </c>
      <c r="C226" s="19" t="s">
        <v>351</v>
      </c>
      <c r="E226" s="20" t="s">
        <v>368</v>
      </c>
      <c r="F226" s="19" t="s">
        <v>369</v>
      </c>
      <c r="G226" s="19" t="s">
        <v>80</v>
      </c>
      <c r="H226" s="19" t="s">
        <v>61</v>
      </c>
      <c r="I226" t="str" cm="1">
        <f t="array" ref="I226">IF(C226&lt;&gt;C225,"\null &amp; \null &amp; \null \\[1pt] \null &amp; \null &amp; \multicolumn{1}{c}{\textcolor{red}{"&amp;UPPER(LEFT(C226,1))&amp;RIGHT(C226,LEN(C226)-1)&amp;"}} \\[5pt]","")&amp;
IF(A226&lt;&gt;"",SUBSTITUTE(A226,"A","\textcolor{red}{A}"),"\null")&amp;" &amp; "&amp;IF(B226&lt;&gt;B225,B226,"\null")&amp;" &amp; "&amp;IF(D226&lt;&gt;"","\textcolor{red}{"&amp;D226&amp;" :} ","")&amp;IF(E226&lt;&gt;"","\setlength{\hangindent}{10pt}"&amp;_xlfn.SWITCH(H226,
"Solennité",UPPER(E226),
"Fête",UPPER(E226),
"Mémoire obligatoire",E226,
"Mémoire facultative","\textit{"&amp;E226&amp;"}")&amp;" \hfill "&amp;H226&amp;" \\","\null \\")</f>
        <v>f &amp; 14 &amp; \setlength{\hangindent}{10pt}\textit{S. Camille de Lellis, prêtre} \hfill Mémoire facultative \\</v>
      </c>
    </row>
    <row r="227" spans="1:9" x14ac:dyDescent="0.25">
      <c r="A227" s="19" t="s">
        <v>35</v>
      </c>
      <c r="B227" s="19">
        <v>15</v>
      </c>
      <c r="C227" s="19" t="s">
        <v>351</v>
      </c>
      <c r="E227" s="19" t="s">
        <v>370</v>
      </c>
      <c r="F227" s="19" t="s">
        <v>371</v>
      </c>
      <c r="G227" s="19" t="s">
        <v>94</v>
      </c>
      <c r="H227" s="19" t="s">
        <v>59</v>
      </c>
      <c r="I227" t="str" cm="1">
        <f t="array" ref="I227">IF(C227&lt;&gt;C226,"\null &amp; \null &amp; \null \\[1pt] \null &amp; \null &amp; \multicolumn{1}{c}{\textcolor{red}{"&amp;UPPER(LEFT(C227,1))&amp;RIGHT(C227,LEN(C227)-1)&amp;"}} \\[5pt]","")&amp;
IF(A227&lt;&gt;"",SUBSTITUTE(A227,"A","\textcolor{red}{A}"),"\null")&amp;" &amp; "&amp;IF(B227&lt;&gt;B226,B227,"\null")&amp;" &amp; "&amp;IF(D227&lt;&gt;"","\textcolor{red}{"&amp;D227&amp;" :} ","")&amp;IF(E227&lt;&gt;"","\setlength{\hangindent}{10pt}"&amp;_xlfn.SWITCH(H227,
"Solennité",UPPER(E227),
"Fête",UPPER(E227),
"Mémoire obligatoire",E227,
"Mémoire facultative","\textit{"&amp;E227&amp;"}")&amp;" \hfill "&amp;H227&amp;" \\","\null \\")</f>
        <v>g &amp; 15 &amp; \setlength{\hangindent}{10pt}S. Bonaventure, évêque et docteur de l'Église \hfill Mémoire obligatoire \\</v>
      </c>
    </row>
    <row r="228" spans="1:9" x14ac:dyDescent="0.25">
      <c r="A228" s="19" t="s">
        <v>27</v>
      </c>
      <c r="B228" s="19">
        <v>16</v>
      </c>
      <c r="C228" s="19" t="s">
        <v>351</v>
      </c>
      <c r="E228" s="20" t="s">
        <v>372</v>
      </c>
      <c r="F228" s="19" t="s">
        <v>372</v>
      </c>
      <c r="G228" s="19" t="s">
        <v>54</v>
      </c>
      <c r="H228" s="19" t="s">
        <v>61</v>
      </c>
      <c r="I228" t="str" cm="1">
        <f t="array" ref="I228">IF(C228&lt;&gt;C227,"\null &amp; \null &amp; \null \\[1pt] \null &amp; \null &amp; \multicolumn{1}{c}{\textcolor{red}{"&amp;UPPER(LEFT(C228,1))&amp;RIGHT(C228,LEN(C228)-1)&amp;"}} \\[5pt]","")&amp;
IF(A228&lt;&gt;"",SUBSTITUTE(A228,"A","\textcolor{red}{A}"),"\null")&amp;" &amp; "&amp;IF(B228&lt;&gt;B227,B228,"\null")&amp;" &amp; "&amp;IF(D228&lt;&gt;"","\textcolor{red}{"&amp;D228&amp;" :} ","")&amp;IF(E228&lt;&gt;"","\setlength{\hangindent}{10pt}"&amp;_xlfn.SWITCH(H228,
"Solennité",UPPER(E228),
"Fête",UPPER(E228),
"Mémoire obligatoire",E228,
"Mémoire facultative","\textit{"&amp;E228&amp;"}")&amp;" \hfill "&amp;H228&amp;" \\","\null \\")</f>
        <v>\textcolor{red}{A} &amp; 16 &amp; \setlength{\hangindent}{10pt}\textit{Bienheureuse Vierge Marie du Mont Carmel} \hfill Mémoire facultative \\</v>
      </c>
    </row>
    <row r="229" spans="1:9" x14ac:dyDescent="0.25">
      <c r="A229" s="19" t="s">
        <v>25</v>
      </c>
      <c r="B229" s="19">
        <v>17</v>
      </c>
      <c r="C229" s="19" t="s">
        <v>351</v>
      </c>
      <c r="D229" s="19" t="s">
        <v>70</v>
      </c>
      <c r="E229" s="19" t="s">
        <v>373</v>
      </c>
      <c r="F229" s="19" t="s">
        <v>374</v>
      </c>
      <c r="G229" s="19" t="s">
        <v>138</v>
      </c>
      <c r="H229" s="19" t="s">
        <v>59</v>
      </c>
      <c r="I229" t="str" cm="1">
        <f t="array" ref="I229">IF(C229&lt;&gt;C228,"\null &amp; \null &amp; \null \\[1pt] \null &amp; \null &amp; \multicolumn{1}{c}{\textcolor{red}{"&amp;UPPER(LEFT(C229,1))&amp;RIGHT(C229,LEN(C229)-1)&amp;"}} \\[5pt]","")&amp;
IF(A229&lt;&gt;"",SUBSTITUTE(A229,"A","\textcolor{red}{A}"),"\null")&amp;" &amp; "&amp;IF(B229&lt;&gt;B228,B229,"\null")&amp;" &amp; "&amp;IF(D229&lt;&gt;"","\textcolor{red}{"&amp;D229&amp;" :} ","")&amp;IF(E229&lt;&gt;"","\setlength{\hangindent}{10pt}"&amp;_xlfn.SWITCH(H229,
"Solennité",UPPER(E229),
"Fête",UPPER(E229),
"Mémoire obligatoire",E229,
"Mémoire facultative","\textit{"&amp;E229&amp;"}")&amp;" \hfill "&amp;H229&amp;" \\","\null \\")</f>
        <v>b &amp; 17 &amp; \textcolor{red}{En Afrique du Nord :} \setlength{\hangindent}{10pt}S. Spérat et ses compagnons, martyrs \hfill Mémoire obligatoire \\</v>
      </c>
    </row>
    <row r="230" spans="1:9" x14ac:dyDescent="0.25">
      <c r="A230" s="19" t="s">
        <v>33</v>
      </c>
      <c r="B230" s="19">
        <v>18</v>
      </c>
      <c r="C230" s="19" t="s">
        <v>351</v>
      </c>
      <c r="I230" t="str" cm="1">
        <f t="array" ref="I230">IF(C230&lt;&gt;C229,"\null &amp; \null &amp; \null \\[1pt] \null &amp; \null &amp; \multicolumn{1}{c}{\textcolor{red}{"&amp;UPPER(LEFT(C230,1))&amp;RIGHT(C230,LEN(C230)-1)&amp;"}} \\[5pt]","")&amp;
IF(A230&lt;&gt;"",SUBSTITUTE(A230,"A","\textcolor{red}{A}"),"\null")&amp;" &amp; "&amp;IF(B230&lt;&gt;B229,B230,"\null")&amp;" &amp; "&amp;IF(D230&lt;&gt;"","\textcolor{red}{"&amp;D230&amp;" :} ","")&amp;IF(E230&lt;&gt;"","\setlength{\hangindent}{10pt}"&amp;_xlfn.SWITCH(H230,
"Solennité",UPPER(E230),
"Fête",UPPER(E230),
"Mémoire obligatoire",E230,
"Mémoire facultative","\textit{"&amp;E230&amp;"}")&amp;" \hfill "&amp;H230&amp;" \\","\null \\")</f>
        <v>c &amp; 18 &amp; \null \\</v>
      </c>
    </row>
    <row r="231" spans="1:9" x14ac:dyDescent="0.25">
      <c r="A231" s="19" t="s">
        <v>32</v>
      </c>
      <c r="B231" s="19">
        <v>19</v>
      </c>
      <c r="C231" s="19" t="s">
        <v>351</v>
      </c>
      <c r="I231" t="str" cm="1">
        <f t="array" ref="I231">IF(C231&lt;&gt;C230,"\null &amp; \null &amp; \null \\[1pt] \null &amp; \null &amp; \multicolumn{1}{c}{\textcolor{red}{"&amp;UPPER(LEFT(C231,1))&amp;RIGHT(C231,LEN(C231)-1)&amp;"}} \\[5pt]","")&amp;
IF(A231&lt;&gt;"",SUBSTITUTE(A231,"A","\textcolor{red}{A}"),"\null")&amp;" &amp; "&amp;IF(B231&lt;&gt;B230,B231,"\null")&amp;" &amp; "&amp;IF(D231&lt;&gt;"","\textcolor{red}{"&amp;D231&amp;" :} ","")&amp;IF(E231&lt;&gt;"","\setlength{\hangindent}{10pt}"&amp;_xlfn.SWITCH(H231,
"Solennité",UPPER(E231),
"Fête",UPPER(E231),
"Mémoire obligatoire",E231,
"Mémoire facultative","\textit{"&amp;E231&amp;"}")&amp;" \hfill "&amp;H231&amp;" \\","\null \\")</f>
        <v>d &amp; 19 &amp; \null \\</v>
      </c>
    </row>
    <row r="232" spans="1:9" x14ac:dyDescent="0.25">
      <c r="A232" s="19" t="s">
        <v>31</v>
      </c>
      <c r="B232" s="19">
        <v>20</v>
      </c>
      <c r="C232" s="19" t="s">
        <v>351</v>
      </c>
      <c r="E232" s="20" t="s">
        <v>375</v>
      </c>
      <c r="F232" s="19" t="s">
        <v>376</v>
      </c>
      <c r="G232" s="19" t="s">
        <v>133</v>
      </c>
      <c r="H232" s="19" t="s">
        <v>61</v>
      </c>
      <c r="I232" t="str" cm="1">
        <f t="array" ref="I232">IF(C232&lt;&gt;C231,"\null &amp; \null &amp; \null \\[1pt] \null &amp; \null &amp; \multicolumn{1}{c}{\textcolor{red}{"&amp;UPPER(LEFT(C232,1))&amp;RIGHT(C232,LEN(C232)-1)&amp;"}} \\[5pt]","")&amp;
IF(A232&lt;&gt;"",SUBSTITUTE(A232,"A","\textcolor{red}{A}"),"\null")&amp;" &amp; "&amp;IF(B232&lt;&gt;B231,B232,"\null")&amp;" &amp; "&amp;IF(D232&lt;&gt;"","\textcolor{red}{"&amp;D232&amp;" :} ","")&amp;IF(E232&lt;&gt;"","\setlength{\hangindent}{10pt}"&amp;_xlfn.SWITCH(H232,
"Solennité",UPPER(E232),
"Fête",UPPER(E232),
"Mémoire obligatoire",E232,
"Mémoire facultative","\textit{"&amp;E232&amp;"}")&amp;" \hfill "&amp;H232&amp;" \\","\null \\")</f>
        <v>e &amp; 20 &amp; \setlength{\hangindent}{10pt}\textit{S. Apollinaire, évêque et martyr} \hfill Mémoire facultative \\</v>
      </c>
    </row>
    <row r="233" spans="1:9" x14ac:dyDescent="0.25">
      <c r="A233" s="19" t="s">
        <v>36</v>
      </c>
      <c r="B233" s="19">
        <v>21</v>
      </c>
      <c r="C233" s="19" t="s">
        <v>351</v>
      </c>
      <c r="E233" s="20" t="s">
        <v>377</v>
      </c>
      <c r="F233" s="19" t="s">
        <v>378</v>
      </c>
      <c r="G233" s="19" t="s">
        <v>124</v>
      </c>
      <c r="H233" s="19" t="s">
        <v>61</v>
      </c>
      <c r="I233" t="str" cm="1">
        <f t="array" ref="I233">IF(C233&lt;&gt;C232,"\null &amp; \null &amp; \null \\[1pt] \null &amp; \null &amp; \multicolumn{1}{c}{\textcolor{red}{"&amp;UPPER(LEFT(C233,1))&amp;RIGHT(C233,LEN(C233)-1)&amp;"}} \\[5pt]","")&amp;
IF(A233&lt;&gt;"",SUBSTITUTE(A233,"A","\textcolor{red}{A}"),"\null")&amp;" &amp; "&amp;IF(B233&lt;&gt;B232,B233,"\null")&amp;" &amp; "&amp;IF(D233&lt;&gt;"","\textcolor{red}{"&amp;D233&amp;" :} ","")&amp;IF(E233&lt;&gt;"","\setlength{\hangindent}{10pt}"&amp;_xlfn.SWITCH(H233,
"Solennité",UPPER(E233),
"Fête",UPPER(E233),
"Mémoire obligatoire",E233,
"Mémoire facultative","\textit{"&amp;E233&amp;"}")&amp;" \hfill "&amp;H233&amp;" \\","\null \\")</f>
        <v>f &amp; 21 &amp; \setlength{\hangindent}{10pt}\textit{S. Laurent de Brindisi, prêtre et docteur de l'Église} \hfill Mémoire facultative \\</v>
      </c>
    </row>
    <row r="234" spans="1:9" x14ac:dyDescent="0.25">
      <c r="A234" s="19" t="s">
        <v>35</v>
      </c>
      <c r="B234" s="19">
        <v>22</v>
      </c>
      <c r="C234" s="19" t="s">
        <v>351</v>
      </c>
      <c r="E234" s="19" t="s">
        <v>379</v>
      </c>
      <c r="F234" s="19" t="s">
        <v>379</v>
      </c>
      <c r="G234" s="19" t="s">
        <v>54</v>
      </c>
      <c r="H234" s="19" t="s">
        <v>117</v>
      </c>
      <c r="I234" t="str" cm="1">
        <f t="array" ref="I234">IF(C234&lt;&gt;C233,"\null &amp; \null &amp; \null \\[1pt] \null &amp; \null &amp; \multicolumn{1}{c}{\textcolor{red}{"&amp;UPPER(LEFT(C234,1))&amp;RIGHT(C234,LEN(C234)-1)&amp;"}} \\[5pt]","")&amp;
IF(A234&lt;&gt;"",SUBSTITUTE(A234,"A","\textcolor{red}{A}"),"\null")&amp;" &amp; "&amp;IF(B234&lt;&gt;B233,B234,"\null")&amp;" &amp; "&amp;IF(D234&lt;&gt;"","\textcolor{red}{"&amp;D234&amp;" :} ","")&amp;IF(E234&lt;&gt;"","\setlength{\hangindent}{10pt}"&amp;_xlfn.SWITCH(H234,
"Solennité",UPPER(E234),
"Fête",UPPER(E234),
"Mémoire obligatoire",E234,
"Mémoire facultative","\textit{"&amp;E234&amp;"}")&amp;" \hfill "&amp;H234&amp;" \\","\null \\")</f>
        <v>g &amp; 22 &amp; \setlength{\hangindent}{10pt}STE MARIE MADELEINE \hfill Fête \\</v>
      </c>
    </row>
    <row r="235" spans="1:9" x14ac:dyDescent="0.25">
      <c r="A235" s="19" t="s">
        <v>27</v>
      </c>
      <c r="B235" s="19">
        <v>23</v>
      </c>
      <c r="C235" s="19" t="s">
        <v>351</v>
      </c>
      <c r="E235" s="20" t="s">
        <v>380</v>
      </c>
      <c r="F235" s="19" t="s">
        <v>381</v>
      </c>
      <c r="G235" s="19" t="s">
        <v>69</v>
      </c>
      <c r="H235" s="19" t="s">
        <v>61</v>
      </c>
      <c r="I235" t="str" cm="1">
        <f t="array" ref="I235">IF(C235&lt;&gt;C234,"\null &amp; \null &amp; \null \\[1pt] \null &amp; \null &amp; \multicolumn{1}{c}{\textcolor{red}{"&amp;UPPER(LEFT(C235,1))&amp;RIGHT(C235,LEN(C235)-1)&amp;"}} \\[5pt]","")&amp;
IF(A235&lt;&gt;"",SUBSTITUTE(A235,"A","\textcolor{red}{A}"),"\null")&amp;" &amp; "&amp;IF(B235&lt;&gt;B234,B235,"\null")&amp;" &amp; "&amp;IF(D235&lt;&gt;"","\textcolor{red}{"&amp;D235&amp;" :} ","")&amp;IF(E235&lt;&gt;"","\setlength{\hangindent}{10pt}"&amp;_xlfn.SWITCH(H235,
"Solennité",UPPER(E235),
"Fête",UPPER(E235),
"Mémoire obligatoire",E235,
"Mémoire facultative","\textit{"&amp;E235&amp;"}")&amp;" \hfill "&amp;H235&amp;" \\","\null \\")</f>
        <v>\textcolor{red}{A} &amp; 23 &amp; \setlength{\hangindent}{10pt}\textit{Ste Brigitte, religieuse} \hfill Mémoire facultative \\</v>
      </c>
    </row>
    <row r="236" spans="1:9" x14ac:dyDescent="0.25">
      <c r="A236" s="19" t="s">
        <v>25</v>
      </c>
      <c r="B236" s="19">
        <v>24</v>
      </c>
      <c r="C236" s="19" t="s">
        <v>351</v>
      </c>
      <c r="E236" s="20" t="s">
        <v>382</v>
      </c>
      <c r="F236" s="19" t="s">
        <v>383</v>
      </c>
      <c r="G236" s="19" t="s">
        <v>80</v>
      </c>
      <c r="H236" s="19" t="s">
        <v>61</v>
      </c>
      <c r="I236" t="str" cm="1">
        <f t="array" ref="I236">IF(C236&lt;&gt;C235,"\null &amp; \null &amp; \null \\[1pt] \null &amp; \null &amp; \multicolumn{1}{c}{\textcolor{red}{"&amp;UPPER(LEFT(C236,1))&amp;RIGHT(C236,LEN(C236)-1)&amp;"}} \\[5pt]","")&amp;
IF(A236&lt;&gt;"",SUBSTITUTE(A236,"A","\textcolor{red}{A}"),"\null")&amp;" &amp; "&amp;IF(B236&lt;&gt;B235,B236,"\null")&amp;" &amp; "&amp;IF(D236&lt;&gt;"","\textcolor{red}{"&amp;D236&amp;" :} ","")&amp;IF(E236&lt;&gt;"","\setlength{\hangindent}{10pt}"&amp;_xlfn.SWITCH(H236,
"Solennité",UPPER(E236),
"Fête",UPPER(E236),
"Mémoire obligatoire",E236,
"Mémoire facultative","\textit{"&amp;E236&amp;"}")&amp;" \hfill "&amp;H236&amp;" \\","\null \\")</f>
        <v>b &amp; 24 &amp; \setlength{\hangindent}{10pt}\textit{S. Charbel Makhlouf, prêtre} \hfill Mémoire facultative \\</v>
      </c>
    </row>
    <row r="237" spans="1:9" x14ac:dyDescent="0.25">
      <c r="A237" s="19" t="s">
        <v>33</v>
      </c>
      <c r="B237" s="19">
        <v>25</v>
      </c>
      <c r="C237" s="19" t="s">
        <v>351</v>
      </c>
      <c r="E237" s="18" t="s">
        <v>384</v>
      </c>
      <c r="F237" s="19" t="s">
        <v>385</v>
      </c>
      <c r="G237" s="19" t="s">
        <v>116</v>
      </c>
      <c r="H237" s="19" t="s">
        <v>117</v>
      </c>
      <c r="I237" t="str" cm="1">
        <f t="array" ref="I237">IF(C237&lt;&gt;C236,"\null &amp; \null &amp; \null \\[1pt] \null &amp; \null &amp; \multicolumn{1}{c}{\textcolor{red}{"&amp;UPPER(LEFT(C237,1))&amp;RIGHT(C237,LEN(C237)-1)&amp;"}} \\[5pt]","")&amp;
IF(A237&lt;&gt;"",SUBSTITUTE(A237,"A","\textcolor{red}{A}"),"\null")&amp;" &amp; "&amp;IF(B237&lt;&gt;B236,B237,"\null")&amp;" &amp; "&amp;IF(D237&lt;&gt;"","\textcolor{red}{"&amp;D237&amp;" :} ","")&amp;IF(E237&lt;&gt;"","\setlength{\hangindent}{10pt}"&amp;_xlfn.SWITCH(H237,
"Solennité",UPPER(E237),
"Fête",UPPER(E237),
"Mémoire obligatoire",E237,
"Mémoire facultative","\textit{"&amp;E237&amp;"}")&amp;" \hfill "&amp;H237&amp;" \\","\null \\")</f>
        <v>c &amp; 25 &amp; \setlength{\hangindent}{10pt}S. JACQUES, APÔTRE \hfill Fête \\</v>
      </c>
    </row>
    <row r="238" spans="1:9" x14ac:dyDescent="0.25">
      <c r="A238" s="19" t="s">
        <v>32</v>
      </c>
      <c r="B238" s="19">
        <v>26</v>
      </c>
      <c r="C238" s="19" t="s">
        <v>351</v>
      </c>
      <c r="E238" s="19" t="s">
        <v>386</v>
      </c>
      <c r="F238" s="19" t="s">
        <v>386</v>
      </c>
      <c r="G238" s="19" t="s">
        <v>54</v>
      </c>
      <c r="H238" s="19" t="s">
        <v>59</v>
      </c>
      <c r="I238" t="str" cm="1">
        <f t="array" ref="I238">IF(C238&lt;&gt;C237,"\null &amp; \null &amp; \null \\[1pt] \null &amp; \null &amp; \multicolumn{1}{c}{\textcolor{red}{"&amp;UPPER(LEFT(C238,1))&amp;RIGHT(C238,LEN(C238)-1)&amp;"}} \\[5pt]","")&amp;
IF(A238&lt;&gt;"",SUBSTITUTE(A238,"A","\textcolor{red}{A}"),"\null")&amp;" &amp; "&amp;IF(B238&lt;&gt;B237,B238,"\null")&amp;" &amp; "&amp;IF(D238&lt;&gt;"","\textcolor{red}{"&amp;D238&amp;" :} ","")&amp;IF(E238&lt;&gt;"","\setlength{\hangindent}{10pt}"&amp;_xlfn.SWITCH(H238,
"Solennité",UPPER(E238),
"Fête",UPPER(E238),
"Mémoire obligatoire",E238,
"Mémoire facultative","\textit{"&amp;E238&amp;"}")&amp;" \hfill "&amp;H238&amp;" \\","\null \\")</f>
        <v>d &amp; 26 &amp; \setlength{\hangindent}{10pt}Ss. Joachim et Anne, parents de la Bienheureuse Vierge Marie \hfill Mémoire obligatoire \\</v>
      </c>
    </row>
    <row r="239" spans="1:9" x14ac:dyDescent="0.25">
      <c r="A239" s="19" t="s">
        <v>31</v>
      </c>
      <c r="B239" s="19">
        <v>27</v>
      </c>
      <c r="C239" s="19" t="s">
        <v>351</v>
      </c>
      <c r="I239" t="str" cm="1">
        <f t="array" ref="I239">IF(C239&lt;&gt;C238,"\null &amp; \null &amp; \null \\[1pt] \null &amp; \null &amp; \multicolumn{1}{c}{\textcolor{red}{"&amp;UPPER(LEFT(C239,1))&amp;RIGHT(C239,LEN(C239)-1)&amp;"}} \\[5pt]","")&amp;
IF(A239&lt;&gt;"",SUBSTITUTE(A239,"A","\textcolor{red}{A}"),"\null")&amp;" &amp; "&amp;IF(B239&lt;&gt;B238,B239,"\null")&amp;" &amp; "&amp;IF(D239&lt;&gt;"","\textcolor{red}{"&amp;D239&amp;" :} ","")&amp;IF(E239&lt;&gt;"","\setlength{\hangindent}{10pt}"&amp;_xlfn.SWITCH(H239,
"Solennité",UPPER(E239),
"Fête",UPPER(E239),
"Mémoire obligatoire",E239,
"Mémoire facultative","\textit{"&amp;E239&amp;"}")&amp;" \hfill "&amp;H239&amp;" \\","\null \\")</f>
        <v>e &amp; 27 &amp; \null \\</v>
      </c>
    </row>
    <row r="240" spans="1:9" x14ac:dyDescent="0.25">
      <c r="A240" s="19" t="s">
        <v>36</v>
      </c>
      <c r="B240" s="19">
        <v>28</v>
      </c>
      <c r="C240" s="19" t="s">
        <v>351</v>
      </c>
      <c r="I240" t="str" cm="1">
        <f t="array" ref="I240">IF(C240&lt;&gt;C239,"\null &amp; \null &amp; \null \\[1pt] \null &amp; \null &amp; \multicolumn{1}{c}{\textcolor{red}{"&amp;UPPER(LEFT(C240,1))&amp;RIGHT(C240,LEN(C240)-1)&amp;"}} \\[5pt]","")&amp;
IF(A240&lt;&gt;"",SUBSTITUTE(A240,"A","\textcolor{red}{A}"),"\null")&amp;" &amp; "&amp;IF(B240&lt;&gt;B239,B240,"\null")&amp;" &amp; "&amp;IF(D240&lt;&gt;"","\textcolor{red}{"&amp;D240&amp;" :} ","")&amp;IF(E240&lt;&gt;"","\setlength{\hangindent}{10pt}"&amp;_xlfn.SWITCH(H240,
"Solennité",UPPER(E240),
"Fête",UPPER(E240),
"Mémoire obligatoire",E240,
"Mémoire facultative","\textit{"&amp;E240&amp;"}")&amp;" \hfill "&amp;H240&amp;" \\","\null \\")</f>
        <v>f &amp; 28 &amp; \null \\</v>
      </c>
    </row>
    <row r="241" spans="1:9" x14ac:dyDescent="0.25">
      <c r="A241" s="19" t="s">
        <v>35</v>
      </c>
      <c r="B241" s="19">
        <v>29</v>
      </c>
      <c r="C241" s="19" t="s">
        <v>351</v>
      </c>
      <c r="E241" s="19" t="s">
        <v>387</v>
      </c>
      <c r="F241" s="19" t="s">
        <v>387</v>
      </c>
      <c r="G241" s="19" t="s">
        <v>54</v>
      </c>
      <c r="H241" s="19" t="s">
        <v>59</v>
      </c>
      <c r="I241" t="str" cm="1">
        <f t="array" ref="I241">IF(C241&lt;&gt;C240,"\null &amp; \null &amp; \null \\[1pt] \null &amp; \null &amp; \multicolumn{1}{c}{\textcolor{red}{"&amp;UPPER(LEFT(C241,1))&amp;RIGHT(C241,LEN(C241)-1)&amp;"}} \\[5pt]","")&amp;
IF(A241&lt;&gt;"",SUBSTITUTE(A241,"A","\textcolor{red}{A}"),"\null")&amp;" &amp; "&amp;IF(B241&lt;&gt;B240,B241,"\null")&amp;" &amp; "&amp;IF(D241&lt;&gt;"","\textcolor{red}{"&amp;D241&amp;" :} ","")&amp;IF(E241&lt;&gt;"","\setlength{\hangindent}{10pt}"&amp;_xlfn.SWITCH(H241,
"Solennité",UPPER(E241),
"Fête",UPPER(E241),
"Mémoire obligatoire",E241,
"Mémoire facultative","\textit{"&amp;E241&amp;"}")&amp;" \hfill "&amp;H241&amp;" \\","\null \\")</f>
        <v>g &amp; 29 &amp; \setlength{\hangindent}{10pt}Stes Marthe, Marie et S. Lazare \hfill Mémoire obligatoire \\</v>
      </c>
    </row>
    <row r="242" spans="1:9" x14ac:dyDescent="0.25">
      <c r="A242" s="19" t="s">
        <v>27</v>
      </c>
      <c r="B242" s="19">
        <v>30</v>
      </c>
      <c r="C242" s="19" t="s">
        <v>351</v>
      </c>
      <c r="E242" s="20" t="s">
        <v>388</v>
      </c>
      <c r="F242" s="19" t="s">
        <v>389</v>
      </c>
      <c r="G242" s="19" t="s">
        <v>94</v>
      </c>
      <c r="H242" s="19" t="s">
        <v>61</v>
      </c>
      <c r="I242" t="str" cm="1">
        <f t="array" ref="I242">IF(C242&lt;&gt;C241,"\null &amp; \null &amp; \null \\[1pt] \null &amp; \null &amp; \multicolumn{1}{c}{\textcolor{red}{"&amp;UPPER(LEFT(C242,1))&amp;RIGHT(C242,LEN(C242)-1)&amp;"}} \\[5pt]","")&amp;
IF(A242&lt;&gt;"",SUBSTITUTE(A242,"A","\textcolor{red}{A}"),"\null")&amp;" &amp; "&amp;IF(B242&lt;&gt;B241,B242,"\null")&amp;" &amp; "&amp;IF(D242&lt;&gt;"","\textcolor{red}{"&amp;D242&amp;" :} ","")&amp;IF(E242&lt;&gt;"","\setlength{\hangindent}{10pt}"&amp;_xlfn.SWITCH(H242,
"Solennité",UPPER(E242),
"Fête",UPPER(E242),
"Mémoire obligatoire",E242,
"Mémoire facultative","\textit{"&amp;E242&amp;"}")&amp;" \hfill "&amp;H242&amp;" \\","\null \\")</f>
        <v>\textcolor{red}{A} &amp; 30 &amp; \setlength{\hangindent}{10pt}\textit{S. Pierre Chrysologue, évêque et docteur de l'Église} \hfill Mémoire facultative \\</v>
      </c>
    </row>
    <row r="243" spans="1:9" x14ac:dyDescent="0.25">
      <c r="A243" s="19" t="s">
        <v>25</v>
      </c>
      <c r="B243" s="19">
        <v>31</v>
      </c>
      <c r="C243" s="19" t="s">
        <v>351</v>
      </c>
      <c r="E243" s="19" t="s">
        <v>390</v>
      </c>
      <c r="F243" s="19" t="s">
        <v>391</v>
      </c>
      <c r="G243" s="19" t="s">
        <v>80</v>
      </c>
      <c r="H243" s="19" t="s">
        <v>59</v>
      </c>
      <c r="I243" t="str" cm="1">
        <f t="array" ref="I243">IF(C243&lt;&gt;C242,"\null &amp; \null &amp; \null \\[1pt] \null &amp; \null &amp; \multicolumn{1}{c}{\textcolor{red}{"&amp;UPPER(LEFT(C243,1))&amp;RIGHT(C243,LEN(C243)-1)&amp;"}} \\[5pt]","")&amp;
IF(A243&lt;&gt;"",SUBSTITUTE(A243,"A","\textcolor{red}{A}"),"\null")&amp;" &amp; "&amp;IF(B243&lt;&gt;B242,B243,"\null")&amp;" &amp; "&amp;IF(D243&lt;&gt;"","\textcolor{red}{"&amp;D243&amp;" :} ","")&amp;IF(E243&lt;&gt;"","\setlength{\hangindent}{10pt}"&amp;_xlfn.SWITCH(H243,
"Solennité",UPPER(E243),
"Fête",UPPER(E243),
"Mémoire obligatoire",E243,
"Mémoire facultative","\textit{"&amp;E243&amp;"}")&amp;" \hfill "&amp;H243&amp;" \\","\null \\")</f>
        <v>b &amp; 31 &amp; \setlength{\hangindent}{10pt}S. Ignace de Loyola, prêtre \hfill Mémoire obligatoire \\</v>
      </c>
    </row>
    <row r="244" spans="1:9" x14ac:dyDescent="0.25">
      <c r="A244" s="19" t="s">
        <v>33</v>
      </c>
      <c r="B244" s="19">
        <v>1</v>
      </c>
      <c r="C244" s="19" t="s">
        <v>392</v>
      </c>
      <c r="E244" s="19" t="s">
        <v>393</v>
      </c>
      <c r="F244" s="19" t="s">
        <v>394</v>
      </c>
      <c r="G244" s="19" t="s">
        <v>94</v>
      </c>
      <c r="H244" s="19" t="s">
        <v>59</v>
      </c>
      <c r="I244" t="str" cm="1">
        <f t="array" ref="I244">IF(C244&lt;&gt;C243,"\null &amp; \null &amp; \null \\[1pt] \null &amp; \null &amp; \multicolumn{1}{c}{\textcolor{red}{"&amp;UPPER(LEFT(C244,1))&amp;RIGHT(C244,LEN(C244)-1)&amp;"}} \\[5pt]","")&amp;
IF(A244&lt;&gt;"",SUBSTITUTE(A244,"A","\textcolor{red}{A}"),"\null")&amp;" &amp; "&amp;IF(B244&lt;&gt;B243,B244,"\null")&amp;" &amp; "&amp;IF(D244&lt;&gt;"","\textcolor{red}{"&amp;D244&amp;" :} ","")&amp;IF(E244&lt;&gt;"","\setlength{\hangindent}{10pt}"&amp;_xlfn.SWITCH(H244,
"Solennité",UPPER(E244),
"Fête",UPPER(E244),
"Mémoire obligatoire",E244,
"Mémoire facultative","\textit{"&amp;E244&amp;"}")&amp;" \hfill "&amp;H244&amp;" \\","\null \\")</f>
        <v>\null &amp; \null &amp; \null \\[1pt] \null &amp; \null &amp; \multicolumn{1}{c}{\textcolor{red}{Août}} \\[5pt]c &amp; 1 &amp; \setlength{\hangindent}{10pt}S. Alphonse-Marie de Liguori, évêque et docteur de l'Église \hfill Mémoire obligatoire \\</v>
      </c>
    </row>
    <row r="245" spans="1:9" x14ac:dyDescent="0.25">
      <c r="A245" s="19" t="s">
        <v>32</v>
      </c>
      <c r="B245" s="19">
        <v>2</v>
      </c>
      <c r="C245" s="19" t="s">
        <v>392</v>
      </c>
      <c r="E245" s="20" t="s">
        <v>395</v>
      </c>
      <c r="F245" s="19" t="s">
        <v>396</v>
      </c>
      <c r="G245" s="19" t="s">
        <v>397</v>
      </c>
      <c r="H245" s="19" t="s">
        <v>61</v>
      </c>
      <c r="I245" t="str" cm="1">
        <f t="array" ref="I245">IF(C245&lt;&gt;C244,"\null &amp; \null &amp; \null \\[1pt] \null &amp; \null &amp; \multicolumn{1}{c}{\textcolor{red}{"&amp;UPPER(LEFT(C245,1))&amp;RIGHT(C245,LEN(C245)-1)&amp;"}} \\[5pt]","")&amp;
IF(A245&lt;&gt;"",SUBSTITUTE(A245,"A","\textcolor{red}{A}"),"\null")&amp;" &amp; "&amp;IF(B245&lt;&gt;B244,B245,"\null")&amp;" &amp; "&amp;IF(D245&lt;&gt;"","\textcolor{red}{"&amp;D245&amp;" :} ","")&amp;IF(E245&lt;&gt;"","\setlength{\hangindent}{10pt}"&amp;_xlfn.SWITCH(H245,
"Solennité",UPPER(E245),
"Fête",UPPER(E245),
"Mémoire obligatoire",E245,
"Mémoire facultative","\textit{"&amp;E245&amp;"}")&amp;" \hfill "&amp;H245&amp;" \\","\null \\")</f>
        <v>d &amp; 2 &amp; \setlength{\hangindent}{10pt}\textit{S. Eusèbe de Verceil, éveque} \hfill Mémoire facultative \\</v>
      </c>
    </row>
    <row r="246" spans="1:9" x14ac:dyDescent="0.25">
      <c r="A246" s="19" t="s">
        <v>54</v>
      </c>
      <c r="B246" s="19">
        <v>2</v>
      </c>
      <c r="C246" s="19" t="s">
        <v>392</v>
      </c>
      <c r="E246" s="20" t="s">
        <v>398</v>
      </c>
      <c r="F246" s="19" t="s">
        <v>399</v>
      </c>
      <c r="G246" s="19" t="s">
        <v>80</v>
      </c>
      <c r="H246" s="19" t="s">
        <v>61</v>
      </c>
      <c r="I246" t="str" cm="1">
        <f t="array" ref="I246">IF(C246&lt;&gt;C245,"\null &amp; \null &amp; \null \\[1pt] \null &amp; \null &amp; \multicolumn{1}{c}{\textcolor{red}{"&amp;UPPER(LEFT(C246,1))&amp;RIGHT(C246,LEN(C246)-1)&amp;"}} \\[5pt]","")&amp;
IF(A246&lt;&gt;"",SUBSTITUTE(A246,"A","\textcolor{red}{A}"),"\null")&amp;" &amp; "&amp;IF(B246&lt;&gt;B245,B246,"\null")&amp;" &amp; "&amp;IF(D246&lt;&gt;"","\textcolor{red}{"&amp;D246&amp;" :} ","")&amp;IF(E246&lt;&gt;"","\setlength{\hangindent}{10pt}"&amp;_xlfn.SWITCH(H246,
"Solennité",UPPER(E246),
"Fête",UPPER(E246),
"Mémoire obligatoire",E246,
"Mémoire facultative","\textit{"&amp;E246&amp;"}")&amp;" \hfill "&amp;H246&amp;" \\","\null \\")</f>
        <v>\null &amp; \null &amp; \setlength{\hangindent}{10pt}\textit{S. Pierre-Julien Eymard, prêtre} \hfill Mémoire facultative \\</v>
      </c>
    </row>
    <row r="247" spans="1:9" x14ac:dyDescent="0.25">
      <c r="A247" s="19" t="s">
        <v>36</v>
      </c>
      <c r="B247" s="19">
        <v>4</v>
      </c>
      <c r="C247" s="19" t="s">
        <v>392</v>
      </c>
      <c r="E247" s="19" t="s">
        <v>400</v>
      </c>
      <c r="F247" s="19" t="s">
        <v>401</v>
      </c>
      <c r="G247" s="19" t="s">
        <v>80</v>
      </c>
      <c r="H247" s="19" t="s">
        <v>59</v>
      </c>
      <c r="I247" t="str" cm="1">
        <f t="array" ref="I247">IF(C247&lt;&gt;C246,"\null &amp; \null &amp; \null \\[1pt] \null &amp; \null &amp; \multicolumn{1}{c}{\textcolor{red}{"&amp;UPPER(LEFT(C247,1))&amp;RIGHT(C247,LEN(C247)-1)&amp;"}} \\[5pt]","")&amp;
IF(A247&lt;&gt;"",SUBSTITUTE(A247,"A","\textcolor{red}{A}"),"\null")&amp;" &amp; "&amp;IF(B247&lt;&gt;B246,B247,"\null")&amp;" &amp; "&amp;IF(D247&lt;&gt;"","\textcolor{red}{"&amp;D247&amp;" :} ","")&amp;IF(E247&lt;&gt;"","\setlength{\hangindent}{10pt}"&amp;_xlfn.SWITCH(H247,
"Solennité",UPPER(E247),
"Fête",UPPER(E247),
"Mémoire obligatoire",E247,
"Mémoire facultative","\textit{"&amp;E247&amp;"}")&amp;" \hfill "&amp;H247&amp;" \\","\null \\")</f>
        <v>f &amp; 4 &amp; \setlength{\hangindent}{10pt}S. Jean-Marie Vianney, prêtre \hfill Mémoire obligatoire \\</v>
      </c>
    </row>
    <row r="248" spans="1:9" x14ac:dyDescent="0.25">
      <c r="A248" s="19" t="s">
        <v>35</v>
      </c>
      <c r="B248" s="19">
        <v>5</v>
      </c>
      <c r="C248" s="19" t="s">
        <v>392</v>
      </c>
      <c r="E248" s="20" t="s">
        <v>402</v>
      </c>
      <c r="F248" s="19" t="s">
        <v>402</v>
      </c>
      <c r="G248" s="19" t="s">
        <v>54</v>
      </c>
      <c r="H248" s="19" t="s">
        <v>61</v>
      </c>
      <c r="I248" t="str" cm="1">
        <f t="array" ref="I248">IF(C248&lt;&gt;C247,"\null &amp; \null &amp; \null \\[1pt] \null &amp; \null &amp; \multicolumn{1}{c}{\textcolor{red}{"&amp;UPPER(LEFT(C248,1))&amp;RIGHT(C248,LEN(C248)-1)&amp;"}} \\[5pt]","")&amp;
IF(A248&lt;&gt;"",SUBSTITUTE(A248,"A","\textcolor{red}{A}"),"\null")&amp;" &amp; "&amp;IF(B248&lt;&gt;B247,B248,"\null")&amp;" &amp; "&amp;IF(D248&lt;&gt;"","\textcolor{red}{"&amp;D248&amp;" :} ","")&amp;IF(E248&lt;&gt;"","\setlength{\hangindent}{10pt}"&amp;_xlfn.SWITCH(H248,
"Solennité",UPPER(E248),
"Fête",UPPER(E248),
"Mémoire obligatoire",E248,
"Mémoire facultative","\textit{"&amp;E248&amp;"}")&amp;" \hfill "&amp;H248&amp;" \\","\null \\")</f>
        <v>g &amp; 5 &amp; \setlength{\hangindent}{10pt}\textit{Dédicace de la basilique Sainte-Marie Majeure} \hfill Mémoire facultative \\</v>
      </c>
    </row>
    <row r="249" spans="1:9" x14ac:dyDescent="0.25">
      <c r="A249" s="19" t="s">
        <v>54</v>
      </c>
      <c r="B249" s="19">
        <v>5</v>
      </c>
      <c r="C249" s="19" t="s">
        <v>392</v>
      </c>
      <c r="D249" s="19" t="s">
        <v>81</v>
      </c>
      <c r="E249" s="20" t="s">
        <v>403</v>
      </c>
      <c r="F249" s="19" t="s">
        <v>404</v>
      </c>
      <c r="G249" s="19" t="s">
        <v>80</v>
      </c>
      <c r="H249" s="19" t="s">
        <v>61</v>
      </c>
      <c r="I249" t="str" cm="1">
        <f t="array" ref="I249">IF(C249&lt;&gt;C248,"\null &amp; \null &amp; \null \\[1pt] \null &amp; \null &amp; \multicolumn{1}{c}{\textcolor{red}{"&amp;UPPER(LEFT(C249,1))&amp;RIGHT(C249,LEN(C249)-1)&amp;"}} \\[5pt]","")&amp;
IF(A249&lt;&gt;"",SUBSTITUTE(A249,"A","\textcolor{red}{A}"),"\null")&amp;" &amp; "&amp;IF(B249&lt;&gt;B248,B249,"\null")&amp;" &amp; "&amp;IF(D249&lt;&gt;"","\textcolor{red}{"&amp;D249&amp;" :} ","")&amp;IF(E249&lt;&gt;"","\setlength{\hangindent}{10pt}"&amp;_xlfn.SWITCH(H249,
"Solennité",UPPER(E249),
"Fête",UPPER(E249),
"Mémoire obligatoire",E249,
"Mémoire facultative","\textit{"&amp;E249&amp;"}")&amp;" \hfill "&amp;H249&amp;" \\","\null \\")</f>
        <v>\null &amp; \null &amp; \textcolor{red}{Au Canada :} \setlength{\hangindent}{10pt}\textit{Bienheureux Frédéric Janssoone, prêtre} \hfill Mémoire facultative \\</v>
      </c>
    </row>
    <row r="250" spans="1:9" x14ac:dyDescent="0.25">
      <c r="A250" s="19" t="s">
        <v>27</v>
      </c>
      <c r="B250" s="19">
        <v>6</v>
      </c>
      <c r="C250" s="19" t="s">
        <v>392</v>
      </c>
      <c r="E250" s="18" t="s">
        <v>405</v>
      </c>
      <c r="F250" s="19" t="s">
        <v>405</v>
      </c>
      <c r="G250" s="19" t="s">
        <v>54</v>
      </c>
      <c r="H250" s="19" t="s">
        <v>117</v>
      </c>
      <c r="I250" t="str" cm="1">
        <f t="array" ref="I250">IF(C250&lt;&gt;C249,"\null &amp; \null &amp; \null \\[1pt] \null &amp; \null &amp; \multicolumn{1}{c}{\textcolor{red}{"&amp;UPPER(LEFT(C250,1))&amp;RIGHT(C250,LEN(C250)-1)&amp;"}} \\[5pt]","")&amp;
IF(A250&lt;&gt;"",SUBSTITUTE(A250,"A","\textcolor{red}{A}"),"\null")&amp;" &amp; "&amp;IF(B250&lt;&gt;B249,B250,"\null")&amp;" &amp; "&amp;IF(D250&lt;&gt;"","\textcolor{red}{"&amp;D250&amp;" :} ","")&amp;IF(E250&lt;&gt;"","\setlength{\hangindent}{10pt}"&amp;_xlfn.SWITCH(H250,
"Solennité",UPPER(E250),
"Fête",UPPER(E250),
"Mémoire obligatoire",E250,
"Mémoire facultative","\textit{"&amp;E250&amp;"}")&amp;" \hfill "&amp;H250&amp;" \\","\null \\")</f>
        <v>\textcolor{red}{A} &amp; 6 &amp; \setlength{\hangindent}{10pt}TRANSFIGURATION DU SEIGNEUR \hfill Fête \\</v>
      </c>
    </row>
    <row r="251" spans="1:9" x14ac:dyDescent="0.25">
      <c r="A251" s="19" t="s">
        <v>25</v>
      </c>
      <c r="B251" s="19">
        <v>7</v>
      </c>
      <c r="C251" s="19" t="s">
        <v>392</v>
      </c>
      <c r="E251" s="20" t="s">
        <v>406</v>
      </c>
      <c r="F251" s="19" t="s">
        <v>407</v>
      </c>
      <c r="G251" s="19" t="s">
        <v>138</v>
      </c>
      <c r="H251" s="19" t="s">
        <v>61</v>
      </c>
      <c r="I251" t="str" cm="1">
        <f t="array" ref="I251">IF(C251&lt;&gt;C250,"\null &amp; \null &amp; \null \\[1pt] \null &amp; \null &amp; \multicolumn{1}{c}{\textcolor{red}{"&amp;UPPER(LEFT(C251,1))&amp;RIGHT(C251,LEN(C251)-1)&amp;"}} \\[5pt]","")&amp;
IF(A251&lt;&gt;"",SUBSTITUTE(A251,"A","\textcolor{red}{A}"),"\null")&amp;" &amp; "&amp;IF(B251&lt;&gt;B250,B251,"\null")&amp;" &amp; "&amp;IF(D251&lt;&gt;"","\textcolor{red}{"&amp;D251&amp;" :} ","")&amp;IF(E251&lt;&gt;"","\setlength{\hangindent}{10pt}"&amp;_xlfn.SWITCH(H251,
"Solennité",UPPER(E251),
"Fête",UPPER(E251),
"Mémoire obligatoire",E251,
"Mémoire facultative","\textit{"&amp;E251&amp;"}")&amp;" \hfill "&amp;H251&amp;" \\","\null \\")</f>
        <v>b &amp; 7 &amp; \setlength{\hangindent}{10pt}\textit{S. Sixte II, pape, et ses compagnons, martyrs} \hfill Mémoire facultative \\</v>
      </c>
    </row>
    <row r="252" spans="1:9" x14ac:dyDescent="0.25">
      <c r="A252" s="19" t="s">
        <v>54</v>
      </c>
      <c r="B252" s="19">
        <v>7</v>
      </c>
      <c r="C252" s="19" t="s">
        <v>392</v>
      </c>
      <c r="E252" s="20" t="s">
        <v>408</v>
      </c>
      <c r="F252" s="19" t="s">
        <v>409</v>
      </c>
      <c r="G252" s="19" t="s">
        <v>80</v>
      </c>
      <c r="H252" s="19" t="s">
        <v>61</v>
      </c>
      <c r="I252" t="str" cm="1">
        <f t="array" ref="I252">IF(C252&lt;&gt;C251,"\null &amp; \null &amp; \null \\[1pt] \null &amp; \null &amp; \multicolumn{1}{c}{\textcolor{red}{"&amp;UPPER(LEFT(C252,1))&amp;RIGHT(C252,LEN(C252)-1)&amp;"}} \\[5pt]","")&amp;
IF(A252&lt;&gt;"",SUBSTITUTE(A252,"A","\textcolor{red}{A}"),"\null")&amp;" &amp; "&amp;IF(B252&lt;&gt;B251,B252,"\null")&amp;" &amp; "&amp;IF(D252&lt;&gt;"","\textcolor{red}{"&amp;D252&amp;" :} ","")&amp;IF(E252&lt;&gt;"","\setlength{\hangindent}{10pt}"&amp;_xlfn.SWITCH(H252,
"Solennité",UPPER(E252),
"Fête",UPPER(E252),
"Mémoire obligatoire",E252,
"Mémoire facultative","\textit{"&amp;E252&amp;"}")&amp;" \hfill "&amp;H252&amp;" \\","\null \\")</f>
        <v>\null &amp; \null &amp; \setlength{\hangindent}{10pt}\textit{S. Gaétan, prêtre} \hfill Mémoire facultative \\</v>
      </c>
    </row>
    <row r="253" spans="1:9" x14ac:dyDescent="0.25">
      <c r="A253" s="19" t="s">
        <v>54</v>
      </c>
      <c r="B253" s="19">
        <v>7</v>
      </c>
      <c r="C253" s="19" t="s">
        <v>392</v>
      </c>
      <c r="D253" s="19" t="s">
        <v>143</v>
      </c>
      <c r="E253" s="20" t="s">
        <v>410</v>
      </c>
      <c r="F253" s="19" t="s">
        <v>411</v>
      </c>
      <c r="G253" s="19" t="s">
        <v>65</v>
      </c>
      <c r="H253" s="19" t="s">
        <v>61</v>
      </c>
      <c r="I253" t="str" cm="1">
        <f t="array" ref="I253">IF(C253&lt;&gt;C252,"\null &amp; \null &amp; \null \\[1pt] \null &amp; \null &amp; \multicolumn{1}{c}{\textcolor{red}{"&amp;UPPER(LEFT(C253,1))&amp;RIGHT(C253,LEN(C253)-1)&amp;"}} \\[5pt]","")&amp;
IF(A253&lt;&gt;"",SUBSTITUTE(A253,"A","\textcolor{red}{A}"),"\null")&amp;" &amp; "&amp;IF(B253&lt;&gt;B252,B253,"\null")&amp;" &amp; "&amp;IF(D253&lt;&gt;"","\textcolor{red}{"&amp;D253&amp;" :} ","")&amp;IF(E253&lt;&gt;"","\setlength{\hangindent}{10pt}"&amp;_xlfn.SWITCH(H253,
"Solennité",UPPER(E253),
"Fête",UPPER(E253),
"Mémoire obligatoire",E253,
"Mémoire facultative","\textit{"&amp;E253&amp;"}")&amp;" \hfill "&amp;H253&amp;" \\","\null \\")</f>
        <v>\null &amp; \null &amp; \textcolor{red}{En Belgique :} \setlength{\hangindent}{10pt}\textit{Ste Julienne du Mont-Cornillon, vierge} \hfill Mémoire facultative \\</v>
      </c>
    </row>
    <row r="254" spans="1:9" x14ac:dyDescent="0.25">
      <c r="A254" s="19" t="s">
        <v>33</v>
      </c>
      <c r="B254" s="19">
        <v>8</v>
      </c>
      <c r="C254" s="19" t="s">
        <v>392</v>
      </c>
      <c r="E254" s="19" t="s">
        <v>412</v>
      </c>
      <c r="F254" s="19" t="s">
        <v>413</v>
      </c>
      <c r="G254" s="19" t="s">
        <v>80</v>
      </c>
      <c r="H254" s="19" t="s">
        <v>59</v>
      </c>
      <c r="I254" t="str" cm="1">
        <f t="array" ref="I254">IF(C254&lt;&gt;C253,"\null &amp; \null &amp; \null \\[1pt] \null &amp; \null &amp; \multicolumn{1}{c}{\textcolor{red}{"&amp;UPPER(LEFT(C254,1))&amp;RIGHT(C254,LEN(C254)-1)&amp;"}} \\[5pt]","")&amp;
IF(A254&lt;&gt;"",SUBSTITUTE(A254,"A","\textcolor{red}{A}"),"\null")&amp;" &amp; "&amp;IF(B254&lt;&gt;B253,B254,"\null")&amp;" &amp; "&amp;IF(D254&lt;&gt;"","\textcolor{red}{"&amp;D254&amp;" :} ","")&amp;IF(E254&lt;&gt;"","\setlength{\hangindent}{10pt}"&amp;_xlfn.SWITCH(H254,
"Solennité",UPPER(E254),
"Fête",UPPER(E254),
"Mémoire obligatoire",E254,
"Mémoire facultative","\textit{"&amp;E254&amp;"}")&amp;" \hfill "&amp;H254&amp;" \\","\null \\")</f>
        <v>c &amp; 8 &amp; \setlength{\hangindent}{10pt}S. Dominique, prêtre \hfill Mémoire obligatoire \\</v>
      </c>
    </row>
    <row r="255" spans="1:9" x14ac:dyDescent="0.25">
      <c r="A255" s="19" t="s">
        <v>32</v>
      </c>
      <c r="B255" s="19">
        <v>9</v>
      </c>
      <c r="C255" s="19" t="s">
        <v>392</v>
      </c>
      <c r="E255" s="19" t="s">
        <v>414</v>
      </c>
      <c r="F255" s="19" t="s">
        <v>415</v>
      </c>
      <c r="G255" s="19" t="s">
        <v>108</v>
      </c>
      <c r="H255" s="19" t="s">
        <v>59</v>
      </c>
      <c r="I255" t="str" cm="1">
        <f t="array" ref="I255">IF(C255&lt;&gt;C254,"\null &amp; \null &amp; \null \\[1pt] \null &amp; \null &amp; \multicolumn{1}{c}{\textcolor{red}{"&amp;UPPER(LEFT(C255,1))&amp;RIGHT(C255,LEN(C255)-1)&amp;"}} \\[5pt]","")&amp;
IF(A255&lt;&gt;"",SUBSTITUTE(A255,"A","\textcolor{red}{A}"),"\null")&amp;" &amp; "&amp;IF(B255&lt;&gt;B254,B255,"\null")&amp;" &amp; "&amp;IF(D255&lt;&gt;"","\textcolor{red}{"&amp;D255&amp;" :} ","")&amp;IF(E255&lt;&gt;"","\setlength{\hangindent}{10pt}"&amp;_xlfn.SWITCH(H255,
"Solennité",UPPER(E255),
"Fête",UPPER(E255),
"Mémoire obligatoire",E255,
"Mémoire facultative","\textit{"&amp;E255&amp;"}")&amp;" \hfill "&amp;H255&amp;" \\","\null \\")</f>
        <v>d &amp; 9 &amp; \setlength{\hangindent}{10pt}Ste Thérèse-Bénédicte de la Croix, vierge et martyre \hfill Mémoire obligatoire \\</v>
      </c>
    </row>
    <row r="256" spans="1:9" x14ac:dyDescent="0.25">
      <c r="A256" s="19" t="s">
        <v>31</v>
      </c>
      <c r="B256" s="19">
        <v>10</v>
      </c>
      <c r="C256" s="19" t="s">
        <v>392</v>
      </c>
      <c r="E256" s="18" t="s">
        <v>416</v>
      </c>
      <c r="F256" s="19" t="s">
        <v>417</v>
      </c>
      <c r="G256" s="19" t="s">
        <v>111</v>
      </c>
      <c r="H256" s="19" t="s">
        <v>117</v>
      </c>
      <c r="I256" t="str" cm="1">
        <f t="array" ref="I256">IF(C256&lt;&gt;C255,"\null &amp; \null &amp; \null \\[1pt] \null &amp; \null &amp; \multicolumn{1}{c}{\textcolor{red}{"&amp;UPPER(LEFT(C256,1))&amp;RIGHT(C256,LEN(C256)-1)&amp;"}} \\[5pt]","")&amp;
IF(A256&lt;&gt;"",SUBSTITUTE(A256,"A","\textcolor{red}{A}"),"\null")&amp;" &amp; "&amp;IF(B256&lt;&gt;B255,B256,"\null")&amp;" &amp; "&amp;IF(D256&lt;&gt;"","\textcolor{red}{"&amp;D256&amp;" :} ","")&amp;IF(E256&lt;&gt;"","\setlength{\hangindent}{10pt}"&amp;_xlfn.SWITCH(H256,
"Solennité",UPPER(E256),
"Fête",UPPER(E256),
"Mémoire obligatoire",E256,
"Mémoire facultative","\textit{"&amp;E256&amp;"}")&amp;" \hfill "&amp;H256&amp;" \\","\null \\")</f>
        <v>e &amp; 10 &amp; \setlength{\hangindent}{10pt}S. LAURENT, DIACRE ET MARTYR \hfill Fête \\</v>
      </c>
    </row>
    <row r="257" spans="1:9" x14ac:dyDescent="0.25">
      <c r="A257" s="19" t="s">
        <v>36</v>
      </c>
      <c r="B257" s="19">
        <v>11</v>
      </c>
      <c r="C257" s="19" t="s">
        <v>392</v>
      </c>
      <c r="E257" s="19" t="s">
        <v>418</v>
      </c>
      <c r="F257" s="19" t="s">
        <v>419</v>
      </c>
      <c r="G257" s="19" t="s">
        <v>65</v>
      </c>
      <c r="H257" s="19" t="s">
        <v>59</v>
      </c>
      <c r="I257" t="str" cm="1">
        <f t="array" ref="I257">IF(C257&lt;&gt;C256,"\null &amp; \null &amp; \null \\[1pt] \null &amp; \null &amp; \multicolumn{1}{c}{\textcolor{red}{"&amp;UPPER(LEFT(C257,1))&amp;RIGHT(C257,LEN(C257)-1)&amp;"}} \\[5pt]","")&amp;
IF(A257&lt;&gt;"",SUBSTITUTE(A257,"A","\textcolor{red}{A}"),"\null")&amp;" &amp; "&amp;IF(B257&lt;&gt;B256,B257,"\null")&amp;" &amp; "&amp;IF(D257&lt;&gt;"","\textcolor{red}{"&amp;D257&amp;" :} ","")&amp;IF(E257&lt;&gt;"","\setlength{\hangindent}{10pt}"&amp;_xlfn.SWITCH(H257,
"Solennité",UPPER(E257),
"Fête",UPPER(E257),
"Mémoire obligatoire",E257,
"Mémoire facultative","\textit{"&amp;E257&amp;"}")&amp;" \hfill "&amp;H257&amp;" \\","\null \\")</f>
        <v>f &amp; 11 &amp; \setlength{\hangindent}{10pt}Ste Claire, vierge \hfill Mémoire obligatoire \\</v>
      </c>
    </row>
    <row r="258" spans="1:9" x14ac:dyDescent="0.25">
      <c r="A258" s="19" t="s">
        <v>54</v>
      </c>
      <c r="B258" s="19">
        <v>11</v>
      </c>
      <c r="C258" s="19" t="s">
        <v>392</v>
      </c>
      <c r="D258" s="19" t="s">
        <v>66</v>
      </c>
      <c r="E258" s="20" t="s">
        <v>420</v>
      </c>
      <c r="F258" s="19" t="s">
        <v>421</v>
      </c>
      <c r="G258" s="19" t="s">
        <v>54</v>
      </c>
      <c r="H258" s="19" t="s">
        <v>61</v>
      </c>
      <c r="I258" t="str" cm="1">
        <f t="array" ref="I258">IF(C258&lt;&gt;C257,"\null &amp; \null &amp; \null \\[1pt] \null &amp; \null &amp; \multicolumn{1}{c}{\textcolor{red}{"&amp;UPPER(LEFT(C258,1))&amp;RIGHT(C258,LEN(C258)-1)&amp;"}} \\[5pt]","")&amp;
IF(A258&lt;&gt;"",SUBSTITUTE(A258,"A","\textcolor{red}{A}"),"\null")&amp;" &amp; "&amp;IF(B258&lt;&gt;B257,B258,"\null")&amp;" &amp; "&amp;IF(D258&lt;&gt;"","\textcolor{red}{"&amp;D258&amp;" :} ","")&amp;IF(E258&lt;&gt;"","\setlength{\hangindent}{10pt}"&amp;_xlfn.SWITCH(H258,
"Solennité",UPPER(E258),
"Fête",UPPER(E258),
"Mémoire obligatoire",E258,
"Mémoire facultative","\textit{"&amp;E258&amp;"}")&amp;" \hfill "&amp;H258&amp;" \\","\null \\")</f>
        <v>\null &amp; \null &amp; \textcolor{red}{Au Luxembourg :} \setlength{\hangindent}{10pt}\textit{B. Schecelin ou Schetzel, ermite} \hfill Mémoire facultative \\</v>
      </c>
    </row>
    <row r="259" spans="1:9" x14ac:dyDescent="0.25">
      <c r="A259" s="19" t="s">
        <v>35</v>
      </c>
      <c r="B259" s="19">
        <v>12</v>
      </c>
      <c r="C259" s="19" t="s">
        <v>392</v>
      </c>
      <c r="E259" s="20" t="s">
        <v>422</v>
      </c>
      <c r="F259" s="19" t="s">
        <v>423</v>
      </c>
      <c r="G259" s="19" t="s">
        <v>69</v>
      </c>
      <c r="H259" s="19" t="s">
        <v>61</v>
      </c>
      <c r="I259" t="str" cm="1">
        <f t="array" ref="I259">IF(C259&lt;&gt;C258,"\null &amp; \null &amp; \null \\[1pt] \null &amp; \null &amp; \multicolumn{1}{c}{\textcolor{red}{"&amp;UPPER(LEFT(C259,1))&amp;RIGHT(C259,LEN(C259)-1)&amp;"}} \\[5pt]","")&amp;
IF(A259&lt;&gt;"",SUBSTITUTE(A259,"A","\textcolor{red}{A}"),"\null")&amp;" &amp; "&amp;IF(B259&lt;&gt;B258,B259,"\null")&amp;" &amp; "&amp;IF(D259&lt;&gt;"","\textcolor{red}{"&amp;D259&amp;" :} ","")&amp;IF(E259&lt;&gt;"","\setlength{\hangindent}{10pt}"&amp;_xlfn.SWITCH(H259,
"Solennité",UPPER(E259),
"Fête",UPPER(E259),
"Mémoire obligatoire",E259,
"Mémoire facultative","\textit{"&amp;E259&amp;"}")&amp;" \hfill "&amp;H259&amp;" \\","\null \\")</f>
        <v>g &amp; 12 &amp; \setlength{\hangindent}{10pt}\textit{Ste Jeanne-Françoise de Chantal, religieuse} \hfill Mémoire facultative \\</v>
      </c>
    </row>
    <row r="260" spans="1:9" x14ac:dyDescent="0.25">
      <c r="A260" s="19" t="s">
        <v>27</v>
      </c>
      <c r="B260" s="19">
        <v>13</v>
      </c>
      <c r="C260" s="19" t="s">
        <v>392</v>
      </c>
      <c r="E260" s="20" t="s">
        <v>424</v>
      </c>
      <c r="F260" s="19" t="s">
        <v>425</v>
      </c>
      <c r="G260" s="19" t="s">
        <v>138</v>
      </c>
      <c r="H260" s="19" t="s">
        <v>61</v>
      </c>
      <c r="I260" t="str" cm="1">
        <f t="array" ref="I260">IF(C260&lt;&gt;C259,"\null &amp; \null &amp; \null \\[1pt] \null &amp; \null &amp; \multicolumn{1}{c}{\textcolor{red}{"&amp;UPPER(LEFT(C260,1))&amp;RIGHT(C260,LEN(C260)-1)&amp;"}} \\[5pt]","")&amp;
IF(A260&lt;&gt;"",SUBSTITUTE(A260,"A","\textcolor{red}{A}"),"\null")&amp;" &amp; "&amp;IF(B260&lt;&gt;B259,B260,"\null")&amp;" &amp; "&amp;IF(D260&lt;&gt;"","\textcolor{red}{"&amp;D260&amp;" :} ","")&amp;IF(E260&lt;&gt;"","\setlength{\hangindent}{10pt}"&amp;_xlfn.SWITCH(H260,
"Solennité",UPPER(E260),
"Fête",UPPER(E260),
"Mémoire obligatoire",E260,
"Mémoire facultative","\textit{"&amp;E260&amp;"}")&amp;" \hfill "&amp;H260&amp;" \\","\null \\")</f>
        <v>\textcolor{red}{A} &amp; 13 &amp; \setlength{\hangindent}{10pt}\textit{Ss. Pontien, pape, et Hippolyte, prêtre, martyrs} \hfill Mémoire facultative \\</v>
      </c>
    </row>
    <row r="261" spans="1:9" x14ac:dyDescent="0.25">
      <c r="A261" s="19" t="s">
        <v>25</v>
      </c>
      <c r="B261" s="19">
        <v>14</v>
      </c>
      <c r="C261" s="19" t="s">
        <v>392</v>
      </c>
      <c r="E261" s="19" t="s">
        <v>426</v>
      </c>
      <c r="F261" s="19" t="s">
        <v>427</v>
      </c>
      <c r="G261" s="19" t="s">
        <v>210</v>
      </c>
      <c r="H261" s="19" t="s">
        <v>59</v>
      </c>
      <c r="I261" t="str" cm="1">
        <f t="array" ref="I261">IF(C261&lt;&gt;C260,"\null &amp; \null &amp; \null \\[1pt] \null &amp; \null &amp; \multicolumn{1}{c}{\textcolor{red}{"&amp;UPPER(LEFT(C261,1))&amp;RIGHT(C261,LEN(C261)-1)&amp;"}} \\[5pt]","")&amp;
IF(A261&lt;&gt;"",SUBSTITUTE(A261,"A","\textcolor{red}{A}"),"\null")&amp;" &amp; "&amp;IF(B261&lt;&gt;B260,B261,"\null")&amp;" &amp; "&amp;IF(D261&lt;&gt;"","\textcolor{red}{"&amp;D261&amp;" :} ","")&amp;IF(E261&lt;&gt;"","\setlength{\hangindent}{10pt}"&amp;_xlfn.SWITCH(H261,
"Solennité",UPPER(E261),
"Fête",UPPER(E261),
"Mémoire obligatoire",E261,
"Mémoire facultative","\textit{"&amp;E261&amp;"}")&amp;" \hfill "&amp;H261&amp;" \\","\null \\")</f>
        <v>b &amp; 14 &amp; \setlength{\hangindent}{10pt}S. Maximilien-Marie Kolbe, prêtre et martyr \hfill Mémoire obligatoire \\</v>
      </c>
    </row>
    <row r="262" spans="1:9" x14ac:dyDescent="0.25">
      <c r="A262" s="19" t="s">
        <v>33</v>
      </c>
      <c r="B262" s="19">
        <v>15</v>
      </c>
      <c r="C262" s="19" t="s">
        <v>392</v>
      </c>
      <c r="E262" s="18" t="s">
        <v>428</v>
      </c>
      <c r="F262" s="19" t="s">
        <v>428</v>
      </c>
      <c r="G262" s="19" t="s">
        <v>54</v>
      </c>
      <c r="H262" s="19" t="s">
        <v>55</v>
      </c>
      <c r="I262" t="str" cm="1">
        <f t="array" ref="I262">IF(C262&lt;&gt;C261,"\null &amp; \null &amp; \null \\[1pt] \null &amp; \null &amp; \multicolumn{1}{c}{\textcolor{red}{"&amp;UPPER(LEFT(C262,1))&amp;RIGHT(C262,LEN(C262)-1)&amp;"}} \\[5pt]","")&amp;
IF(A262&lt;&gt;"",SUBSTITUTE(A262,"A","\textcolor{red}{A}"),"\null")&amp;" &amp; "&amp;IF(B262&lt;&gt;B261,B262,"\null")&amp;" &amp; "&amp;IF(D262&lt;&gt;"","\textcolor{red}{"&amp;D262&amp;" :} ","")&amp;IF(E262&lt;&gt;"","\setlength{\hangindent}{10pt}"&amp;_xlfn.SWITCH(H262,
"Solennité",UPPER(E262),
"Fête",UPPER(E262),
"Mémoire obligatoire",E262,
"Mémoire facultative","\textit{"&amp;E262&amp;"}")&amp;" \hfill "&amp;H262&amp;" \\","\null \\")</f>
        <v>c &amp; 15 &amp; \setlength{\hangindent}{10pt}ASSOMPTION DE LA BIENHEUREUSE VIERGE MARIE \hfill Solennité \\</v>
      </c>
    </row>
    <row r="263" spans="1:9" x14ac:dyDescent="0.25">
      <c r="A263" s="19" t="s">
        <v>32</v>
      </c>
      <c r="B263" s="19">
        <v>16</v>
      </c>
      <c r="C263" s="19" t="s">
        <v>392</v>
      </c>
      <c r="E263" s="20" t="s">
        <v>429</v>
      </c>
      <c r="F263" s="19" t="s">
        <v>429</v>
      </c>
      <c r="G263" s="19" t="s">
        <v>54</v>
      </c>
      <c r="H263" s="19" t="s">
        <v>61</v>
      </c>
      <c r="I263" t="str" cm="1">
        <f t="array" ref="I263">IF(C263&lt;&gt;C262,"\null &amp; \null &amp; \null \\[1pt] \null &amp; \null &amp; \multicolumn{1}{c}{\textcolor{red}{"&amp;UPPER(LEFT(C263,1))&amp;RIGHT(C263,LEN(C263)-1)&amp;"}} \\[5pt]","")&amp;
IF(A263&lt;&gt;"",SUBSTITUTE(A263,"A","\textcolor{red}{A}"),"\null")&amp;" &amp; "&amp;IF(B263&lt;&gt;B262,B263,"\null")&amp;" &amp; "&amp;IF(D263&lt;&gt;"","\textcolor{red}{"&amp;D263&amp;" :} ","")&amp;IF(E263&lt;&gt;"","\setlength{\hangindent}{10pt}"&amp;_xlfn.SWITCH(H263,
"Solennité",UPPER(E263),
"Fête",UPPER(E263),
"Mémoire obligatoire",E263,
"Mémoire facultative","\textit{"&amp;E263&amp;"}")&amp;" \hfill "&amp;H263&amp;" \\","\null \\")</f>
        <v>d &amp; 16 &amp; \setlength{\hangindent}{10pt}\textit{S. Étienne de Hongrie} \hfill Mémoire facultative \\</v>
      </c>
    </row>
    <row r="264" spans="1:9" x14ac:dyDescent="0.25">
      <c r="A264" s="19" t="s">
        <v>36</v>
      </c>
      <c r="B264" s="19">
        <v>18</v>
      </c>
      <c r="C264" s="19" t="s">
        <v>392</v>
      </c>
      <c r="E264" s="20"/>
      <c r="I264" t="str" cm="1">
        <f t="array" ref="I264">IF(C264&lt;&gt;C263,"\null &amp; \null &amp; \null \\[1pt] \null &amp; \null &amp; \multicolumn{1}{c}{\textcolor{red}{"&amp;UPPER(LEFT(C264,1))&amp;RIGHT(C264,LEN(C264)-1)&amp;"}} \\[5pt]","")&amp;
IF(A264&lt;&gt;"",SUBSTITUTE(A264,"A","\textcolor{red}{A}"),"\null")&amp;" &amp; "&amp;IF(B264&lt;&gt;B263,B264,"\null")&amp;" &amp; "&amp;IF(D264&lt;&gt;"","\textcolor{red}{"&amp;D264&amp;" :} ","")&amp;IF(E264&lt;&gt;"","\setlength{\hangindent}{10pt}"&amp;_xlfn.SWITCH(H264,
"Solennité",UPPER(E264),
"Fête",UPPER(E264),
"Mémoire obligatoire",E264,
"Mémoire facultative","\textit{"&amp;E264&amp;"}")&amp;" \hfill "&amp;H264&amp;" \\","\null \\")</f>
        <v>f &amp; 18 &amp; \null \\</v>
      </c>
    </row>
    <row r="265" spans="1:9" x14ac:dyDescent="0.25">
      <c r="A265" s="19" t="s">
        <v>35</v>
      </c>
      <c r="B265" s="19">
        <v>19</v>
      </c>
      <c r="C265" s="19" t="s">
        <v>392</v>
      </c>
      <c r="E265" s="20" t="s">
        <v>430</v>
      </c>
      <c r="F265" s="19" t="s">
        <v>431</v>
      </c>
      <c r="G265" s="19" t="s">
        <v>80</v>
      </c>
      <c r="H265" s="19" t="s">
        <v>61</v>
      </c>
      <c r="I265" t="str" cm="1">
        <f t="array" ref="I265">IF(C265&lt;&gt;C264,"\null &amp; \null &amp; \null \\[1pt] \null &amp; \null &amp; \multicolumn{1}{c}{\textcolor{red}{"&amp;UPPER(LEFT(C265,1))&amp;RIGHT(C265,LEN(C265)-1)&amp;"}} \\[5pt]","")&amp;
IF(A265&lt;&gt;"",SUBSTITUTE(A265,"A","\textcolor{red}{A}"),"\null")&amp;" &amp; "&amp;IF(B265&lt;&gt;B264,B265,"\null")&amp;" &amp; "&amp;IF(D265&lt;&gt;"","\textcolor{red}{"&amp;D265&amp;" :} ","")&amp;IF(E265&lt;&gt;"","\setlength{\hangindent}{10pt}"&amp;_xlfn.SWITCH(H265,
"Solennité",UPPER(E265),
"Fête",UPPER(E265),
"Mémoire obligatoire",E265,
"Mémoire facultative","\textit{"&amp;E265&amp;"}")&amp;" \hfill "&amp;H265&amp;" \\","\null \\")</f>
        <v>g &amp; 19 &amp; \setlength{\hangindent}{10pt}\textit{S. Jean Eudes, prêtre} \hfill Mémoire facultative \\</v>
      </c>
    </row>
    <row r="266" spans="1:9" x14ac:dyDescent="0.25">
      <c r="A266" s="19" t="s">
        <v>27</v>
      </c>
      <c r="B266" s="19">
        <v>20</v>
      </c>
      <c r="C266" s="19" t="s">
        <v>392</v>
      </c>
      <c r="E266" s="19" t="s">
        <v>432</v>
      </c>
      <c r="F266" s="19" t="s">
        <v>433</v>
      </c>
      <c r="G266" s="19" t="s">
        <v>164</v>
      </c>
      <c r="H266" s="19" t="s">
        <v>59</v>
      </c>
      <c r="I266" t="str" cm="1">
        <f t="array" ref="I266">IF(C266&lt;&gt;C265,"\null &amp; \null &amp; \null \\[1pt] \null &amp; \null &amp; \multicolumn{1}{c}{\textcolor{red}{"&amp;UPPER(LEFT(C266,1))&amp;RIGHT(C266,LEN(C266)-1)&amp;"}} \\[5pt]","")&amp;
IF(A266&lt;&gt;"",SUBSTITUTE(A266,"A","\textcolor{red}{A}"),"\null")&amp;" &amp; "&amp;IF(B266&lt;&gt;B265,B266,"\null")&amp;" &amp; "&amp;IF(D266&lt;&gt;"","\textcolor{red}{"&amp;D266&amp;" :} ","")&amp;IF(E266&lt;&gt;"","\setlength{\hangindent}{10pt}"&amp;_xlfn.SWITCH(H266,
"Solennité",UPPER(E266),
"Fête",UPPER(E266),
"Mémoire obligatoire",E266,
"Mémoire facultative","\textit{"&amp;E266&amp;"}")&amp;" \hfill "&amp;H266&amp;" \\","\null \\")</f>
        <v>\textcolor{red}{A} &amp; 20 &amp; \setlength{\hangindent}{10pt}S. Bernard, abbé et docteur de l'Église \hfill Mémoire obligatoire \\</v>
      </c>
    </row>
    <row r="267" spans="1:9" x14ac:dyDescent="0.25">
      <c r="A267" s="19" t="s">
        <v>25</v>
      </c>
      <c r="B267" s="19">
        <v>21</v>
      </c>
      <c r="C267" s="19" t="s">
        <v>392</v>
      </c>
      <c r="E267" s="19" t="s">
        <v>434</v>
      </c>
      <c r="F267" s="19" t="s">
        <v>435</v>
      </c>
      <c r="G267" s="19" t="s">
        <v>228</v>
      </c>
      <c r="H267" s="19" t="s">
        <v>59</v>
      </c>
      <c r="I267" t="str" cm="1">
        <f t="array" ref="I267">IF(C267&lt;&gt;C266,"\null &amp; \null &amp; \null \\[1pt] \null &amp; \null &amp; \multicolumn{1}{c}{\textcolor{red}{"&amp;UPPER(LEFT(C267,1))&amp;RIGHT(C267,LEN(C267)-1)&amp;"}} \\[5pt]","")&amp;
IF(A267&lt;&gt;"",SUBSTITUTE(A267,"A","\textcolor{red}{A}"),"\null")&amp;" &amp; "&amp;IF(B267&lt;&gt;B266,B267,"\null")&amp;" &amp; "&amp;IF(D267&lt;&gt;"","\textcolor{red}{"&amp;D267&amp;" :} ","")&amp;IF(E267&lt;&gt;"","\setlength{\hangindent}{10pt}"&amp;_xlfn.SWITCH(H267,
"Solennité",UPPER(E267),
"Fête",UPPER(E267),
"Mémoire obligatoire",E267,
"Mémoire facultative","\textit{"&amp;E267&amp;"}")&amp;" \hfill "&amp;H267&amp;" \\","\null \\")</f>
        <v>b &amp; 21 &amp; \setlength{\hangindent}{10pt}S. Pie X, pape \hfill Mémoire obligatoire \\</v>
      </c>
    </row>
    <row r="268" spans="1:9" x14ac:dyDescent="0.25">
      <c r="A268" s="19" t="s">
        <v>33</v>
      </c>
      <c r="B268" s="19">
        <v>22</v>
      </c>
      <c r="C268" s="19" t="s">
        <v>392</v>
      </c>
      <c r="E268" s="19" t="s">
        <v>436</v>
      </c>
      <c r="F268" s="19" t="s">
        <v>436</v>
      </c>
      <c r="G268" s="19" t="s">
        <v>54</v>
      </c>
      <c r="H268" s="19" t="s">
        <v>59</v>
      </c>
      <c r="I268" t="str" cm="1">
        <f t="array" ref="I268">IF(C268&lt;&gt;C267,"\null &amp; \null &amp; \null \\[1pt] \null &amp; \null &amp; \multicolumn{1}{c}{\textcolor{red}{"&amp;UPPER(LEFT(C268,1))&amp;RIGHT(C268,LEN(C268)-1)&amp;"}} \\[5pt]","")&amp;
IF(A268&lt;&gt;"",SUBSTITUTE(A268,"A","\textcolor{red}{A}"),"\null")&amp;" &amp; "&amp;IF(B268&lt;&gt;B267,B268,"\null")&amp;" &amp; "&amp;IF(D268&lt;&gt;"","\textcolor{red}{"&amp;D268&amp;" :} ","")&amp;IF(E268&lt;&gt;"","\setlength{\hangindent}{10pt}"&amp;_xlfn.SWITCH(H268,
"Solennité",UPPER(E268),
"Fête",UPPER(E268),
"Mémoire obligatoire",E268,
"Mémoire facultative","\textit{"&amp;E268&amp;"}")&amp;" \hfill "&amp;H268&amp;" \\","\null \\")</f>
        <v>c &amp; 22 &amp; \setlength{\hangindent}{10pt}Bienheureuse Vierge Marie Reine \hfill Mémoire obligatoire \\</v>
      </c>
    </row>
    <row r="269" spans="1:9" x14ac:dyDescent="0.25">
      <c r="A269" s="19" t="s">
        <v>32</v>
      </c>
      <c r="B269" s="19">
        <v>23</v>
      </c>
      <c r="C269" s="19" t="s">
        <v>392</v>
      </c>
      <c r="E269" s="20" t="s">
        <v>437</v>
      </c>
      <c r="F269" s="19" t="s">
        <v>438</v>
      </c>
      <c r="G269" s="19" t="s">
        <v>65</v>
      </c>
      <c r="H269" s="19" t="s">
        <v>61</v>
      </c>
      <c r="I269" t="str" cm="1">
        <f t="array" ref="I269">IF(C269&lt;&gt;C268,"\null &amp; \null &amp; \null \\[1pt] \null &amp; \null &amp; \multicolumn{1}{c}{\textcolor{red}{"&amp;UPPER(LEFT(C269,1))&amp;RIGHT(C269,LEN(C269)-1)&amp;"}} \\[5pt]","")&amp;
IF(A269&lt;&gt;"",SUBSTITUTE(A269,"A","\textcolor{red}{A}"),"\null")&amp;" &amp; "&amp;IF(B269&lt;&gt;B268,B269,"\null")&amp;" &amp; "&amp;IF(D269&lt;&gt;"","\textcolor{red}{"&amp;D269&amp;" :} ","")&amp;IF(E269&lt;&gt;"","\setlength{\hangindent}{10pt}"&amp;_xlfn.SWITCH(H269,
"Solennité",UPPER(E269),
"Fête",UPPER(E269),
"Mémoire obligatoire",E269,
"Mémoire facultative","\textit{"&amp;E269&amp;"}")&amp;" \hfill "&amp;H269&amp;" \\","\null \\")</f>
        <v>d &amp; 23 &amp; \setlength{\hangindent}{10pt}\textit{Ste Rose de Lima, vierge} \hfill Mémoire facultative \\</v>
      </c>
    </row>
    <row r="270" spans="1:9" x14ac:dyDescent="0.25">
      <c r="A270" s="19" t="s">
        <v>54</v>
      </c>
      <c r="B270" s="19">
        <v>23</v>
      </c>
      <c r="C270" s="19" t="s">
        <v>392</v>
      </c>
      <c r="D270" s="19" t="s">
        <v>70</v>
      </c>
      <c r="E270" s="20" t="s">
        <v>439</v>
      </c>
      <c r="F270" s="19" t="s">
        <v>440</v>
      </c>
      <c r="G270" s="19" t="s">
        <v>65</v>
      </c>
      <c r="H270" s="19" t="s">
        <v>61</v>
      </c>
      <c r="I270" t="str" cm="1">
        <f t="array" ref="I270">IF(C270&lt;&gt;C269,"\null &amp; \null &amp; \null \\[1pt] \null &amp; \null &amp; \multicolumn{1}{c}{\textcolor{red}{"&amp;UPPER(LEFT(C270,1))&amp;RIGHT(C270,LEN(C270)-1)&amp;"}} \\[5pt]","")&amp;
IF(A270&lt;&gt;"",SUBSTITUTE(A270,"A","\textcolor{red}{A}"),"\null")&amp;" &amp; "&amp;IF(B270&lt;&gt;B269,B270,"\null")&amp;" &amp; "&amp;IF(D270&lt;&gt;"","\textcolor{red}{"&amp;D270&amp;" :} ","")&amp;IF(E270&lt;&gt;"","\setlength{\hangindent}{10pt}"&amp;_xlfn.SWITCH(H270,
"Solennité",UPPER(E270),
"Fête",UPPER(E270),
"Mémoire obligatoire",E270,
"Mémoire facultative","\textit{"&amp;E270&amp;"}")&amp;" \hfill "&amp;H270&amp;" \\","\null \\")</f>
        <v>\null &amp; \null &amp; \textcolor{red}{En Afrique du Nord :} \setlength{\hangindent}{10pt}\textit{Ste Émilie de Vialar, vierge} \hfill Mémoire facultative \\</v>
      </c>
    </row>
    <row r="271" spans="1:9" x14ac:dyDescent="0.25">
      <c r="A271" s="19" t="s">
        <v>31</v>
      </c>
      <c r="B271" s="19">
        <v>24</v>
      </c>
      <c r="C271" s="19" t="s">
        <v>392</v>
      </c>
      <c r="E271" s="18" t="s">
        <v>441</v>
      </c>
      <c r="F271" s="19" t="s">
        <v>442</v>
      </c>
      <c r="G271" s="19" t="s">
        <v>116</v>
      </c>
      <c r="H271" s="19" t="s">
        <v>117</v>
      </c>
      <c r="I271" t="str" cm="1">
        <f t="array" ref="I271">IF(C271&lt;&gt;C270,"\null &amp; \null &amp; \null \\[1pt] \null &amp; \null &amp; \multicolumn{1}{c}{\textcolor{red}{"&amp;UPPER(LEFT(C271,1))&amp;RIGHT(C271,LEN(C271)-1)&amp;"}} \\[5pt]","")&amp;
IF(A271&lt;&gt;"",SUBSTITUTE(A271,"A","\textcolor{red}{A}"),"\null")&amp;" &amp; "&amp;IF(B271&lt;&gt;B270,B271,"\null")&amp;" &amp; "&amp;IF(D271&lt;&gt;"","\textcolor{red}{"&amp;D271&amp;" :} ","")&amp;IF(E271&lt;&gt;"","\setlength{\hangindent}{10pt}"&amp;_xlfn.SWITCH(H271,
"Solennité",UPPER(E271),
"Fête",UPPER(E271),
"Mémoire obligatoire",E271,
"Mémoire facultative","\textit{"&amp;E271&amp;"}")&amp;" \hfill "&amp;H271&amp;" \\","\null \\")</f>
        <v>e &amp; 24 &amp; \setlength{\hangindent}{10pt}S. BARTHÉLÉMY, APÔTRE \hfill Fête \\</v>
      </c>
    </row>
    <row r="272" spans="1:9" x14ac:dyDescent="0.25">
      <c r="A272" s="19" t="s">
        <v>36</v>
      </c>
      <c r="B272" s="19">
        <v>25</v>
      </c>
      <c r="C272" s="19" t="s">
        <v>392</v>
      </c>
      <c r="E272" s="20" t="s">
        <v>443</v>
      </c>
      <c r="F272" s="19" t="s">
        <v>443</v>
      </c>
      <c r="G272" s="19" t="s">
        <v>54</v>
      </c>
      <c r="H272" s="19" t="s">
        <v>61</v>
      </c>
      <c r="I272" t="str" cm="1">
        <f t="array" ref="I272">IF(C272&lt;&gt;C271,"\null &amp; \null &amp; \null \\[1pt] \null &amp; \null &amp; \multicolumn{1}{c}{\textcolor{red}{"&amp;UPPER(LEFT(C272,1))&amp;RIGHT(C272,LEN(C272)-1)&amp;"}} \\[5pt]","")&amp;
IF(A272&lt;&gt;"",SUBSTITUTE(A272,"A","\textcolor{red}{A}"),"\null")&amp;" &amp; "&amp;IF(B272&lt;&gt;B271,B272,"\null")&amp;" &amp; "&amp;IF(D272&lt;&gt;"","\textcolor{red}{"&amp;D272&amp;" :} ","")&amp;IF(E272&lt;&gt;"","\setlength{\hangindent}{10pt}"&amp;_xlfn.SWITCH(H272,
"Solennité",UPPER(E272),
"Fête",UPPER(E272),
"Mémoire obligatoire",E272,
"Mémoire facultative","\textit{"&amp;E272&amp;"}")&amp;" \hfill "&amp;H272&amp;" \\","\null \\")</f>
        <v>f &amp; 25 &amp; \setlength{\hangindent}{10pt}\textit{S. Louis} \hfill Mémoire facultative \\</v>
      </c>
    </row>
    <row r="273" spans="1:9" x14ac:dyDescent="0.25">
      <c r="A273" s="19" t="s">
        <v>54</v>
      </c>
      <c r="B273" s="19">
        <v>25</v>
      </c>
      <c r="C273" s="19" t="s">
        <v>392</v>
      </c>
      <c r="E273" s="20" t="s">
        <v>444</v>
      </c>
      <c r="F273" s="19" t="s">
        <v>445</v>
      </c>
      <c r="G273" s="19" t="s">
        <v>80</v>
      </c>
      <c r="H273" s="19" t="s">
        <v>61</v>
      </c>
      <c r="I273" t="str" cm="1">
        <f t="array" ref="I273">IF(C273&lt;&gt;C272,"\null &amp; \null &amp; \null \\[1pt] \null &amp; \null &amp; \multicolumn{1}{c}{\textcolor{red}{"&amp;UPPER(LEFT(C273,1))&amp;RIGHT(C273,LEN(C273)-1)&amp;"}} \\[5pt]","")&amp;
IF(A273&lt;&gt;"",SUBSTITUTE(A273,"A","\textcolor{red}{A}"),"\null")&amp;" &amp; "&amp;IF(B273&lt;&gt;B272,B273,"\null")&amp;" &amp; "&amp;IF(D273&lt;&gt;"","\textcolor{red}{"&amp;D273&amp;" :} ","")&amp;IF(E273&lt;&gt;"","\setlength{\hangindent}{10pt}"&amp;_xlfn.SWITCH(H273,
"Solennité",UPPER(E273),
"Fête",UPPER(E273),
"Mémoire obligatoire",E273,
"Mémoire facultative","\textit{"&amp;E273&amp;"}")&amp;" \hfill "&amp;H273&amp;" \\","\null \\")</f>
        <v>\null &amp; \null &amp; \setlength{\hangindent}{10pt}\textit{S. Joseph de Calasanz, prêtre} \hfill Mémoire facultative \\</v>
      </c>
    </row>
    <row r="274" spans="1:9" x14ac:dyDescent="0.25">
      <c r="A274" s="19" t="s">
        <v>35</v>
      </c>
      <c r="B274" s="19">
        <v>26</v>
      </c>
      <c r="C274" s="19" t="s">
        <v>392</v>
      </c>
      <c r="D274" s="19" t="s">
        <v>62</v>
      </c>
      <c r="E274" s="20" t="s">
        <v>446</v>
      </c>
      <c r="F274" s="19" t="s">
        <v>447</v>
      </c>
      <c r="G274" s="19" t="s">
        <v>73</v>
      </c>
      <c r="H274" s="19" t="s">
        <v>61</v>
      </c>
      <c r="I274" t="str" cm="1">
        <f t="array" ref="I274">IF(C274&lt;&gt;C273,"\null &amp; \null &amp; \null \\[1pt] \null &amp; \null &amp; \multicolumn{1}{c}{\textcolor{red}{"&amp;UPPER(LEFT(C274,1))&amp;RIGHT(C274,LEN(C274)-1)&amp;"}} \\[5pt]","")&amp;
IF(A274&lt;&gt;"",SUBSTITUTE(A274,"A","\textcolor{red}{A}"),"\null")&amp;" &amp; "&amp;IF(B274&lt;&gt;B273,B274,"\null")&amp;" &amp; "&amp;IF(D274&lt;&gt;"","\textcolor{red}{"&amp;D274&amp;" :} ","")&amp;IF(E274&lt;&gt;"","\setlength{\hangindent}{10pt}"&amp;_xlfn.SWITCH(H274,
"Solennité",UPPER(E274),
"Fête",UPPER(E274),
"Mémoire obligatoire",E274,
"Mémoire facultative","\textit{"&amp;E274&amp;"}")&amp;" \hfill "&amp;H274&amp;" \\","\null \\")</f>
        <v>g &amp; 26 &amp; \textcolor{red}{En France :} \setlength{\hangindent}{10pt}\textit{S. Césaire d'Arles, évêque} \hfill Mémoire facultative \\</v>
      </c>
    </row>
    <row r="275" spans="1:9" x14ac:dyDescent="0.25">
      <c r="A275" s="19" t="s">
        <v>54</v>
      </c>
      <c r="B275" s="19">
        <v>26</v>
      </c>
      <c r="C275" s="19" t="s">
        <v>392</v>
      </c>
      <c r="D275" s="19" t="s">
        <v>62</v>
      </c>
      <c r="E275" s="20" t="s">
        <v>444</v>
      </c>
      <c r="F275" s="19" t="s">
        <v>445</v>
      </c>
      <c r="G275" s="19" t="s">
        <v>80</v>
      </c>
      <c r="H275" s="19" t="s">
        <v>61</v>
      </c>
      <c r="I275" t="str" cm="1">
        <f t="array" ref="I275">IF(C275&lt;&gt;C274,"\null &amp; \null &amp; \null \\[1pt] \null &amp; \null &amp; \multicolumn{1}{c}{\textcolor{red}{"&amp;UPPER(LEFT(C275,1))&amp;RIGHT(C275,LEN(C275)-1)&amp;"}} \\[5pt]","")&amp;
IF(A275&lt;&gt;"",SUBSTITUTE(A275,"A","\textcolor{red}{A}"),"\null")&amp;" &amp; "&amp;IF(B275&lt;&gt;B274,B275,"\null")&amp;" &amp; "&amp;IF(D275&lt;&gt;"","\textcolor{red}{"&amp;D275&amp;" :} ","")&amp;IF(E275&lt;&gt;"","\setlength{\hangindent}{10pt}"&amp;_xlfn.SWITCH(H275,
"Solennité",UPPER(E275),
"Fête",UPPER(E275),
"Mémoire obligatoire",E275,
"Mémoire facultative","\textit{"&amp;E275&amp;"}")&amp;" \hfill "&amp;H275&amp;" \\","\null \\")</f>
        <v>\null &amp; \null &amp; \textcolor{red}{En France :} \setlength{\hangindent}{10pt}\textit{S. Joseph de Calasanz, prêtre} \hfill Mémoire facultative \\</v>
      </c>
    </row>
    <row r="276" spans="1:9" x14ac:dyDescent="0.25">
      <c r="A276" s="19" t="s">
        <v>27</v>
      </c>
      <c r="B276" s="19">
        <v>27</v>
      </c>
      <c r="C276" s="19" t="s">
        <v>392</v>
      </c>
      <c r="E276" s="19" t="s">
        <v>448</v>
      </c>
      <c r="F276" s="19" t="s">
        <v>448</v>
      </c>
      <c r="G276" s="19" t="s">
        <v>54</v>
      </c>
      <c r="H276" s="19" t="s">
        <v>59</v>
      </c>
      <c r="I276" t="str" cm="1">
        <f t="array" ref="I276">IF(C276&lt;&gt;C275,"\null &amp; \null &amp; \null \\[1pt] \null &amp; \null &amp; \multicolumn{1}{c}{\textcolor{red}{"&amp;UPPER(LEFT(C276,1))&amp;RIGHT(C276,LEN(C276)-1)&amp;"}} \\[5pt]","")&amp;
IF(A276&lt;&gt;"",SUBSTITUTE(A276,"A","\textcolor{red}{A}"),"\null")&amp;" &amp; "&amp;IF(B276&lt;&gt;B275,B276,"\null")&amp;" &amp; "&amp;IF(D276&lt;&gt;"","\textcolor{red}{"&amp;D276&amp;" :} ","")&amp;IF(E276&lt;&gt;"","\setlength{\hangindent}{10pt}"&amp;_xlfn.SWITCH(H276,
"Solennité",UPPER(E276),
"Fête",UPPER(E276),
"Mémoire obligatoire",E276,
"Mémoire facultative","\textit{"&amp;E276&amp;"}")&amp;" \hfill "&amp;H276&amp;" \\","\null \\")</f>
        <v>\textcolor{red}{A} &amp; 27 &amp; \setlength{\hangindent}{10pt}Ste Monique, mère de famille \hfill Mémoire obligatoire \\</v>
      </c>
    </row>
    <row r="277" spans="1:9" x14ac:dyDescent="0.25">
      <c r="A277" s="19" t="s">
        <v>25</v>
      </c>
      <c r="B277" s="19">
        <v>28</v>
      </c>
      <c r="C277" s="19" t="s">
        <v>392</v>
      </c>
      <c r="E277" s="19" t="s">
        <v>449</v>
      </c>
      <c r="F277" s="19" t="s">
        <v>450</v>
      </c>
      <c r="G277" s="19" t="s">
        <v>94</v>
      </c>
      <c r="H277" s="19" t="s">
        <v>59</v>
      </c>
      <c r="I277" t="str" cm="1">
        <f t="array" ref="I277">IF(C277&lt;&gt;C276,"\null &amp; \null &amp; \null \\[1pt] \null &amp; \null &amp; \multicolumn{1}{c}{\textcolor{red}{"&amp;UPPER(LEFT(C277,1))&amp;RIGHT(C277,LEN(C277)-1)&amp;"}} \\[5pt]","")&amp;
IF(A277&lt;&gt;"",SUBSTITUTE(A277,"A","\textcolor{red}{A}"),"\null")&amp;" &amp; "&amp;IF(B277&lt;&gt;B276,B277,"\null")&amp;" &amp; "&amp;IF(D277&lt;&gt;"","\textcolor{red}{"&amp;D277&amp;" :} ","")&amp;IF(E277&lt;&gt;"","\setlength{\hangindent}{10pt}"&amp;_xlfn.SWITCH(H277,
"Solennité",UPPER(E277),
"Fête",UPPER(E277),
"Mémoire obligatoire",E277,
"Mémoire facultative","\textit{"&amp;E277&amp;"}")&amp;" \hfill "&amp;H277&amp;" \\","\null \\")</f>
        <v>b &amp; 28 &amp; \setlength{\hangindent}{10pt}S. Augustin, évêque et docteur de l'Église \hfill Mémoire obligatoire \\</v>
      </c>
    </row>
    <row r="278" spans="1:9" x14ac:dyDescent="0.25">
      <c r="A278" s="19" t="s">
        <v>33</v>
      </c>
      <c r="B278" s="19">
        <v>29</v>
      </c>
      <c r="C278" s="19" t="s">
        <v>392</v>
      </c>
      <c r="E278" s="19" t="s">
        <v>451</v>
      </c>
      <c r="F278" s="19" t="s">
        <v>451</v>
      </c>
      <c r="G278" s="19" t="s">
        <v>54</v>
      </c>
      <c r="H278" s="19" t="s">
        <v>59</v>
      </c>
      <c r="I278" t="str" cm="1">
        <f t="array" ref="I278">IF(C278&lt;&gt;C277,"\null &amp; \null &amp; \null \\[1pt] \null &amp; \null &amp; \multicolumn{1}{c}{\textcolor{red}{"&amp;UPPER(LEFT(C278,1))&amp;RIGHT(C278,LEN(C278)-1)&amp;"}} \\[5pt]","")&amp;
IF(A278&lt;&gt;"",SUBSTITUTE(A278,"A","\textcolor{red}{A}"),"\null")&amp;" &amp; "&amp;IF(B278&lt;&gt;B277,B278,"\null")&amp;" &amp; "&amp;IF(D278&lt;&gt;"","\textcolor{red}{"&amp;D278&amp;" :} ","")&amp;IF(E278&lt;&gt;"","\setlength{\hangindent}{10pt}"&amp;_xlfn.SWITCH(H278,
"Solennité",UPPER(E278),
"Fête",UPPER(E278),
"Mémoire obligatoire",E278,
"Mémoire facultative","\textit{"&amp;E278&amp;"}")&amp;" \hfill "&amp;H278&amp;" \\","\null \\")</f>
        <v>c &amp; 29 &amp; \setlength{\hangindent}{10pt}Martyre de S. Jean Baptiste \hfill Mémoire obligatoire \\</v>
      </c>
    </row>
    <row r="279" spans="1:9" x14ac:dyDescent="0.25">
      <c r="A279" s="19" t="s">
        <v>54</v>
      </c>
      <c r="B279" s="19">
        <v>29</v>
      </c>
      <c r="C279" s="19" t="s">
        <v>392</v>
      </c>
      <c r="D279" s="19" t="s">
        <v>66</v>
      </c>
      <c r="E279" s="19" t="s">
        <v>452</v>
      </c>
      <c r="F279" s="19" t="s">
        <v>452</v>
      </c>
      <c r="G279" s="19" t="s">
        <v>54</v>
      </c>
      <c r="H279" s="19" t="s">
        <v>117</v>
      </c>
      <c r="I279" t="str" cm="1">
        <f t="array" ref="I279">IF(C279&lt;&gt;C278,"\null &amp; \null &amp; \null \\[1pt] \null &amp; \null &amp; \multicolumn{1}{c}{\textcolor{red}{"&amp;UPPER(LEFT(C279,1))&amp;RIGHT(C279,LEN(C279)-1)&amp;"}} \\[5pt]","")&amp;
IF(A279&lt;&gt;"",SUBSTITUTE(A279,"A","\textcolor{red}{A}"),"\null")&amp;" &amp; "&amp;IF(B279&lt;&gt;B278,B279,"\null")&amp;" &amp; "&amp;IF(D279&lt;&gt;"","\textcolor{red}{"&amp;D279&amp;" :} ","")&amp;IF(E279&lt;&gt;"","\setlength{\hangindent}{10pt}"&amp;_xlfn.SWITCH(H279,
"Solennité",UPPER(E279),
"Fête",UPPER(E279),
"Mémoire obligatoire",E279,
"Mémoire facultative","\textit{"&amp;E279&amp;"}")&amp;" \hfill "&amp;H279&amp;" \\","\null \\")</f>
        <v>\null &amp; \null &amp; \textcolor{red}{Au Luxembourg :} \setlength{\hangindent}{10pt}DÉDICACE DE LA CATHÉDRALE \hfill Fête \\</v>
      </c>
    </row>
    <row r="280" spans="1:9" x14ac:dyDescent="0.25">
      <c r="A280" s="19" t="s">
        <v>32</v>
      </c>
      <c r="B280" s="19">
        <v>30</v>
      </c>
      <c r="C280" s="19" t="s">
        <v>392</v>
      </c>
      <c r="D280" s="19" t="s">
        <v>70</v>
      </c>
      <c r="E280" s="19" t="s">
        <v>453</v>
      </c>
      <c r="F280" s="19" t="s">
        <v>454</v>
      </c>
      <c r="G280" s="19" t="s">
        <v>76</v>
      </c>
      <c r="H280" s="19" t="s">
        <v>59</v>
      </c>
      <c r="I280" t="str" cm="1">
        <f t="array" ref="I280">IF(C280&lt;&gt;C279,"\null &amp; \null &amp; \null \\[1pt] \null &amp; \null &amp; \multicolumn{1}{c}{\textcolor{red}{"&amp;UPPER(LEFT(C280,1))&amp;RIGHT(C280,LEN(C280)-1)&amp;"}} \\[5pt]","")&amp;
IF(A280&lt;&gt;"",SUBSTITUTE(A280,"A","\textcolor{red}{A}"),"\null")&amp;" &amp; "&amp;IF(B280&lt;&gt;B279,B280,"\null")&amp;" &amp; "&amp;IF(D280&lt;&gt;"","\textcolor{red}{"&amp;D280&amp;" :} ","")&amp;IF(E280&lt;&gt;"","\setlength{\hangindent}{10pt}"&amp;_xlfn.SWITCH(H280,
"Solennité",UPPER(E280),
"Fête",UPPER(E280),
"Mémoire obligatoire",E280,
"Mémoire facultative","\textit{"&amp;E280&amp;"}")&amp;" \hfill "&amp;H280&amp;" \\","\null \\")</f>
        <v>d &amp; 30 &amp; \textcolor{red}{En Afrique du Nord :} \setlength{\hangindent}{10pt}Ss. Alype et Possidius, évêques \hfill Mémoire obligatoire \\</v>
      </c>
    </row>
    <row r="281" spans="1:9" x14ac:dyDescent="0.25">
      <c r="A281" s="19" t="s">
        <v>54</v>
      </c>
      <c r="B281" s="19">
        <v>30</v>
      </c>
      <c r="C281" s="19" t="s">
        <v>392</v>
      </c>
      <c r="D281" s="19" t="s">
        <v>66</v>
      </c>
      <c r="E281" s="19" t="s">
        <v>451</v>
      </c>
      <c r="F281" s="19" t="s">
        <v>451</v>
      </c>
      <c r="G281" s="19" t="s">
        <v>54</v>
      </c>
      <c r="H281" s="19" t="s">
        <v>59</v>
      </c>
      <c r="I281" t="str" cm="1">
        <f t="array" ref="I281">IF(C281&lt;&gt;C280,"\null &amp; \null &amp; \null \\[1pt] \null &amp; \null &amp; \multicolumn{1}{c}{\textcolor{red}{"&amp;UPPER(LEFT(C281,1))&amp;RIGHT(C281,LEN(C281)-1)&amp;"}} \\[5pt]","")&amp;
IF(A281&lt;&gt;"",SUBSTITUTE(A281,"A","\textcolor{red}{A}"),"\null")&amp;" &amp; "&amp;IF(B281&lt;&gt;B280,B281,"\null")&amp;" &amp; "&amp;IF(D281&lt;&gt;"","\textcolor{red}{"&amp;D281&amp;" :} ","")&amp;IF(E281&lt;&gt;"","\setlength{\hangindent}{10pt}"&amp;_xlfn.SWITCH(H281,
"Solennité",UPPER(E281),
"Fête",UPPER(E281),
"Mémoire obligatoire",E281,
"Mémoire facultative","\textit{"&amp;E281&amp;"}")&amp;" \hfill "&amp;H281&amp;" \\","\null \\")</f>
        <v>\null &amp; \null &amp; \textcolor{red}{Au Luxembourg :} \setlength{\hangindent}{10pt}Martyre de S. Jean Baptiste \hfill Mémoire obligatoire \\</v>
      </c>
    </row>
    <row r="282" spans="1:9" x14ac:dyDescent="0.25">
      <c r="A282" s="19" t="s">
        <v>31</v>
      </c>
      <c r="B282" s="19">
        <v>31</v>
      </c>
      <c r="C282" s="19" t="s">
        <v>392</v>
      </c>
      <c r="D282" s="19" t="s">
        <v>143</v>
      </c>
      <c r="E282" s="20" t="s">
        <v>455</v>
      </c>
      <c r="F282" s="19" t="s">
        <v>456</v>
      </c>
      <c r="G282" s="19" t="s">
        <v>54</v>
      </c>
      <c r="H282" s="19" t="s">
        <v>61</v>
      </c>
      <c r="I282" t="str" cm="1">
        <f t="array" ref="I282">IF(C282&lt;&gt;C281,"\null &amp; \null &amp; \null \\[1pt] \null &amp; \null &amp; \multicolumn{1}{c}{\textcolor{red}{"&amp;UPPER(LEFT(C282,1))&amp;RIGHT(C282,LEN(C282)-1)&amp;"}} \\[5pt]","")&amp;
IF(A282&lt;&gt;"",SUBSTITUTE(A282,"A","\textcolor{red}{A}"),"\null")&amp;" &amp; "&amp;IF(B282&lt;&gt;B281,B282,"\null")&amp;" &amp; "&amp;IF(D282&lt;&gt;"","\textcolor{red}{"&amp;D282&amp;" :} ","")&amp;IF(E282&lt;&gt;"","\setlength{\hangindent}{10pt}"&amp;_xlfn.SWITCH(H282,
"Solennité",UPPER(E282),
"Fête",UPPER(E282),
"Mémoire obligatoire",E282,
"Mémoire facultative","\textit{"&amp;E282&amp;"}")&amp;" \hfill "&amp;H282&amp;" \\","\null \\")</f>
        <v>e &amp; 31 &amp; \textcolor{red}{En Belgique :} \setlength{\hangindent}{10pt}\textit{La Bienheureuse Vierge Marie Médiatrice} \hfill Mémoire facultative \\</v>
      </c>
    </row>
    <row r="283" spans="1:9" x14ac:dyDescent="0.25">
      <c r="C283" s="19" t="s">
        <v>457</v>
      </c>
      <c r="D283" s="19" t="s">
        <v>81</v>
      </c>
      <c r="E283" s="20" t="s">
        <v>458</v>
      </c>
      <c r="F283" s="19" t="s">
        <v>459</v>
      </c>
      <c r="G283" s="19" t="s">
        <v>54</v>
      </c>
      <c r="H283" s="19" t="s">
        <v>61</v>
      </c>
    </row>
    <row r="284" spans="1:9" x14ac:dyDescent="0.25">
      <c r="A284" s="19" t="s">
        <v>36</v>
      </c>
      <c r="B284" s="19">
        <v>1</v>
      </c>
      <c r="C284" s="19" t="s">
        <v>457</v>
      </c>
      <c r="E284" s="20"/>
      <c r="I284" t="str" cm="1">
        <f t="array" ref="I284">IF(C284&lt;&gt;C283,"\null &amp; \null &amp; \null \\[1pt] \null &amp; \null &amp; \multicolumn{1}{c}{\textcolor{red}{"&amp;UPPER(LEFT(C284,1))&amp;RIGHT(C284,LEN(C284)-1)&amp;"}} \\[5pt]","")&amp;
IF(A284&lt;&gt;"",SUBSTITUTE(A284,"A","\textcolor{red}{A}"),"\null")&amp;" &amp; "&amp;IF(B284&lt;&gt;B283,B284,"\null")&amp;" &amp; "&amp;IF(D284&lt;&gt;"","\textcolor{red}{"&amp;D284&amp;" :} ","")&amp;IF(E284&lt;&gt;"","\setlength{\hangindent}{10pt}"&amp;_xlfn.SWITCH(H284,
"Solennité",UPPER(E284),
"Fête",UPPER(E284),
"Mémoire obligatoire",E284,
"Mémoire facultative","\textit{"&amp;E284&amp;"}")&amp;" \hfill "&amp;H284&amp;" \\","\null \\")</f>
        <v>f &amp; 1 &amp; \null \\</v>
      </c>
    </row>
    <row r="285" spans="1:9" x14ac:dyDescent="0.25">
      <c r="A285" s="19" t="s">
        <v>35</v>
      </c>
      <c r="B285" s="19">
        <v>2</v>
      </c>
      <c r="C285" s="19" t="s">
        <v>457</v>
      </c>
      <c r="D285" s="19" t="s">
        <v>81</v>
      </c>
      <c r="E285" s="20" t="s">
        <v>460</v>
      </c>
      <c r="F285" s="19" t="s">
        <v>461</v>
      </c>
      <c r="G285" s="19" t="s">
        <v>210</v>
      </c>
      <c r="H285" s="19" t="s">
        <v>61</v>
      </c>
      <c r="I285" t="str" cm="1">
        <f t="array" ref="I285">IF(C285&lt;&gt;C284,"\null &amp; \null &amp; \null \\[1pt] \null &amp; \null &amp; \multicolumn{1}{c}{\textcolor{red}{"&amp;UPPER(LEFT(C285,1))&amp;RIGHT(C285,LEN(C285)-1)&amp;"}} \\[5pt]","")&amp;
IF(A285&lt;&gt;"",SUBSTITUTE(A285,"A","\textcolor{red}{A}"),"\null")&amp;" &amp; "&amp;IF(B285&lt;&gt;B284,B285,"\null")&amp;" &amp; "&amp;IF(D285&lt;&gt;"","\textcolor{red}{"&amp;D285&amp;" :} ","")&amp;IF(E285&lt;&gt;"","\setlength{\hangindent}{10pt}"&amp;_xlfn.SWITCH(H285,
"Solennité",UPPER(E285),
"Fête",UPPER(E285),
"Mémoire obligatoire",E285,
"Mémoire facultative","\textit{"&amp;E285&amp;"}")&amp;" \hfill "&amp;H285&amp;" \\","\null \\")</f>
        <v>g &amp; 2 &amp; \textcolor{red}{Au Canada :} \setlength{\hangindent}{10pt}\textit{Bienheureux André Grasset, prêtre et martyr} \hfill Mémoire facultative \\</v>
      </c>
    </row>
    <row r="286" spans="1:9" x14ac:dyDescent="0.25">
      <c r="A286" s="19" t="s">
        <v>27</v>
      </c>
      <c r="B286" s="19">
        <v>3</v>
      </c>
      <c r="C286" s="19" t="s">
        <v>457</v>
      </c>
      <c r="E286" s="19" t="s">
        <v>462</v>
      </c>
      <c r="F286" s="19" t="s">
        <v>463</v>
      </c>
      <c r="G286" s="19" t="s">
        <v>464</v>
      </c>
      <c r="H286" s="19" t="s">
        <v>59</v>
      </c>
      <c r="I286" t="str" cm="1">
        <f t="array" ref="I286">IF(C286&lt;&gt;C285,"\null &amp; \null &amp; \null \\[1pt] \null &amp; \null &amp; \multicolumn{1}{c}{\textcolor{red}{"&amp;UPPER(LEFT(C286,1))&amp;RIGHT(C286,LEN(C286)-1)&amp;"}} \\[5pt]","")&amp;
IF(A286&lt;&gt;"",SUBSTITUTE(A286,"A","\textcolor{red}{A}"),"\null")&amp;" &amp; "&amp;IF(B286&lt;&gt;B285,B286,"\null")&amp;" &amp; "&amp;IF(D286&lt;&gt;"","\textcolor{red}{"&amp;D286&amp;" :} ","")&amp;IF(E286&lt;&gt;"","\setlength{\hangindent}{10pt}"&amp;_xlfn.SWITCH(H286,
"Solennité",UPPER(E286),
"Fête",UPPER(E286),
"Mémoire obligatoire",E286,
"Mémoire facultative","\textit{"&amp;E286&amp;"}")&amp;" \hfill "&amp;H286&amp;" \\","\null \\")</f>
        <v>\textcolor{red}{A} &amp; 3 &amp; \setlength{\hangindent}{10pt}S. Grégoire le Grand, pape et docteur de l'Église \hfill Mémoire obligatoire \\</v>
      </c>
    </row>
    <row r="287" spans="1:9" x14ac:dyDescent="0.25">
      <c r="A287" s="19" t="s">
        <v>25</v>
      </c>
      <c r="B287" s="19">
        <v>4</v>
      </c>
      <c r="C287" s="19" t="s">
        <v>457</v>
      </c>
      <c r="D287" s="19" t="s">
        <v>81</v>
      </c>
      <c r="E287" s="20" t="s">
        <v>465</v>
      </c>
      <c r="F287" s="19" t="s">
        <v>466</v>
      </c>
      <c r="G287" s="19" t="s">
        <v>65</v>
      </c>
      <c r="H287" s="19" t="s">
        <v>61</v>
      </c>
      <c r="I287" t="str" cm="1">
        <f t="array" ref="I287">IF(C287&lt;&gt;C286,"\null &amp; \null &amp; \null \\[1pt] \null &amp; \null &amp; \multicolumn{1}{c}{\textcolor{red}{"&amp;UPPER(LEFT(C287,1))&amp;RIGHT(C287,LEN(C287)-1)&amp;"}} \\[5pt]","")&amp;
IF(A287&lt;&gt;"",SUBSTITUTE(A287,"A","\textcolor{red}{A}"),"\null")&amp;" &amp; "&amp;IF(B287&lt;&gt;B286,B287,"\null")&amp;" &amp; "&amp;IF(D287&lt;&gt;"","\textcolor{red}{"&amp;D287&amp;" :} ","")&amp;IF(E287&lt;&gt;"","\setlength{\hangindent}{10pt}"&amp;_xlfn.SWITCH(H287,
"Solennité",UPPER(E287),
"Fête",UPPER(E287),
"Mémoire obligatoire",E287,
"Mémoire facultative","\textit{"&amp;E287&amp;"}")&amp;" \hfill "&amp;H287&amp;" \\","\null \\")</f>
        <v>b &amp; 4 &amp; \textcolor{red}{Au Canada :} \setlength{\hangindent}{10pt}\textit{Bienheureuse Dina Bélanger, vierge} \hfill Mémoire facultative \\</v>
      </c>
    </row>
    <row r="288" spans="1:9" x14ac:dyDescent="0.25">
      <c r="A288" s="19" t="s">
        <v>33</v>
      </c>
      <c r="B288" s="19">
        <v>5</v>
      </c>
      <c r="C288" s="19" t="s">
        <v>457</v>
      </c>
      <c r="E288" s="20"/>
      <c r="I288" t="str" cm="1">
        <f t="array" ref="I288">IF(C288&lt;&gt;C287,"\null &amp; \null &amp; \null \\[1pt] \null &amp; \null &amp; \multicolumn{1}{c}{\textcolor{red}{"&amp;UPPER(LEFT(C288,1))&amp;RIGHT(C288,LEN(C288)-1)&amp;"}} \\[5pt]","")&amp;
IF(A288&lt;&gt;"",SUBSTITUTE(A288,"A","\textcolor{red}{A}"),"\null")&amp;" &amp; "&amp;IF(B288&lt;&gt;B287,B288,"\null")&amp;" &amp; "&amp;IF(D288&lt;&gt;"","\textcolor{red}{"&amp;D288&amp;" :} ","")&amp;IF(E288&lt;&gt;"","\setlength{\hangindent}{10pt}"&amp;_xlfn.SWITCH(H288,
"Solennité",UPPER(E288),
"Fête",UPPER(E288),
"Mémoire obligatoire",E288,
"Mémoire facultative","\textit{"&amp;E288&amp;"}")&amp;" \hfill "&amp;H288&amp;" \\","\null \\")</f>
        <v>c &amp; 5 &amp; \null \\</v>
      </c>
    </row>
    <row r="289" spans="1:9" x14ac:dyDescent="0.25">
      <c r="A289" s="19" t="s">
        <v>32</v>
      </c>
      <c r="B289" s="19">
        <v>6</v>
      </c>
      <c r="C289" s="19" t="s">
        <v>457</v>
      </c>
      <c r="E289" s="20"/>
      <c r="I289" t="str" cm="1">
        <f t="array" ref="I289">IF(C289&lt;&gt;C288,"\null &amp; \null &amp; \null \\[1pt] \null &amp; \null &amp; \multicolumn{1}{c}{\textcolor{red}{"&amp;UPPER(LEFT(C289,1))&amp;RIGHT(C289,LEN(C289)-1)&amp;"}} \\[5pt]","")&amp;
IF(A289&lt;&gt;"",SUBSTITUTE(A289,"A","\textcolor{red}{A}"),"\null")&amp;" &amp; "&amp;IF(B289&lt;&gt;B288,B289,"\null")&amp;" &amp; "&amp;IF(D289&lt;&gt;"","\textcolor{red}{"&amp;D289&amp;" :} ","")&amp;IF(E289&lt;&gt;"","\setlength{\hangindent}{10pt}"&amp;_xlfn.SWITCH(H289,
"Solennité",UPPER(E289),
"Fête",UPPER(E289),
"Mémoire obligatoire",E289,
"Mémoire facultative","\textit{"&amp;E289&amp;"}")&amp;" \hfill "&amp;H289&amp;" \\","\null \\")</f>
        <v>d &amp; 6 &amp; \null \\</v>
      </c>
    </row>
    <row r="290" spans="1:9" x14ac:dyDescent="0.25">
      <c r="A290" s="19" t="s">
        <v>31</v>
      </c>
      <c r="B290" s="19">
        <v>7</v>
      </c>
      <c r="C290" s="19" t="s">
        <v>457</v>
      </c>
      <c r="E290" s="20"/>
      <c r="I290" t="str" cm="1">
        <f t="array" ref="I290">IF(C290&lt;&gt;C289,"\null &amp; \null &amp; \null \\[1pt] \null &amp; \null &amp; \multicolumn{1}{c}{\textcolor{red}{"&amp;UPPER(LEFT(C290,1))&amp;RIGHT(C290,LEN(C290)-1)&amp;"}} \\[5pt]","")&amp;
IF(A290&lt;&gt;"",SUBSTITUTE(A290,"A","\textcolor{red}{A}"),"\null")&amp;" &amp; "&amp;IF(B290&lt;&gt;B289,B290,"\null")&amp;" &amp; "&amp;IF(D290&lt;&gt;"","\textcolor{red}{"&amp;D290&amp;" :} ","")&amp;IF(E290&lt;&gt;"","\setlength{\hangindent}{10pt}"&amp;_xlfn.SWITCH(H290,
"Solennité",UPPER(E290),
"Fête",UPPER(E290),
"Mémoire obligatoire",E290,
"Mémoire facultative","\textit{"&amp;E290&amp;"}")&amp;" \hfill "&amp;H290&amp;" \\","\null \\")</f>
        <v>e &amp; 7 &amp; \null \\</v>
      </c>
    </row>
    <row r="291" spans="1:9" x14ac:dyDescent="0.25">
      <c r="A291" s="19" t="s">
        <v>36</v>
      </c>
      <c r="B291" s="19">
        <v>8</v>
      </c>
      <c r="C291" s="19" t="s">
        <v>457</v>
      </c>
      <c r="E291" s="18" t="s">
        <v>467</v>
      </c>
      <c r="F291" s="19" t="s">
        <v>467</v>
      </c>
      <c r="G291" s="19" t="s">
        <v>54</v>
      </c>
      <c r="H291" s="19" t="s">
        <v>117</v>
      </c>
      <c r="I291" t="str" cm="1">
        <f t="array" ref="I291">IF(C291&lt;&gt;C290,"\null &amp; \null &amp; \null \\[1pt] \null &amp; \null &amp; \multicolumn{1}{c}{\textcolor{red}{"&amp;UPPER(LEFT(C291,1))&amp;RIGHT(C291,LEN(C291)-1)&amp;"}} \\[5pt]","")&amp;
IF(A291&lt;&gt;"",SUBSTITUTE(A291,"A","\textcolor{red}{A}"),"\null")&amp;" &amp; "&amp;IF(B291&lt;&gt;B290,B291,"\null")&amp;" &amp; "&amp;IF(D291&lt;&gt;"","\textcolor{red}{"&amp;D291&amp;" :} ","")&amp;IF(E291&lt;&gt;"","\setlength{\hangindent}{10pt}"&amp;_xlfn.SWITCH(H291,
"Solennité",UPPER(E291),
"Fête",UPPER(E291),
"Mémoire obligatoire",E291,
"Mémoire facultative","\textit{"&amp;E291&amp;"}")&amp;" \hfill "&amp;H291&amp;" \\","\null \\")</f>
        <v>f &amp; 8 &amp; \setlength{\hangindent}{10pt}NATIVITÉ DE LA BIENHEUREUSE VIERGE MARIE \hfill Fête \\</v>
      </c>
    </row>
    <row r="292" spans="1:9" x14ac:dyDescent="0.25">
      <c r="A292" s="19" t="s">
        <v>35</v>
      </c>
      <c r="B292" s="19">
        <v>9</v>
      </c>
      <c r="C292" s="19" t="s">
        <v>457</v>
      </c>
      <c r="E292" s="20" t="s">
        <v>468</v>
      </c>
      <c r="F292" s="19" t="s">
        <v>469</v>
      </c>
      <c r="G292" s="19" t="s">
        <v>80</v>
      </c>
      <c r="H292" s="19" t="s">
        <v>61</v>
      </c>
      <c r="I292" t="str" cm="1">
        <f t="array" ref="I292">IF(C292&lt;&gt;C291,"\null &amp; \null &amp; \null \\[1pt] \null &amp; \null &amp; \multicolumn{1}{c}{\textcolor{red}{"&amp;UPPER(LEFT(C292,1))&amp;RIGHT(C292,LEN(C292)-1)&amp;"}} \\[5pt]","")&amp;
IF(A292&lt;&gt;"",SUBSTITUTE(A292,"A","\textcolor{red}{A}"),"\null")&amp;" &amp; "&amp;IF(B292&lt;&gt;B291,B292,"\null")&amp;" &amp; "&amp;IF(D292&lt;&gt;"","\textcolor{red}{"&amp;D292&amp;" :} ","")&amp;IF(E292&lt;&gt;"","\setlength{\hangindent}{10pt}"&amp;_xlfn.SWITCH(H292,
"Solennité",UPPER(E292),
"Fête",UPPER(E292),
"Mémoire obligatoire",E292,
"Mémoire facultative","\textit{"&amp;E292&amp;"}")&amp;" \hfill "&amp;H292&amp;" \\","\null \\")</f>
        <v>g &amp; 9 &amp; \setlength{\hangindent}{10pt}\textit{S. Pierre Claver, prêtre} \hfill Mémoire facultative \\</v>
      </c>
    </row>
    <row r="293" spans="1:9" x14ac:dyDescent="0.25">
      <c r="A293" s="19" t="s">
        <v>27</v>
      </c>
      <c r="B293" s="19">
        <v>10</v>
      </c>
      <c r="C293" s="19" t="s">
        <v>457</v>
      </c>
      <c r="D293" s="19" t="s">
        <v>70</v>
      </c>
      <c r="E293" s="20" t="s">
        <v>470</v>
      </c>
      <c r="F293" s="19" t="s">
        <v>471</v>
      </c>
      <c r="G293" s="19" t="s">
        <v>138</v>
      </c>
      <c r="H293" s="19" t="s">
        <v>61</v>
      </c>
      <c r="I293" t="str" cm="1">
        <f t="array" ref="I293">IF(C293&lt;&gt;C292,"\null &amp; \null &amp; \null \\[1pt] \null &amp; \null &amp; \multicolumn{1}{c}{\textcolor{red}{"&amp;UPPER(LEFT(C293,1))&amp;RIGHT(C293,LEN(C293)-1)&amp;"}} \\[5pt]","")&amp;
IF(A293&lt;&gt;"",SUBSTITUTE(A293,"A","\textcolor{red}{A}"),"\null")&amp;" &amp; "&amp;IF(B293&lt;&gt;B292,B293,"\null")&amp;" &amp; "&amp;IF(D293&lt;&gt;"","\textcolor{red}{"&amp;D293&amp;" :} ","")&amp;IF(E293&lt;&gt;"","\setlength{\hangindent}{10pt}"&amp;_xlfn.SWITCH(H293,
"Solennité",UPPER(E293),
"Fête",UPPER(E293),
"Mémoire obligatoire",E293,
"Mémoire facultative","\textit{"&amp;E293&amp;"}")&amp;" \hfill "&amp;H293&amp;" \\","\null \\")</f>
        <v>\textcolor{red}{A} &amp; 10 &amp; \textcolor{red}{En Afrique du Nord :} \setlength{\hangindent}{10pt}\textit{S. Némésianus et ses compagnons, martyrs} \hfill Mémoire facultative \\</v>
      </c>
    </row>
    <row r="294" spans="1:9" x14ac:dyDescent="0.25">
      <c r="A294" s="19" t="s">
        <v>25</v>
      </c>
      <c r="B294" s="19">
        <v>11</v>
      </c>
      <c r="C294" s="19" t="s">
        <v>457</v>
      </c>
      <c r="E294" s="20"/>
      <c r="I294" t="str" cm="1">
        <f t="array" ref="I294">IF(C294&lt;&gt;C293,"\null &amp; \null &amp; \null \\[1pt] \null &amp; \null &amp; \multicolumn{1}{c}{\textcolor{red}{"&amp;UPPER(LEFT(C294,1))&amp;RIGHT(C294,LEN(C294)-1)&amp;"}} \\[5pt]","")&amp;
IF(A294&lt;&gt;"",SUBSTITUTE(A294,"A","\textcolor{red}{A}"),"\null")&amp;" &amp; "&amp;IF(B294&lt;&gt;B293,B294,"\null")&amp;" &amp; "&amp;IF(D294&lt;&gt;"","\textcolor{red}{"&amp;D294&amp;" :} ","")&amp;IF(E294&lt;&gt;"","\setlength{\hangindent}{10pt}"&amp;_xlfn.SWITCH(H294,
"Solennité",UPPER(E294),
"Fête",UPPER(E294),
"Mémoire obligatoire",E294,
"Mémoire facultative","\textit{"&amp;E294&amp;"}")&amp;" \hfill "&amp;H294&amp;" \\","\null \\")</f>
        <v>b &amp; 11 &amp; \null \\</v>
      </c>
    </row>
    <row r="295" spans="1:9" x14ac:dyDescent="0.25">
      <c r="A295" s="19" t="s">
        <v>33</v>
      </c>
      <c r="B295" s="19">
        <v>12</v>
      </c>
      <c r="C295" s="19" t="s">
        <v>457</v>
      </c>
      <c r="E295" s="20" t="s">
        <v>472</v>
      </c>
      <c r="F295" s="19" t="s">
        <v>472</v>
      </c>
      <c r="G295" s="19" t="s">
        <v>54</v>
      </c>
      <c r="H295" s="19" t="s">
        <v>61</v>
      </c>
      <c r="I295" t="str" cm="1">
        <f t="array" ref="I295">IF(C295&lt;&gt;C294,"\null &amp; \null &amp; \null \\[1pt] \null &amp; \null &amp; \multicolumn{1}{c}{\textcolor{red}{"&amp;UPPER(LEFT(C295,1))&amp;RIGHT(C295,LEN(C295)-1)&amp;"}} \\[5pt]","")&amp;
IF(A295&lt;&gt;"",SUBSTITUTE(A295,"A","\textcolor{red}{A}"),"\null")&amp;" &amp; "&amp;IF(B295&lt;&gt;B294,B295,"\null")&amp;" &amp; "&amp;IF(D295&lt;&gt;"","\textcolor{red}{"&amp;D295&amp;" :} ","")&amp;IF(E295&lt;&gt;"","\setlength{\hangindent}{10pt}"&amp;_xlfn.SWITCH(H295,
"Solennité",UPPER(E295),
"Fête",UPPER(E295),
"Mémoire obligatoire",E295,
"Mémoire facultative","\textit{"&amp;E295&amp;"}")&amp;" \hfill "&amp;H295&amp;" \\","\null \\")</f>
        <v>c &amp; 12 &amp; \setlength{\hangindent}{10pt}\textit{Saint Nom de Marie} \hfill Mémoire facultative \\</v>
      </c>
    </row>
    <row r="296" spans="1:9" x14ac:dyDescent="0.25">
      <c r="A296" s="19" t="s">
        <v>54</v>
      </c>
      <c r="B296" s="19">
        <v>12</v>
      </c>
      <c r="C296" s="19" t="s">
        <v>457</v>
      </c>
      <c r="D296" s="19" t="s">
        <v>70</v>
      </c>
      <c r="E296" s="20" t="s">
        <v>473</v>
      </c>
      <c r="F296" s="19" t="s">
        <v>474</v>
      </c>
      <c r="G296" s="19" t="s">
        <v>105</v>
      </c>
      <c r="H296" s="19" t="s">
        <v>61</v>
      </c>
      <c r="I296" t="str" cm="1">
        <f t="array" ref="I296">IF(C296&lt;&gt;C295,"\null &amp; \null &amp; \null \\[1pt] \null &amp; \null &amp; \multicolumn{1}{c}{\textcolor{red}{"&amp;UPPER(LEFT(C296,1))&amp;RIGHT(C296,LEN(C296)-1)&amp;"}} \\[5pt]","")&amp;
IF(A296&lt;&gt;"",SUBSTITUTE(A296,"A","\textcolor{red}{A}"),"\null")&amp;" &amp; "&amp;IF(B296&lt;&gt;B295,B296,"\null")&amp;" &amp; "&amp;IF(D296&lt;&gt;"","\textcolor{red}{"&amp;D296&amp;" :} ","")&amp;IF(E296&lt;&gt;"","\setlength{\hangindent}{10pt}"&amp;_xlfn.SWITCH(H296,
"Solennité",UPPER(E296),
"Fête",UPPER(E296),
"Mémoire obligatoire",E296,
"Mémoire facultative","\textit{"&amp;E296&amp;"}")&amp;" \hfill "&amp;H296&amp;" \\","\null \\")</f>
        <v>\null &amp; \null &amp; \textcolor{red}{En Afrique du Nord :} \setlength{\hangindent}{10pt}\textit{S. Marcellin, martyr} \hfill Mémoire facultative \\</v>
      </c>
    </row>
    <row r="297" spans="1:9" x14ac:dyDescent="0.25">
      <c r="A297" s="19" t="s">
        <v>32</v>
      </c>
      <c r="B297" s="19">
        <v>13</v>
      </c>
      <c r="C297" s="19" t="s">
        <v>457</v>
      </c>
      <c r="E297" s="19" t="s">
        <v>475</v>
      </c>
      <c r="F297" s="19" t="s">
        <v>476</v>
      </c>
      <c r="G297" s="19" t="s">
        <v>94</v>
      </c>
      <c r="H297" s="19" t="s">
        <v>59</v>
      </c>
      <c r="I297" t="str" cm="1">
        <f t="array" ref="I297">IF(C297&lt;&gt;C296,"\null &amp; \null &amp; \null \\[1pt] \null &amp; \null &amp; \multicolumn{1}{c}{\textcolor{red}{"&amp;UPPER(LEFT(C297,1))&amp;RIGHT(C297,LEN(C297)-1)&amp;"}} \\[5pt]","")&amp;
IF(A297&lt;&gt;"",SUBSTITUTE(A297,"A","\textcolor{red}{A}"),"\null")&amp;" &amp; "&amp;IF(B297&lt;&gt;B296,B297,"\null")&amp;" &amp; "&amp;IF(D297&lt;&gt;"","\textcolor{red}{"&amp;D297&amp;" :} ","")&amp;IF(E297&lt;&gt;"","\setlength{\hangindent}{10pt}"&amp;_xlfn.SWITCH(H297,
"Solennité",UPPER(E297),
"Fête",UPPER(E297),
"Mémoire obligatoire",E297,
"Mémoire facultative","\textit{"&amp;E297&amp;"}")&amp;" \hfill "&amp;H297&amp;" \\","\null \\")</f>
        <v>d &amp; 13 &amp; \setlength{\hangindent}{10pt}S. Jean Chrysostome, évêque et docteur de l'Église \hfill Mémoire obligatoire \\</v>
      </c>
    </row>
    <row r="298" spans="1:9" x14ac:dyDescent="0.25">
      <c r="A298" s="19" t="s">
        <v>31</v>
      </c>
      <c r="B298" s="19">
        <v>14</v>
      </c>
      <c r="C298" s="19" t="s">
        <v>457</v>
      </c>
      <c r="E298" s="18" t="s">
        <v>477</v>
      </c>
      <c r="F298" s="19" t="s">
        <v>477</v>
      </c>
      <c r="G298" s="19" t="s">
        <v>54</v>
      </c>
      <c r="H298" s="19" t="s">
        <v>117</v>
      </c>
      <c r="I298" t="str" cm="1">
        <f t="array" ref="I298">IF(C298&lt;&gt;C297,"\null &amp; \null &amp; \null \\[1pt] \null &amp; \null &amp; \multicolumn{1}{c}{\textcolor{red}{"&amp;UPPER(LEFT(C298,1))&amp;RIGHT(C298,LEN(C298)-1)&amp;"}} \\[5pt]","")&amp;
IF(A298&lt;&gt;"",SUBSTITUTE(A298,"A","\textcolor{red}{A}"),"\null")&amp;" &amp; "&amp;IF(B298&lt;&gt;B297,B298,"\null")&amp;" &amp; "&amp;IF(D298&lt;&gt;"","\textcolor{red}{"&amp;D298&amp;" :} ","")&amp;IF(E298&lt;&gt;"","\setlength{\hangindent}{10pt}"&amp;_xlfn.SWITCH(H298,
"Solennité",UPPER(E298),
"Fête",UPPER(E298),
"Mémoire obligatoire",E298,
"Mémoire facultative","\textit{"&amp;E298&amp;"}")&amp;" \hfill "&amp;H298&amp;" \\","\null \\")</f>
        <v>e &amp; 14 &amp; \setlength{\hangindent}{10pt}LA CROIX GLORIEUSE \hfill Fête \\</v>
      </c>
    </row>
    <row r="299" spans="1:9" x14ac:dyDescent="0.25">
      <c r="A299" s="19" t="s">
        <v>36</v>
      </c>
      <c r="B299" s="19">
        <v>15</v>
      </c>
      <c r="C299" s="19" t="s">
        <v>457</v>
      </c>
      <c r="E299" s="19" t="s">
        <v>478</v>
      </c>
      <c r="F299" s="19" t="s">
        <v>478</v>
      </c>
      <c r="G299" s="19" t="s">
        <v>54</v>
      </c>
      <c r="H299" s="19" t="s">
        <v>59</v>
      </c>
      <c r="I299" t="str" cm="1">
        <f t="array" ref="I299">IF(C299&lt;&gt;C298,"\null &amp; \null &amp; \null \\[1pt] \null &amp; \null &amp; \multicolumn{1}{c}{\textcolor{red}{"&amp;UPPER(LEFT(C299,1))&amp;RIGHT(C299,LEN(C299)-1)&amp;"}} \\[5pt]","")&amp;
IF(A299&lt;&gt;"",SUBSTITUTE(A299,"A","\textcolor{red}{A}"),"\null")&amp;" &amp; "&amp;IF(B299&lt;&gt;B298,B299,"\null")&amp;" &amp; "&amp;IF(D299&lt;&gt;"","\textcolor{red}{"&amp;D299&amp;" :} ","")&amp;IF(E299&lt;&gt;"","\setlength{\hangindent}{10pt}"&amp;_xlfn.SWITCH(H299,
"Solennité",UPPER(E299),
"Fête",UPPER(E299),
"Mémoire obligatoire",E299,
"Mémoire facultative","\textit{"&amp;E299&amp;"}")&amp;" \hfill "&amp;H299&amp;" \\","\null \\")</f>
        <v>f &amp; 15 &amp; \setlength{\hangindent}{10pt}Bienheureuse Vierge Marie des Douleurs \hfill Mémoire obligatoire \\</v>
      </c>
    </row>
    <row r="300" spans="1:9" x14ac:dyDescent="0.25">
      <c r="A300" s="19" t="s">
        <v>35</v>
      </c>
      <c r="B300" s="19">
        <v>16</v>
      </c>
      <c r="C300" s="19" t="s">
        <v>457</v>
      </c>
      <c r="E300" s="19" t="s">
        <v>479</v>
      </c>
      <c r="F300" s="19" t="s">
        <v>480</v>
      </c>
      <c r="G300" s="19" t="s">
        <v>138</v>
      </c>
      <c r="H300" s="19" t="s">
        <v>59</v>
      </c>
      <c r="I300" t="str" cm="1">
        <f t="array" ref="I300">IF(C300&lt;&gt;C299,"\null &amp; \null &amp; \null \\[1pt] \null &amp; \null &amp; \multicolumn{1}{c}{\textcolor{red}{"&amp;UPPER(LEFT(C300,1))&amp;RIGHT(C300,LEN(C300)-1)&amp;"}} \\[5pt]","")&amp;
IF(A300&lt;&gt;"",SUBSTITUTE(A300,"A","\textcolor{red}{A}"),"\null")&amp;" &amp; "&amp;IF(B300&lt;&gt;B299,B300,"\null")&amp;" &amp; "&amp;IF(D300&lt;&gt;"","\textcolor{red}{"&amp;D300&amp;" :} ","")&amp;IF(E300&lt;&gt;"","\setlength{\hangindent}{10pt}"&amp;_xlfn.SWITCH(H300,
"Solennité",UPPER(E300),
"Fête",UPPER(E300),
"Mémoire obligatoire",E300,
"Mémoire facultative","\textit{"&amp;E300&amp;"}")&amp;" \hfill "&amp;H300&amp;" \\","\null \\")</f>
        <v>g &amp; 16 &amp; \setlength{\hangindent}{10pt}Ss. Corneille, pape, et Cyprien, évêque, martyrs \hfill Mémoire obligatoire \\</v>
      </c>
    </row>
    <row r="301" spans="1:9" x14ac:dyDescent="0.25">
      <c r="A301" s="19" t="s">
        <v>54</v>
      </c>
      <c r="B301" s="19">
        <v>16</v>
      </c>
      <c r="C301" s="19" t="s">
        <v>457</v>
      </c>
      <c r="D301" s="19" t="s">
        <v>70</v>
      </c>
      <c r="E301" s="18" t="s">
        <v>481</v>
      </c>
      <c r="F301" s="19" t="s">
        <v>482</v>
      </c>
      <c r="G301" s="19" t="s">
        <v>133</v>
      </c>
      <c r="H301" s="19" t="s">
        <v>55</v>
      </c>
      <c r="I301" t="str" cm="1">
        <f t="array" ref="I301">IF(C301&lt;&gt;C300,"\null &amp; \null &amp; \null \\[1pt] \null &amp; \null &amp; \multicolumn{1}{c}{\textcolor{red}{"&amp;UPPER(LEFT(C301,1))&amp;RIGHT(C301,LEN(C301)-1)&amp;"}} \\[5pt]","")&amp;
IF(A301&lt;&gt;"",SUBSTITUTE(A301,"A","\textcolor{red}{A}"),"\null")&amp;" &amp; "&amp;IF(B301&lt;&gt;B300,B301,"\null")&amp;" &amp; "&amp;IF(D301&lt;&gt;"","\textcolor{red}{"&amp;D301&amp;" :} ","")&amp;IF(E301&lt;&gt;"","\setlength{\hangindent}{10pt}"&amp;_xlfn.SWITCH(H301,
"Solennité",UPPER(E301),
"Fête",UPPER(E301),
"Mémoire obligatoire",E301,
"Mémoire facultative","\textit{"&amp;E301&amp;"}")&amp;" \hfill "&amp;H301&amp;" \\","\null \\")</f>
        <v>\null &amp; \null &amp; \textcolor{red}{En Afrique du Nord :} \setlength{\hangindent}{10pt}S. CYPRIEN, ÉVÊQUE ET MARTYR \hfill Solennité \\</v>
      </c>
    </row>
    <row r="302" spans="1:9" x14ac:dyDescent="0.25">
      <c r="A302" s="19" t="s">
        <v>27</v>
      </c>
      <c r="B302" s="19">
        <v>17</v>
      </c>
      <c r="C302" s="19" t="s">
        <v>457</v>
      </c>
      <c r="E302" s="20" t="s">
        <v>483</v>
      </c>
      <c r="F302" s="19" t="s">
        <v>484</v>
      </c>
      <c r="G302" s="19" t="s">
        <v>94</v>
      </c>
      <c r="H302" s="19" t="s">
        <v>61</v>
      </c>
      <c r="I302" t="str" cm="1">
        <f t="array" ref="I302">IF(C302&lt;&gt;C301,"\null &amp; \null &amp; \null \\[1pt] \null &amp; \null &amp; \multicolumn{1}{c}{\textcolor{red}{"&amp;UPPER(LEFT(C302,1))&amp;RIGHT(C302,LEN(C302)-1)&amp;"}} \\[5pt]","")&amp;
IF(A302&lt;&gt;"",SUBSTITUTE(A302,"A","\textcolor{red}{A}"),"\null")&amp;" &amp; "&amp;IF(B302&lt;&gt;B301,B302,"\null")&amp;" &amp; "&amp;IF(D302&lt;&gt;"","\textcolor{red}{"&amp;D302&amp;" :} ","")&amp;IF(E302&lt;&gt;"","\setlength{\hangindent}{10pt}"&amp;_xlfn.SWITCH(H302,
"Solennité",UPPER(E302),
"Fête",UPPER(E302),
"Mémoire obligatoire",E302,
"Mémoire facultative","\textit{"&amp;E302&amp;"}")&amp;" \hfill "&amp;H302&amp;" \\","\null \\")</f>
        <v>\textcolor{red}{A} &amp; 17 &amp; \setlength{\hangindent}{10pt}\textit{S. Robert Bellarmin, évêque et docteur de l'Église} \hfill Mémoire facultative \\</v>
      </c>
    </row>
    <row r="303" spans="1:9" x14ac:dyDescent="0.25">
      <c r="A303" s="19" t="s">
        <v>54</v>
      </c>
      <c r="B303" s="19">
        <v>17</v>
      </c>
      <c r="C303" s="19" t="s">
        <v>457</v>
      </c>
      <c r="E303" s="20" t="s">
        <v>485</v>
      </c>
      <c r="F303" s="19" t="s">
        <v>486</v>
      </c>
      <c r="G303" s="19" t="s">
        <v>225</v>
      </c>
      <c r="H303" s="19" t="s">
        <v>61</v>
      </c>
      <c r="I303" t="str" cm="1">
        <f t="array" ref="I303">IF(C303&lt;&gt;C302,"\null &amp; \null &amp; \null \\[1pt] \null &amp; \null &amp; \multicolumn{1}{c}{\textcolor{red}{"&amp;UPPER(LEFT(C303,1))&amp;RIGHT(C303,LEN(C303)-1)&amp;"}} \\[5pt]","")&amp;
IF(A303&lt;&gt;"",SUBSTITUTE(A303,"A","\textcolor{red}{A}"),"\null")&amp;" &amp; "&amp;IF(B303&lt;&gt;B302,B303,"\null")&amp;" &amp; "&amp;IF(D303&lt;&gt;"","\textcolor{red}{"&amp;D303&amp;" :} ","")&amp;IF(E303&lt;&gt;"","\setlength{\hangindent}{10pt}"&amp;_xlfn.SWITCH(H303,
"Solennité",UPPER(E303),
"Fête",UPPER(E303),
"Mémoire obligatoire",E303,
"Mémoire facultative","\textit{"&amp;E303&amp;"}")&amp;" \hfill "&amp;H303&amp;" \\","\null \\")</f>
        <v>\null &amp; \null &amp; \setlength{\hangindent}{10pt}\textit{Ste Hildegarde de Bingen, vierge et docteur de l'Église} \hfill Mémoire facultative \\</v>
      </c>
    </row>
    <row r="304" spans="1:9" x14ac:dyDescent="0.25">
      <c r="A304" s="19" t="s">
        <v>54</v>
      </c>
      <c r="B304" s="19">
        <v>17</v>
      </c>
      <c r="C304" s="19" t="s">
        <v>457</v>
      </c>
      <c r="D304" s="19" t="s">
        <v>143</v>
      </c>
      <c r="E304" s="20" t="s">
        <v>487</v>
      </c>
      <c r="F304" s="19" t="s">
        <v>488</v>
      </c>
      <c r="G304" s="19" t="s">
        <v>133</v>
      </c>
      <c r="H304" s="19" t="s">
        <v>61</v>
      </c>
      <c r="I304" t="str" cm="1">
        <f t="array" ref="I304">IF(C304&lt;&gt;C303,"\null &amp; \null &amp; \null \\[1pt] \null &amp; \null &amp; \multicolumn{1}{c}{\textcolor{red}{"&amp;UPPER(LEFT(C304,1))&amp;RIGHT(C304,LEN(C304)-1)&amp;"}} \\[5pt]","")&amp;
IF(A304&lt;&gt;"",SUBSTITUTE(A304,"A","\textcolor{red}{A}"),"\null")&amp;" &amp; "&amp;IF(B304&lt;&gt;B303,B304,"\null")&amp;" &amp; "&amp;IF(D304&lt;&gt;"","\textcolor{red}{"&amp;D304&amp;" :} ","")&amp;IF(E304&lt;&gt;"","\setlength{\hangindent}{10pt}"&amp;_xlfn.SWITCH(H304,
"Solennité",UPPER(E304),
"Fête",UPPER(E304),
"Mémoire obligatoire",E304,
"Mémoire facultative","\textit{"&amp;E304&amp;"}")&amp;" \hfill "&amp;H304&amp;" \\","\null \\")</f>
        <v>\null &amp; \null &amp; \textcolor{red}{En Belgique :} \setlength{\hangindent}{10pt}\textit{S. Lambert, évêque et martyr} \hfill Mémoire facultative \\</v>
      </c>
    </row>
    <row r="305" spans="1:9" x14ac:dyDescent="0.25">
      <c r="A305" s="19" t="s">
        <v>25</v>
      </c>
      <c r="B305" s="19">
        <v>18</v>
      </c>
      <c r="C305" s="19" t="s">
        <v>457</v>
      </c>
      <c r="D305" s="19" t="s">
        <v>66</v>
      </c>
      <c r="E305" s="20" t="s">
        <v>487</v>
      </c>
      <c r="F305" s="19" t="s">
        <v>488</v>
      </c>
      <c r="G305" s="19" t="s">
        <v>133</v>
      </c>
      <c r="H305" s="19" t="s">
        <v>61</v>
      </c>
      <c r="I305" t="str" cm="1">
        <f t="array" ref="I305">IF(C305&lt;&gt;C304,"\null &amp; \null &amp; \null \\[1pt] \null &amp; \null &amp; \multicolumn{1}{c}{\textcolor{red}{"&amp;UPPER(LEFT(C305,1))&amp;RIGHT(C305,LEN(C305)-1)&amp;"}} \\[5pt]","")&amp;
IF(A305&lt;&gt;"",SUBSTITUTE(A305,"A","\textcolor{red}{A}"),"\null")&amp;" &amp; "&amp;IF(B305&lt;&gt;B304,B305,"\null")&amp;" &amp; "&amp;IF(D305&lt;&gt;"","\textcolor{red}{"&amp;D305&amp;" :} ","")&amp;IF(E305&lt;&gt;"","\setlength{\hangindent}{10pt}"&amp;_xlfn.SWITCH(H305,
"Solennité",UPPER(E305),
"Fête",UPPER(E305),
"Mémoire obligatoire",E305,
"Mémoire facultative","\textit{"&amp;E305&amp;"}")&amp;" \hfill "&amp;H305&amp;" \\","\null \\")</f>
        <v>b &amp; 18 &amp; \textcolor{red}{Au Luxembourg :} \setlength{\hangindent}{10pt}\textit{S. Lambert, évêque et martyr} \hfill Mémoire facultative \\</v>
      </c>
    </row>
    <row r="306" spans="1:9" x14ac:dyDescent="0.25">
      <c r="A306" s="19" t="s">
        <v>54</v>
      </c>
      <c r="B306" s="19">
        <v>18</v>
      </c>
      <c r="C306" s="19" t="s">
        <v>457</v>
      </c>
      <c r="D306" s="19" t="s">
        <v>70</v>
      </c>
      <c r="E306" s="19" t="s">
        <v>489</v>
      </c>
      <c r="F306" s="19" t="s">
        <v>490</v>
      </c>
      <c r="G306" s="19" t="s">
        <v>102</v>
      </c>
      <c r="H306" s="19" t="s">
        <v>59</v>
      </c>
      <c r="I306" t="str" cm="1">
        <f t="array" ref="I306">IF(C306&lt;&gt;C305,"\null &amp; \null &amp; \null \\[1pt] \null &amp; \null &amp; \multicolumn{1}{c}{\textcolor{red}{"&amp;UPPER(LEFT(C306,1))&amp;RIGHT(C306,LEN(C306)-1)&amp;"}} \\[5pt]","")&amp;
IF(A306&lt;&gt;"",SUBSTITUTE(A306,"A","\textcolor{red}{A}"),"\null")&amp;" &amp; "&amp;IF(B306&lt;&gt;B305,B306,"\null")&amp;" &amp; "&amp;IF(D306&lt;&gt;"","\textcolor{red}{"&amp;D306&amp;" :} ","")&amp;IF(E306&lt;&gt;"","\setlength{\hangindent}{10pt}"&amp;_xlfn.SWITCH(H306,
"Solennité",UPPER(E306),
"Fête",UPPER(E306),
"Mémoire obligatoire",E306,
"Mémoire facultative","\textit{"&amp;E306&amp;"}")&amp;" \hfill "&amp;H306&amp;" \\","\null \\")</f>
        <v>\null &amp; \null &amp; \textcolor{red}{En Afrique du Nord :} \setlength{\hangindent}{10pt}S. Corneille, pape et martyr \hfill Mémoire obligatoire \\</v>
      </c>
    </row>
    <row r="307" spans="1:9" x14ac:dyDescent="0.25">
      <c r="A307" s="19" t="s">
        <v>33</v>
      </c>
      <c r="B307" s="19">
        <v>19</v>
      </c>
      <c r="C307" s="19" t="s">
        <v>457</v>
      </c>
      <c r="E307" s="20" t="s">
        <v>491</v>
      </c>
      <c r="F307" s="19" t="s">
        <v>492</v>
      </c>
      <c r="G307" s="19" t="s">
        <v>133</v>
      </c>
      <c r="H307" s="19" t="s">
        <v>61</v>
      </c>
      <c r="I307" t="str" cm="1">
        <f t="array" ref="I307">IF(C307&lt;&gt;C306,"\null &amp; \null &amp; \null \\[1pt] \null &amp; \null &amp; \multicolumn{1}{c}{\textcolor{red}{"&amp;UPPER(LEFT(C307,1))&amp;RIGHT(C307,LEN(C307)-1)&amp;"}} \\[5pt]","")&amp;
IF(A307&lt;&gt;"",SUBSTITUTE(A307,"A","\textcolor{red}{A}"),"\null")&amp;" &amp; "&amp;IF(B307&lt;&gt;B306,B307,"\null")&amp;" &amp; "&amp;IF(D307&lt;&gt;"","\textcolor{red}{"&amp;D307&amp;" :} ","")&amp;IF(E307&lt;&gt;"","\setlength{\hangindent}{10pt}"&amp;_xlfn.SWITCH(H307,
"Solennité",UPPER(E307),
"Fête",UPPER(E307),
"Mémoire obligatoire",E307,
"Mémoire facultative","\textit{"&amp;E307&amp;"}")&amp;" \hfill "&amp;H307&amp;" \\","\null \\")</f>
        <v>c &amp; 19 &amp; \setlength{\hangindent}{10pt}\textit{S. Janvier, évêque et martyr} \hfill Mémoire facultative \\</v>
      </c>
    </row>
    <row r="308" spans="1:9" x14ac:dyDescent="0.25">
      <c r="A308" s="19" t="s">
        <v>54</v>
      </c>
      <c r="B308" s="19">
        <v>19</v>
      </c>
      <c r="C308" s="19" t="s">
        <v>457</v>
      </c>
      <c r="D308" s="19" t="s">
        <v>62</v>
      </c>
      <c r="E308" s="20" t="s">
        <v>493</v>
      </c>
      <c r="F308" s="19" t="s">
        <v>493</v>
      </c>
      <c r="G308" s="19" t="s">
        <v>54</v>
      </c>
      <c r="H308" s="19" t="s">
        <v>61</v>
      </c>
      <c r="I308" t="str" cm="1">
        <f t="array" ref="I308">IF(C308&lt;&gt;C307,"\null &amp; \null &amp; \null \\[1pt] \null &amp; \null &amp; \multicolumn{1}{c}{\textcolor{red}{"&amp;UPPER(LEFT(C308,1))&amp;RIGHT(C308,LEN(C308)-1)&amp;"}} \\[5pt]","")&amp;
IF(A308&lt;&gt;"",SUBSTITUTE(A308,"A","\textcolor{red}{A}"),"\null")&amp;" &amp; "&amp;IF(B308&lt;&gt;B307,B308,"\null")&amp;" &amp; "&amp;IF(D308&lt;&gt;"","\textcolor{red}{"&amp;D308&amp;" :} ","")&amp;IF(E308&lt;&gt;"","\setlength{\hangindent}{10pt}"&amp;_xlfn.SWITCH(H308,
"Solennité",UPPER(E308),
"Fête",UPPER(E308),
"Mémoire obligatoire",E308,
"Mémoire facultative","\textit{"&amp;E308&amp;"}")&amp;" \hfill "&amp;H308&amp;" \\","\null \\")</f>
        <v>\null &amp; \null &amp; \textcolor{red}{En France :} \setlength{\hangindent}{10pt}\textit{Bienheureuse Vierge Marie de La Salette} \hfill Mémoire facultative \\</v>
      </c>
    </row>
    <row r="309" spans="1:9" x14ac:dyDescent="0.25">
      <c r="A309" s="19" t="s">
        <v>32</v>
      </c>
      <c r="B309" s="19">
        <v>20</v>
      </c>
      <c r="C309" s="19" t="s">
        <v>457</v>
      </c>
      <c r="E309" s="19" t="s">
        <v>494</v>
      </c>
      <c r="F309" s="19" t="s">
        <v>495</v>
      </c>
      <c r="G309" s="19" t="s">
        <v>138</v>
      </c>
      <c r="H309" s="19" t="s">
        <v>59</v>
      </c>
      <c r="I309" t="str" cm="1">
        <f t="array" ref="I309">IF(C309&lt;&gt;C308,"\null &amp; \null &amp; \null \\[1pt] \null &amp; \null &amp; \multicolumn{1}{c}{\textcolor{red}{"&amp;UPPER(LEFT(C309,1))&amp;RIGHT(C309,LEN(C309)-1)&amp;"}} \\[5pt]","")&amp;
IF(A309&lt;&gt;"",SUBSTITUTE(A309,"A","\textcolor{red}{A}"),"\null")&amp;" &amp; "&amp;IF(B309&lt;&gt;B308,B309,"\null")&amp;" &amp; "&amp;IF(D309&lt;&gt;"","\textcolor{red}{"&amp;D309&amp;" :} ","")&amp;IF(E309&lt;&gt;"","\setlength{\hangindent}{10pt}"&amp;_xlfn.SWITCH(H309,
"Solennité",UPPER(E309),
"Fête",UPPER(E309),
"Mémoire obligatoire",E309,
"Mémoire facultative","\textit{"&amp;E309&amp;"}")&amp;" \hfill "&amp;H309&amp;" \\","\null \\")</f>
        <v>d &amp; 20 &amp; \setlength{\hangindent}{10pt}Ss. André Kim Tae-gon, prêtre, Paul Chong Ha-sang, et leurs compagnons, martyrs \hfill Mémoire obligatoire \\</v>
      </c>
    </row>
    <row r="310" spans="1:9" x14ac:dyDescent="0.25">
      <c r="A310" s="19" t="s">
        <v>31</v>
      </c>
      <c r="B310" s="19">
        <v>21</v>
      </c>
      <c r="C310" s="19" t="s">
        <v>457</v>
      </c>
      <c r="E310" s="18" t="s">
        <v>496</v>
      </c>
      <c r="F310" s="19" t="s">
        <v>497</v>
      </c>
      <c r="G310" s="19" t="s">
        <v>498</v>
      </c>
      <c r="H310" s="19" t="s">
        <v>117</v>
      </c>
      <c r="I310" t="str" cm="1">
        <f t="array" ref="I310">IF(C310&lt;&gt;C309,"\null &amp; \null &amp; \null \\[1pt] \null &amp; \null &amp; \multicolumn{1}{c}{\textcolor{red}{"&amp;UPPER(LEFT(C310,1))&amp;RIGHT(C310,LEN(C310)-1)&amp;"}} \\[5pt]","")&amp;
IF(A310&lt;&gt;"",SUBSTITUTE(A310,"A","\textcolor{red}{A}"),"\null")&amp;" &amp; "&amp;IF(B310&lt;&gt;B309,B310,"\null")&amp;" &amp; "&amp;IF(D310&lt;&gt;"","\textcolor{red}{"&amp;D310&amp;" :} ","")&amp;IF(E310&lt;&gt;"","\setlength{\hangindent}{10pt}"&amp;_xlfn.SWITCH(H310,
"Solennité",UPPER(E310),
"Fête",UPPER(E310),
"Mémoire obligatoire",E310,
"Mémoire facultative","\textit{"&amp;E310&amp;"}")&amp;" \hfill "&amp;H310&amp;" \\","\null \\")</f>
        <v>e &amp; 21 &amp; \setlength{\hangindent}{10pt}S. MATTHIEU, APÔTRE ET ÉVANGÉLISTE \hfill Fête \\</v>
      </c>
    </row>
    <row r="311" spans="1:9" x14ac:dyDescent="0.25">
      <c r="A311" s="19" t="s">
        <v>36</v>
      </c>
      <c r="B311" s="19">
        <v>22</v>
      </c>
      <c r="C311" s="19" t="s">
        <v>457</v>
      </c>
      <c r="D311" s="19" t="s">
        <v>215</v>
      </c>
      <c r="E311" s="19" t="s">
        <v>499</v>
      </c>
      <c r="F311" s="19" t="s">
        <v>500</v>
      </c>
      <c r="G311" s="19" t="s">
        <v>138</v>
      </c>
      <c r="H311" s="19" t="s">
        <v>59</v>
      </c>
      <c r="I311" t="str" cm="1">
        <f t="array" ref="I311">IF(C311&lt;&gt;C310,"\null &amp; \null &amp; \null \\[1pt] \null &amp; \null &amp; \multicolumn{1}{c}{\textcolor{red}{"&amp;UPPER(LEFT(C311,1))&amp;RIGHT(C311,LEN(C311)-1)&amp;"}} \\[5pt]","")&amp;
IF(A311&lt;&gt;"",SUBSTITUTE(A311,"A","\textcolor{red}{A}"),"\null")&amp;" &amp; "&amp;IF(B311&lt;&gt;B310,B311,"\null")&amp;" &amp; "&amp;IF(D311&lt;&gt;"","\textcolor{red}{"&amp;D311&amp;" :} ","")&amp;IF(E311&lt;&gt;"","\setlength{\hangindent}{10pt}"&amp;_xlfn.SWITCH(H311,
"Solennité",UPPER(E311),
"Fête",UPPER(E311),
"Mémoire obligatoire",E311,
"Mémoire facultative","\textit{"&amp;E311&amp;"}")&amp;" \hfill "&amp;H311&amp;" \\","\null \\")</f>
        <v>f &amp; 22 &amp; \textcolor{red}{En Suisse :} \setlength{\hangindent}{10pt}S. Maurice et ses compagnons, martyrs \hfill Mémoire obligatoire \\</v>
      </c>
    </row>
    <row r="312" spans="1:9" x14ac:dyDescent="0.25">
      <c r="A312" s="19" t="s">
        <v>35</v>
      </c>
      <c r="B312" s="19">
        <v>23</v>
      </c>
      <c r="C312" s="19" t="s">
        <v>457</v>
      </c>
      <c r="E312" s="19" t="s">
        <v>501</v>
      </c>
      <c r="F312" s="19" t="s">
        <v>502</v>
      </c>
      <c r="G312" s="19" t="s">
        <v>80</v>
      </c>
      <c r="H312" s="19" t="s">
        <v>59</v>
      </c>
      <c r="I312" t="str" cm="1">
        <f t="array" ref="I312">IF(C312&lt;&gt;C311,"\null &amp; \null &amp; \null \\[1pt] \null &amp; \null &amp; \multicolumn{1}{c}{\textcolor{red}{"&amp;UPPER(LEFT(C312,1))&amp;RIGHT(C312,LEN(C312)-1)&amp;"}} \\[5pt]","")&amp;
IF(A312&lt;&gt;"",SUBSTITUTE(A312,"A","\textcolor{red}{A}"),"\null")&amp;" &amp; "&amp;IF(B312&lt;&gt;B311,B312,"\null")&amp;" &amp; "&amp;IF(D312&lt;&gt;"","\textcolor{red}{"&amp;D312&amp;" :} ","")&amp;IF(E312&lt;&gt;"","\setlength{\hangindent}{10pt}"&amp;_xlfn.SWITCH(H312,
"Solennité",UPPER(E312),
"Fête",UPPER(E312),
"Mémoire obligatoire",E312,
"Mémoire facultative","\textit{"&amp;E312&amp;"}")&amp;" \hfill "&amp;H312&amp;" \\","\null \\")</f>
        <v>g &amp; 23 &amp; \setlength{\hangindent}{10pt}S. Pio de Pietrelcina, prêtre \hfill Mémoire obligatoire \\</v>
      </c>
    </row>
    <row r="313" spans="1:9" x14ac:dyDescent="0.25">
      <c r="A313" s="19" t="s">
        <v>27</v>
      </c>
      <c r="B313" s="19">
        <v>24</v>
      </c>
      <c r="C313" s="19" t="s">
        <v>457</v>
      </c>
      <c r="D313" s="19" t="s">
        <v>81</v>
      </c>
      <c r="E313" s="20" t="s">
        <v>503</v>
      </c>
      <c r="F313" s="19" t="s">
        <v>504</v>
      </c>
      <c r="G313" s="19" t="s">
        <v>69</v>
      </c>
      <c r="H313" s="19" t="s">
        <v>61</v>
      </c>
      <c r="I313" t="str" cm="1">
        <f t="array" ref="I313">IF(C313&lt;&gt;C312,"\null &amp; \null &amp; \null \\[1pt] \null &amp; \null &amp; \multicolumn{1}{c}{\textcolor{red}{"&amp;UPPER(LEFT(C313,1))&amp;RIGHT(C313,LEN(C313)-1)&amp;"}} \\[5pt]","")&amp;
IF(A313&lt;&gt;"",SUBSTITUTE(A313,"A","\textcolor{red}{A}"),"\null")&amp;" &amp; "&amp;IF(B313&lt;&gt;B312,B313,"\null")&amp;" &amp; "&amp;IF(D313&lt;&gt;"","\textcolor{red}{"&amp;D313&amp;" :} ","")&amp;IF(E313&lt;&gt;"","\setlength{\hangindent}{10pt}"&amp;_xlfn.SWITCH(H313,
"Solennité",UPPER(E313),
"Fête",UPPER(E313),
"Mémoire obligatoire",E313,
"Mémoire facultative","\textit{"&amp;E313&amp;"}")&amp;" \hfill "&amp;H313&amp;" \\","\null \\")</f>
        <v>\textcolor{red}{A} &amp; 24 &amp; \textcolor{red}{Au Canada :} \setlength{\hangindent}{10pt}\textit{Bienheureuse émilie Tavernier-Gamelin, religieuse} \hfill Mémoire facultative \\</v>
      </c>
    </row>
    <row r="314" spans="1:9" x14ac:dyDescent="0.25">
      <c r="A314" s="19" t="s">
        <v>25</v>
      </c>
      <c r="B314" s="19">
        <v>25</v>
      </c>
      <c r="C314" s="19" t="s">
        <v>457</v>
      </c>
      <c r="D314" s="19" t="s">
        <v>215</v>
      </c>
      <c r="E314" s="18" t="s">
        <v>505</v>
      </c>
      <c r="F314" s="19" t="s">
        <v>506</v>
      </c>
      <c r="G314" s="19" t="s">
        <v>187</v>
      </c>
      <c r="H314" s="19" t="s">
        <v>55</v>
      </c>
      <c r="I314" t="str" cm="1">
        <f t="array" ref="I314">IF(C314&lt;&gt;C313,"\null &amp; \null &amp; \null \\[1pt] \null &amp; \null &amp; \multicolumn{1}{c}{\textcolor{red}{"&amp;UPPER(LEFT(C314,1))&amp;RIGHT(C314,LEN(C314)-1)&amp;"}} \\[5pt]","")&amp;
IF(A314&lt;&gt;"",SUBSTITUTE(A314,"A","\textcolor{red}{A}"),"\null")&amp;" &amp; "&amp;IF(B314&lt;&gt;B313,B314,"\null")&amp;" &amp; "&amp;IF(D314&lt;&gt;"","\textcolor{red}{"&amp;D314&amp;" :} ","")&amp;IF(E314&lt;&gt;"","\setlength{\hangindent}{10pt}"&amp;_xlfn.SWITCH(H314,
"Solennité",UPPER(E314),
"Fête",UPPER(E314),
"Mémoire obligatoire",E314,
"Mémoire facultative","\textit{"&amp;E314&amp;"}")&amp;" \hfill "&amp;H314&amp;" \\","\null \\")</f>
        <v>b &amp; 25 &amp; \textcolor{red}{En Suisse :} \setlength{\hangindent}{10pt}S. NICOLAS DE FLÜE, ERMITE \hfill Solennité \\</v>
      </c>
    </row>
    <row r="315" spans="1:9" x14ac:dyDescent="0.25">
      <c r="A315" s="19" t="s">
        <v>54</v>
      </c>
      <c r="B315" s="19">
        <v>25</v>
      </c>
      <c r="C315" s="19" t="s">
        <v>457</v>
      </c>
      <c r="D315" s="19" t="s">
        <v>81</v>
      </c>
      <c r="E315" s="20" t="s">
        <v>507</v>
      </c>
      <c r="F315" s="19" t="s">
        <v>508</v>
      </c>
      <c r="G315" s="19" t="s">
        <v>138</v>
      </c>
      <c r="H315" s="19" t="s">
        <v>61</v>
      </c>
      <c r="I315" t="str" cm="1">
        <f t="array" ref="I315">IF(C315&lt;&gt;C314,"\null &amp; \null &amp; \null \\[1pt] \null &amp; \null &amp; \multicolumn{1}{c}{\textcolor{red}{"&amp;UPPER(LEFT(C315,1))&amp;RIGHT(C315,LEN(C315)-1)&amp;"}} \\[5pt]","")&amp;
IF(A315&lt;&gt;"",SUBSTITUTE(A315,"A","\textcolor{red}{A}"),"\null")&amp;" &amp; "&amp;IF(B315&lt;&gt;B314,B315,"\null")&amp;" &amp; "&amp;IF(D315&lt;&gt;"","\textcolor{red}{"&amp;D315&amp;" :} ","")&amp;IF(E315&lt;&gt;"","\setlength{\hangindent}{10pt}"&amp;_xlfn.SWITCH(H315,
"Solennité",UPPER(E315),
"Fête",UPPER(E315),
"Mémoire obligatoire",E315,
"Mémoire facultative","\textit{"&amp;E315&amp;"}")&amp;" \hfill "&amp;H315&amp;" \\","\null \\")</f>
        <v>\null &amp; \null &amp; \textcolor{red}{Au Canada :} \setlength{\hangindent}{10pt}\textit{Ss. Côme et Damien, martyrs} \hfill Mémoire facultative \\</v>
      </c>
    </row>
    <row r="316" spans="1:9" x14ac:dyDescent="0.25">
      <c r="A316" s="19" t="s">
        <v>33</v>
      </c>
      <c r="B316" s="19">
        <v>26</v>
      </c>
      <c r="C316" s="19" t="s">
        <v>457</v>
      </c>
      <c r="E316" s="20" t="s">
        <v>507</v>
      </c>
      <c r="F316" s="19" t="s">
        <v>508</v>
      </c>
      <c r="G316" s="19" t="s">
        <v>138</v>
      </c>
      <c r="H316" s="19" t="s">
        <v>61</v>
      </c>
      <c r="I316" t="str" cm="1">
        <f t="array" ref="I316">IF(C316&lt;&gt;C315,"\null &amp; \null &amp; \null \\[1pt] \null &amp; \null &amp; \multicolumn{1}{c}{\textcolor{red}{"&amp;UPPER(LEFT(C316,1))&amp;RIGHT(C316,LEN(C316)-1)&amp;"}} \\[5pt]","")&amp;
IF(A316&lt;&gt;"",SUBSTITUTE(A316,"A","\textcolor{red}{A}"),"\null")&amp;" &amp; "&amp;IF(B316&lt;&gt;B315,B316,"\null")&amp;" &amp; "&amp;IF(D316&lt;&gt;"","\textcolor{red}{"&amp;D316&amp;" :} ","")&amp;IF(E316&lt;&gt;"","\setlength{\hangindent}{10pt}"&amp;_xlfn.SWITCH(H316,
"Solennité",UPPER(E316),
"Fête",UPPER(E316),
"Mémoire obligatoire",E316,
"Mémoire facultative","\textit{"&amp;E316&amp;"}")&amp;" \hfill "&amp;H316&amp;" \\","\null \\")</f>
        <v>c &amp; 26 &amp; \setlength{\hangindent}{10pt}\textit{Ss. Côme et Damien, martyrs} \hfill Mémoire facultative \\</v>
      </c>
    </row>
    <row r="317" spans="1:9" x14ac:dyDescent="0.25">
      <c r="A317" s="19" t="s">
        <v>54</v>
      </c>
      <c r="B317" s="19">
        <v>26</v>
      </c>
      <c r="C317" s="19" t="s">
        <v>457</v>
      </c>
      <c r="D317" s="19" t="s">
        <v>81</v>
      </c>
      <c r="E317" s="19" t="s">
        <v>509</v>
      </c>
      <c r="F317" s="19" t="s">
        <v>510</v>
      </c>
      <c r="G317" s="19" t="s">
        <v>138</v>
      </c>
      <c r="H317" s="19" t="s">
        <v>117</v>
      </c>
      <c r="I317" t="str" cm="1">
        <f t="array" ref="I317">IF(C317&lt;&gt;C316,"\null &amp; \null &amp; \null \\[1pt] \null &amp; \null &amp; \multicolumn{1}{c}{\textcolor{red}{"&amp;UPPER(LEFT(C317,1))&amp;RIGHT(C317,LEN(C317)-1)&amp;"}} \\[5pt]","")&amp;
IF(A317&lt;&gt;"",SUBSTITUTE(A317,"A","\textcolor{red}{A}"),"\null")&amp;" &amp; "&amp;IF(B317&lt;&gt;B316,B317,"\null")&amp;" &amp; "&amp;IF(D317&lt;&gt;"","\textcolor{red}{"&amp;D317&amp;" :} ","")&amp;IF(E317&lt;&gt;"","\setlength{\hangindent}{10pt}"&amp;_xlfn.SWITCH(H317,
"Solennité",UPPER(E317),
"Fête",UPPER(E317),
"Mémoire obligatoire",E317,
"Mémoire facultative","\textit{"&amp;E317&amp;"}")&amp;" \hfill "&amp;H317&amp;" \\","\null \\")</f>
        <v>\null &amp; \null &amp; \textcolor{red}{Au Canada :} \setlength{\hangindent}{10pt}S. JEAN DE BRÉBEUF, S. ISAAC JOGUES, PRÊTRES, ET LEURS COMPAGNONS, MARTYRS \hfill Fête \\</v>
      </c>
    </row>
    <row r="318" spans="1:9" x14ac:dyDescent="0.25">
      <c r="A318" s="19" t="s">
        <v>32</v>
      </c>
      <c r="B318" s="19">
        <v>27</v>
      </c>
      <c r="C318" s="19" t="s">
        <v>457</v>
      </c>
      <c r="E318" s="19" t="s">
        <v>511</v>
      </c>
      <c r="F318" s="19" t="s">
        <v>512</v>
      </c>
      <c r="G318" s="19" t="s">
        <v>80</v>
      </c>
      <c r="H318" s="19" t="s">
        <v>59</v>
      </c>
      <c r="I318" t="str" cm="1">
        <f t="array" ref="I318">IF(C318&lt;&gt;C317,"\null &amp; \null &amp; \null \\[1pt] \null &amp; \null &amp; \multicolumn{1}{c}{\textcolor{red}{"&amp;UPPER(LEFT(C318,1))&amp;RIGHT(C318,LEN(C318)-1)&amp;"}} \\[5pt]","")&amp;
IF(A318&lt;&gt;"",SUBSTITUTE(A318,"A","\textcolor{red}{A}"),"\null")&amp;" &amp; "&amp;IF(B318&lt;&gt;B317,B318,"\null")&amp;" &amp; "&amp;IF(D318&lt;&gt;"","\textcolor{red}{"&amp;D318&amp;" :} ","")&amp;IF(E318&lt;&gt;"","\setlength{\hangindent}{10pt}"&amp;_xlfn.SWITCH(H318,
"Solennité",UPPER(E318),
"Fête",UPPER(E318),
"Mémoire obligatoire",E318,
"Mémoire facultative","\textit{"&amp;E318&amp;"}")&amp;" \hfill "&amp;H318&amp;" \\","\null \\")</f>
        <v>d &amp; 27 &amp; \setlength{\hangindent}{10pt}S. Vincent de Paul, prêtre \hfill Mémoire obligatoire \\</v>
      </c>
    </row>
    <row r="319" spans="1:9" x14ac:dyDescent="0.25">
      <c r="A319" s="19" t="s">
        <v>31</v>
      </c>
      <c r="B319" s="19">
        <v>28</v>
      </c>
      <c r="C319" s="19" t="s">
        <v>457</v>
      </c>
      <c r="E319" s="20" t="s">
        <v>513</v>
      </c>
      <c r="F319" s="19" t="s">
        <v>514</v>
      </c>
      <c r="G319" s="19" t="s">
        <v>105</v>
      </c>
      <c r="H319" s="19" t="s">
        <v>61</v>
      </c>
      <c r="I319" t="str" cm="1">
        <f t="array" ref="I319">IF(C319&lt;&gt;C318,"\null &amp; \null &amp; \null \\[1pt] \null &amp; \null &amp; \multicolumn{1}{c}{\textcolor{red}{"&amp;UPPER(LEFT(C319,1))&amp;RIGHT(C319,LEN(C319)-1)&amp;"}} \\[5pt]","")&amp;
IF(A319&lt;&gt;"",SUBSTITUTE(A319,"A","\textcolor{red}{A}"),"\null")&amp;" &amp; "&amp;IF(B319&lt;&gt;B318,B319,"\null")&amp;" &amp; "&amp;IF(D319&lt;&gt;"","\textcolor{red}{"&amp;D319&amp;" :} ","")&amp;IF(E319&lt;&gt;"","\setlength{\hangindent}{10pt}"&amp;_xlfn.SWITCH(H319,
"Solennité",UPPER(E319),
"Fête",UPPER(E319),
"Mémoire obligatoire",E319,
"Mémoire facultative","\textit{"&amp;E319&amp;"}")&amp;" \hfill "&amp;H319&amp;" \\","\null \\")</f>
        <v>e &amp; 28 &amp; \setlength{\hangindent}{10pt}\textit{S. Venceslas, martyr} \hfill Mémoire facultative \\</v>
      </c>
    </row>
    <row r="320" spans="1:9" x14ac:dyDescent="0.25">
      <c r="A320" s="19" t="s">
        <v>54</v>
      </c>
      <c r="B320" s="19">
        <v>28</v>
      </c>
      <c r="C320" s="19" t="s">
        <v>457</v>
      </c>
      <c r="E320" s="20" t="s">
        <v>515</v>
      </c>
      <c r="F320" s="19" t="s">
        <v>516</v>
      </c>
      <c r="G320" s="19" t="s">
        <v>138</v>
      </c>
      <c r="H320" s="19" t="s">
        <v>61</v>
      </c>
      <c r="I320" t="str" cm="1">
        <f t="array" ref="I320">IF(C320&lt;&gt;C319,"\null &amp; \null &amp; \null \\[1pt] \null &amp; \null &amp; \multicolumn{1}{c}{\textcolor{red}{"&amp;UPPER(LEFT(C320,1))&amp;RIGHT(C320,LEN(C320)-1)&amp;"}} \\[5pt]","")&amp;
IF(A320&lt;&gt;"",SUBSTITUTE(A320,"A","\textcolor{red}{A}"),"\null")&amp;" &amp; "&amp;IF(B320&lt;&gt;B319,B320,"\null")&amp;" &amp; "&amp;IF(D320&lt;&gt;"","\textcolor{red}{"&amp;D320&amp;" :} ","")&amp;IF(E320&lt;&gt;"","\setlength{\hangindent}{10pt}"&amp;_xlfn.SWITCH(H320,
"Solennité",UPPER(E320),
"Fête",UPPER(E320),
"Mémoire obligatoire",E320,
"Mémoire facultative","\textit{"&amp;E320&amp;"}")&amp;" \hfill "&amp;H320&amp;" \\","\null \\")</f>
        <v>\null &amp; \null &amp; \setlength{\hangindent}{10pt}\textit{S. Laurent Ruiz et ses compagnons, martyrs} \hfill Mémoire facultative \\</v>
      </c>
    </row>
    <row r="321" spans="1:9" x14ac:dyDescent="0.25">
      <c r="A321" s="19" t="s">
        <v>36</v>
      </c>
      <c r="B321" s="19">
        <v>29</v>
      </c>
      <c r="C321" s="19" t="s">
        <v>457</v>
      </c>
      <c r="E321" s="18" t="s">
        <v>517</v>
      </c>
      <c r="F321" s="19" t="s">
        <v>517</v>
      </c>
      <c r="G321" s="19" t="s">
        <v>54</v>
      </c>
      <c r="H321" s="19" t="s">
        <v>117</v>
      </c>
      <c r="I321" t="str" cm="1">
        <f t="array" ref="I321">IF(C321&lt;&gt;C320,"\null &amp; \null &amp; \null \\[1pt] \null &amp; \null &amp; \multicolumn{1}{c}{\textcolor{red}{"&amp;UPPER(LEFT(C321,1))&amp;RIGHT(C321,LEN(C321)-1)&amp;"}} \\[5pt]","")&amp;
IF(A321&lt;&gt;"",SUBSTITUTE(A321,"A","\textcolor{red}{A}"),"\null")&amp;" &amp; "&amp;IF(B321&lt;&gt;B320,B321,"\null")&amp;" &amp; "&amp;IF(D321&lt;&gt;"","\textcolor{red}{"&amp;D321&amp;" :} ","")&amp;IF(E321&lt;&gt;"","\setlength{\hangindent}{10pt}"&amp;_xlfn.SWITCH(H321,
"Solennité",UPPER(E321),
"Fête",UPPER(E321),
"Mémoire obligatoire",E321,
"Mémoire facultative","\textit{"&amp;E321&amp;"}")&amp;" \hfill "&amp;H321&amp;" \\","\null \\")</f>
        <v>f &amp; 29 &amp; \setlength{\hangindent}{10pt}SS. MICHEL, GABRIEL ET RAPHAËL, ARCHANGES \hfill Fête \\</v>
      </c>
    </row>
    <row r="322" spans="1:9" x14ac:dyDescent="0.25">
      <c r="A322" s="19" t="s">
        <v>35</v>
      </c>
      <c r="B322" s="19">
        <v>30</v>
      </c>
      <c r="C322" s="19" t="s">
        <v>457</v>
      </c>
      <c r="E322" s="19" t="s">
        <v>518</v>
      </c>
      <c r="F322" s="19" t="s">
        <v>519</v>
      </c>
      <c r="G322" s="19" t="s">
        <v>124</v>
      </c>
      <c r="H322" s="19" t="s">
        <v>59</v>
      </c>
      <c r="I322" t="str" cm="1">
        <f t="array" ref="I322">IF(C322&lt;&gt;C321,"\null &amp; \null &amp; \null \\[1pt] \null &amp; \null &amp; \multicolumn{1}{c}{\textcolor{red}{"&amp;UPPER(LEFT(C322,1))&amp;RIGHT(C322,LEN(C322)-1)&amp;"}} \\[5pt]","")&amp;
IF(A322&lt;&gt;"",SUBSTITUTE(A322,"A","\textcolor{red}{A}"),"\null")&amp;" &amp; "&amp;IF(B322&lt;&gt;B321,B322,"\null")&amp;" &amp; "&amp;IF(D322&lt;&gt;"","\textcolor{red}{"&amp;D322&amp;" :} ","")&amp;IF(E322&lt;&gt;"","\setlength{\hangindent}{10pt}"&amp;_xlfn.SWITCH(H322,
"Solennité",UPPER(E322),
"Fête",UPPER(E322),
"Mémoire obligatoire",E322,
"Mémoire facultative","\textit{"&amp;E322&amp;"}")&amp;" \hfill "&amp;H322&amp;" \\","\null \\")</f>
        <v>g &amp; 30 &amp; \setlength{\hangindent}{10pt}S. Jérôme, prêtre et docteur de l'Église \hfill Mémoire obligatoire \\</v>
      </c>
    </row>
    <row r="323" spans="1:9" x14ac:dyDescent="0.25">
      <c r="A323" s="19" t="s">
        <v>54</v>
      </c>
      <c r="C323" s="19" t="s">
        <v>520</v>
      </c>
      <c r="D323" s="19" t="s">
        <v>81</v>
      </c>
      <c r="E323" s="20" t="s">
        <v>521</v>
      </c>
      <c r="F323" s="19" t="s">
        <v>522</v>
      </c>
      <c r="G323" s="19" t="s">
        <v>54</v>
      </c>
      <c r="H323" s="19" t="s">
        <v>61</v>
      </c>
    </row>
    <row r="324" spans="1:9" x14ac:dyDescent="0.25">
      <c r="A324" s="19" t="s">
        <v>27</v>
      </c>
      <c r="B324" s="19">
        <v>1</v>
      </c>
      <c r="C324" s="19" t="s">
        <v>520</v>
      </c>
      <c r="E324" s="19" t="s">
        <v>523</v>
      </c>
      <c r="F324" s="19" t="s">
        <v>524</v>
      </c>
      <c r="G324" s="19" t="s">
        <v>225</v>
      </c>
      <c r="H324" s="19" t="s">
        <v>59</v>
      </c>
      <c r="I324" t="str" cm="1">
        <f t="array" ref="I324">IF(C324&lt;&gt;C323,"\null &amp; \null &amp; \null \\[1pt] \null &amp; \null &amp; \multicolumn{1}{c}{\textcolor{red}{"&amp;UPPER(LEFT(C324,1))&amp;RIGHT(C324,LEN(C324)-1)&amp;"}} \\[5pt]","")&amp;
IF(A324&lt;&gt;"",SUBSTITUTE(A324,"A","\textcolor{red}{A}"),"\null")&amp;" &amp; "&amp;IF(B324&lt;&gt;B323,B324,"\null")&amp;" &amp; "&amp;IF(D324&lt;&gt;"","\textcolor{red}{"&amp;D324&amp;" :} ","")&amp;IF(E324&lt;&gt;"","\setlength{\hangindent}{10pt}"&amp;_xlfn.SWITCH(H324,
"Solennité",UPPER(E324),
"Fête",UPPER(E324),
"Mémoire obligatoire",E324,
"Mémoire facultative","\textit{"&amp;E324&amp;"}")&amp;" \hfill "&amp;H324&amp;" \\","\null \\")</f>
        <v>\textcolor{red}{A} &amp; 1 &amp; \setlength{\hangindent}{10pt}Ste Thérèse de l'Enfant-Jésus, vierge et docteur de l'Église \hfill Mémoire obligatoire \\</v>
      </c>
    </row>
    <row r="325" spans="1:9" x14ac:dyDescent="0.25">
      <c r="A325" s="19" t="s">
        <v>25</v>
      </c>
      <c r="B325" s="19">
        <v>2</v>
      </c>
      <c r="C325" s="19" t="s">
        <v>520</v>
      </c>
      <c r="E325" s="19" t="s">
        <v>525</v>
      </c>
      <c r="F325" s="19" t="s">
        <v>525</v>
      </c>
      <c r="G325" s="19" t="s">
        <v>54</v>
      </c>
      <c r="H325" s="19" t="s">
        <v>59</v>
      </c>
      <c r="I325" t="str" cm="1">
        <f t="array" ref="I325">IF(C325&lt;&gt;C324,"\null &amp; \null &amp; \null \\[1pt] \null &amp; \null &amp; \multicolumn{1}{c}{\textcolor{red}{"&amp;UPPER(LEFT(C325,1))&amp;RIGHT(C325,LEN(C325)-1)&amp;"}} \\[5pt]","")&amp;
IF(A325&lt;&gt;"",SUBSTITUTE(A325,"A","\textcolor{red}{A}"),"\null")&amp;" &amp; "&amp;IF(B325&lt;&gt;B324,B325,"\null")&amp;" &amp; "&amp;IF(D325&lt;&gt;"","\textcolor{red}{"&amp;D325&amp;" :} ","")&amp;IF(E325&lt;&gt;"","\setlength{\hangindent}{10pt}"&amp;_xlfn.SWITCH(H325,
"Solennité",UPPER(E325),
"Fête",UPPER(E325),
"Mémoire obligatoire",E325,
"Mémoire facultative","\textit{"&amp;E325&amp;"}")&amp;" \hfill "&amp;H325&amp;" \\","\null \\")</f>
        <v>b &amp; 2 &amp; \setlength{\hangindent}{10pt}Ss. anges gardiens \hfill Mémoire obligatoire \\</v>
      </c>
    </row>
    <row r="326" spans="1:9" x14ac:dyDescent="0.25">
      <c r="A326" s="19" t="s">
        <v>33</v>
      </c>
      <c r="B326" s="19">
        <v>3</v>
      </c>
      <c r="C326" s="19" t="s">
        <v>520</v>
      </c>
      <c r="I326" t="str" cm="1">
        <f t="array" ref="I326">IF(C326&lt;&gt;C325,"\null &amp; \null &amp; \null \\[1pt] \null &amp; \null &amp; \multicolumn{1}{c}{\textcolor{red}{"&amp;UPPER(LEFT(C326,1))&amp;RIGHT(C326,LEN(C326)-1)&amp;"}} \\[5pt]","")&amp;
IF(A326&lt;&gt;"",SUBSTITUTE(A326,"A","\textcolor{red}{A}"),"\null")&amp;" &amp; "&amp;IF(B326&lt;&gt;B325,B326,"\null")&amp;" &amp; "&amp;IF(D326&lt;&gt;"","\textcolor{red}{"&amp;D326&amp;" :} ","")&amp;IF(E326&lt;&gt;"","\setlength{\hangindent}{10pt}"&amp;_xlfn.SWITCH(H326,
"Solennité",UPPER(E326),
"Fête",UPPER(E326),
"Mémoire obligatoire",E326,
"Mémoire facultative","\textit{"&amp;E326&amp;"}")&amp;" \hfill "&amp;H326&amp;" \\","\null \\")</f>
        <v>c &amp; 3 &amp; \null \\</v>
      </c>
    </row>
    <row r="327" spans="1:9" x14ac:dyDescent="0.25">
      <c r="A327" s="19" t="s">
        <v>32</v>
      </c>
      <c r="B327" s="19">
        <v>4</v>
      </c>
      <c r="C327" s="19" t="s">
        <v>520</v>
      </c>
      <c r="E327" s="19" t="s">
        <v>526</v>
      </c>
      <c r="F327" s="19" t="s">
        <v>526</v>
      </c>
      <c r="G327" s="19" t="s">
        <v>54</v>
      </c>
      <c r="H327" s="19" t="s">
        <v>59</v>
      </c>
      <c r="I327" t="str" cm="1">
        <f t="array" ref="I327">IF(C327&lt;&gt;C326,"\null &amp; \null &amp; \null \\[1pt] \null &amp; \null &amp; \multicolumn{1}{c}{\textcolor{red}{"&amp;UPPER(LEFT(C327,1))&amp;RIGHT(C327,LEN(C327)-1)&amp;"}} \\[5pt]","")&amp;
IF(A327&lt;&gt;"",SUBSTITUTE(A327,"A","\textcolor{red}{A}"),"\null")&amp;" &amp; "&amp;IF(B327&lt;&gt;B326,B327,"\null")&amp;" &amp; "&amp;IF(D327&lt;&gt;"","\textcolor{red}{"&amp;D327&amp;" :} ","")&amp;IF(E327&lt;&gt;"","\setlength{\hangindent}{10pt}"&amp;_xlfn.SWITCH(H327,
"Solennité",UPPER(E327),
"Fête",UPPER(E327),
"Mémoire obligatoire",E327,
"Mémoire facultative","\textit{"&amp;E327&amp;"}")&amp;" \hfill "&amp;H327&amp;" \\","\null \\")</f>
        <v>d &amp; 4 &amp; \setlength{\hangindent}{10pt}S. François d'Assise \hfill Mémoire obligatoire \\</v>
      </c>
    </row>
    <row r="328" spans="1:9" x14ac:dyDescent="0.25">
      <c r="A328" s="19" t="s">
        <v>31</v>
      </c>
      <c r="B328" s="19">
        <v>5</v>
      </c>
      <c r="C328" s="19" t="s">
        <v>520</v>
      </c>
      <c r="E328" s="20" t="s">
        <v>527</v>
      </c>
      <c r="F328" s="19" t="s">
        <v>528</v>
      </c>
      <c r="G328" s="19" t="s">
        <v>65</v>
      </c>
      <c r="H328" s="19" t="s">
        <v>61</v>
      </c>
      <c r="I328" t="str" cm="1">
        <f t="array" ref="I328">IF(C328&lt;&gt;C327,"\null &amp; \null &amp; \null \\[1pt] \null &amp; \null &amp; \multicolumn{1}{c}{\textcolor{red}{"&amp;UPPER(LEFT(C328,1))&amp;RIGHT(C328,LEN(C328)-1)&amp;"}} \\[5pt]","")&amp;
IF(A328&lt;&gt;"",SUBSTITUTE(A328,"A","\textcolor{red}{A}"),"\null")&amp;" &amp; "&amp;IF(B328&lt;&gt;B327,B328,"\null")&amp;" &amp; "&amp;IF(D328&lt;&gt;"","\textcolor{red}{"&amp;D328&amp;" :} ","")&amp;IF(E328&lt;&gt;"","\setlength{\hangindent}{10pt}"&amp;_xlfn.SWITCH(H328,
"Solennité",UPPER(E328),
"Fête",UPPER(E328),
"Mémoire obligatoire",E328,
"Mémoire facultative","\textit{"&amp;E328&amp;"}")&amp;" \hfill "&amp;H328&amp;" \\","\null \\")</f>
        <v>e &amp; 5 &amp; \setlength{\hangindent}{10pt}\textit{Ste Faustine Kowalska, vierge} \hfill Mémoire facultative \\</v>
      </c>
    </row>
    <row r="329" spans="1:9" x14ac:dyDescent="0.25">
      <c r="A329" s="19" t="s">
        <v>36</v>
      </c>
      <c r="B329" s="19">
        <v>6</v>
      </c>
      <c r="C329" s="19" t="s">
        <v>520</v>
      </c>
      <c r="E329" s="20" t="s">
        <v>529</v>
      </c>
      <c r="F329" s="19" t="s">
        <v>530</v>
      </c>
      <c r="G329" s="19" t="s">
        <v>80</v>
      </c>
      <c r="H329" s="19" t="s">
        <v>61</v>
      </c>
      <c r="I329" t="str" cm="1">
        <f t="array" ref="I329">IF(C329&lt;&gt;C328,"\null &amp; \null &amp; \null \\[1pt] \null &amp; \null &amp; \multicolumn{1}{c}{\textcolor{red}{"&amp;UPPER(LEFT(C329,1))&amp;RIGHT(C329,LEN(C329)-1)&amp;"}} \\[5pt]","")&amp;
IF(A329&lt;&gt;"",SUBSTITUTE(A329,"A","\textcolor{red}{A}"),"\null")&amp;" &amp; "&amp;IF(B329&lt;&gt;B328,B329,"\null")&amp;" &amp; "&amp;IF(D329&lt;&gt;"","\textcolor{red}{"&amp;D329&amp;" :} ","")&amp;IF(E329&lt;&gt;"","\setlength{\hangindent}{10pt}"&amp;_xlfn.SWITCH(H329,
"Solennité",UPPER(E329),
"Fête",UPPER(E329),
"Mémoire obligatoire",E329,
"Mémoire facultative","\textit{"&amp;E329&amp;"}")&amp;" \hfill "&amp;H329&amp;" \\","\null \\")</f>
        <v>f &amp; 6 &amp; \setlength{\hangindent}{10pt}\textit{S. Bruno, prêtre} \hfill Mémoire facultative \\</v>
      </c>
    </row>
    <row r="330" spans="1:9" x14ac:dyDescent="0.25">
      <c r="A330" s="19" t="s">
        <v>54</v>
      </c>
      <c r="B330" s="19">
        <v>6</v>
      </c>
      <c r="C330" s="19" t="s">
        <v>520</v>
      </c>
      <c r="D330" s="19" t="s">
        <v>81</v>
      </c>
      <c r="E330" s="20" t="s">
        <v>531</v>
      </c>
      <c r="F330" s="19" t="s">
        <v>532</v>
      </c>
      <c r="G330" s="19" t="s">
        <v>65</v>
      </c>
      <c r="H330" s="19" t="s">
        <v>61</v>
      </c>
      <c r="I330" t="str" cm="1">
        <f t="array" ref="I330">IF(C330&lt;&gt;C329,"\null &amp; \null &amp; \null \\[1pt] \null &amp; \null &amp; \multicolumn{1}{c}{\textcolor{red}{"&amp;UPPER(LEFT(C330,1))&amp;RIGHT(C330,LEN(C330)-1)&amp;"}} \\[5pt]","")&amp;
IF(A330&lt;&gt;"",SUBSTITUTE(A330,"A","\textcolor{red}{A}"),"\null")&amp;" &amp; "&amp;IF(B330&lt;&gt;B329,B330,"\null")&amp;" &amp; "&amp;IF(D330&lt;&gt;"","\textcolor{red}{"&amp;D330&amp;" :} ","")&amp;IF(E330&lt;&gt;"","\setlength{\hangindent}{10pt}"&amp;_xlfn.SWITCH(H330,
"Solennité",UPPER(E330),
"Fête",UPPER(E330),
"Mémoire obligatoire",E330,
"Mémoire facultative","\textit{"&amp;E330&amp;"}")&amp;" \hfill "&amp;H330&amp;" \\","\null \\")</f>
        <v>\null &amp; \null &amp; \textcolor{red}{Au Canada :} \setlength{\hangindent}{10pt}\textit{Bienheureuse Marie-Rose Durocher, vierge} \hfill Mémoire facultative \\</v>
      </c>
    </row>
    <row r="331" spans="1:9" x14ac:dyDescent="0.25">
      <c r="A331" s="19" t="s">
        <v>35</v>
      </c>
      <c r="B331" s="19">
        <v>7</v>
      </c>
      <c r="C331" s="19" t="s">
        <v>520</v>
      </c>
      <c r="E331" s="19" t="s">
        <v>533</v>
      </c>
      <c r="F331" s="19" t="s">
        <v>533</v>
      </c>
      <c r="G331" s="19" t="s">
        <v>54</v>
      </c>
      <c r="H331" s="19" t="s">
        <v>59</v>
      </c>
      <c r="I331" t="str" cm="1">
        <f t="array" ref="I331">IF(C331&lt;&gt;C330,"\null &amp; \null &amp; \null \\[1pt] \null &amp; \null &amp; \multicolumn{1}{c}{\textcolor{red}{"&amp;UPPER(LEFT(C331,1))&amp;RIGHT(C331,LEN(C331)-1)&amp;"}} \\[5pt]","")&amp;
IF(A331&lt;&gt;"",SUBSTITUTE(A331,"A","\textcolor{red}{A}"),"\null")&amp;" &amp; "&amp;IF(B331&lt;&gt;B330,B331,"\null")&amp;" &amp; "&amp;IF(D331&lt;&gt;"","\textcolor{red}{"&amp;D331&amp;" :} ","")&amp;IF(E331&lt;&gt;"","\setlength{\hangindent}{10pt}"&amp;_xlfn.SWITCH(H331,
"Solennité",UPPER(E331),
"Fête",UPPER(E331),
"Mémoire obligatoire",E331,
"Mémoire facultative","\textit{"&amp;E331&amp;"}")&amp;" \hfill "&amp;H331&amp;" \\","\null \\")</f>
        <v>g &amp; 7 &amp; \setlength{\hangindent}{10pt}Bienheureuse Vierge Marie du Rosaire \hfill Mémoire obligatoire \\</v>
      </c>
    </row>
    <row r="332" spans="1:9" x14ac:dyDescent="0.25">
      <c r="A332" s="19" t="s">
        <v>27</v>
      </c>
      <c r="B332" s="19">
        <v>8</v>
      </c>
      <c r="C332" s="19" t="s">
        <v>520</v>
      </c>
      <c r="I332" t="str" cm="1">
        <f t="array" ref="I332">IF(C332&lt;&gt;C331,"\null &amp; \null &amp; \null \\[1pt] \null &amp; \null &amp; \multicolumn{1}{c}{\textcolor{red}{"&amp;UPPER(LEFT(C332,1))&amp;RIGHT(C332,LEN(C332)-1)&amp;"}} \\[5pt]","")&amp;
IF(A332&lt;&gt;"",SUBSTITUTE(A332,"A","\textcolor{red}{A}"),"\null")&amp;" &amp; "&amp;IF(B332&lt;&gt;B331,B332,"\null")&amp;" &amp; "&amp;IF(D332&lt;&gt;"","\textcolor{red}{"&amp;D332&amp;" :} ","")&amp;IF(E332&lt;&gt;"","\setlength{\hangindent}{10pt}"&amp;_xlfn.SWITCH(H332,
"Solennité",UPPER(E332),
"Fête",UPPER(E332),
"Mémoire obligatoire",E332,
"Mémoire facultative","\textit{"&amp;E332&amp;"}")&amp;" \hfill "&amp;H332&amp;" \\","\null \\")</f>
        <v>\textcolor{red}{A} &amp; 8 &amp; \null \\</v>
      </c>
    </row>
    <row r="333" spans="1:9" x14ac:dyDescent="0.25">
      <c r="A333" s="19" t="s">
        <v>25</v>
      </c>
      <c r="B333" s="19">
        <v>9</v>
      </c>
      <c r="C333" s="19" t="s">
        <v>520</v>
      </c>
      <c r="E333" s="20" t="s">
        <v>534</v>
      </c>
      <c r="F333" s="19" t="s">
        <v>535</v>
      </c>
      <c r="G333" s="19" t="s">
        <v>138</v>
      </c>
      <c r="H333" s="19" t="s">
        <v>61</v>
      </c>
      <c r="I333" t="str" cm="1">
        <f t="array" ref="I333">IF(C333&lt;&gt;C332,"\null &amp; \null &amp; \null \\[1pt] \null &amp; \null &amp; \multicolumn{1}{c}{\textcolor{red}{"&amp;UPPER(LEFT(C333,1))&amp;RIGHT(C333,LEN(C333)-1)&amp;"}} \\[5pt]","")&amp;
IF(A333&lt;&gt;"",SUBSTITUTE(A333,"A","\textcolor{red}{A}"),"\null")&amp;" &amp; "&amp;IF(B333&lt;&gt;B332,B333,"\null")&amp;" &amp; "&amp;IF(D333&lt;&gt;"","\textcolor{red}{"&amp;D333&amp;" :} ","")&amp;IF(E333&lt;&gt;"","\setlength{\hangindent}{10pt}"&amp;_xlfn.SWITCH(H333,
"Solennité",UPPER(E333),
"Fête",UPPER(E333),
"Mémoire obligatoire",E333,
"Mémoire facultative","\textit{"&amp;E333&amp;"}")&amp;" \hfill "&amp;H333&amp;" \\","\null \\")</f>
        <v>b &amp; 9 &amp; \setlength{\hangindent}{10pt}\textit{S. Denis, évêque, et ses compagnons, martyrs} \hfill Mémoire facultative \\</v>
      </c>
    </row>
    <row r="334" spans="1:9" x14ac:dyDescent="0.25">
      <c r="A334" s="19" t="s">
        <v>54</v>
      </c>
      <c r="B334" s="19">
        <v>9</v>
      </c>
      <c r="C334" s="19" t="s">
        <v>520</v>
      </c>
      <c r="E334" s="20" t="s">
        <v>536</v>
      </c>
      <c r="F334" s="19" t="s">
        <v>537</v>
      </c>
      <c r="G334" s="19" t="s">
        <v>80</v>
      </c>
      <c r="H334" s="19" t="s">
        <v>61</v>
      </c>
      <c r="I334" t="str" cm="1">
        <f t="array" ref="I334">IF(C334&lt;&gt;C333,"\null &amp; \null &amp; \null \\[1pt] \null &amp; \null &amp; \multicolumn{1}{c}{\textcolor{red}{"&amp;UPPER(LEFT(C334,1))&amp;RIGHT(C334,LEN(C334)-1)&amp;"}} \\[5pt]","")&amp;
IF(A334&lt;&gt;"",SUBSTITUTE(A334,"A","\textcolor{red}{A}"),"\null")&amp;" &amp; "&amp;IF(B334&lt;&gt;B333,B334,"\null")&amp;" &amp; "&amp;IF(D334&lt;&gt;"","\textcolor{red}{"&amp;D334&amp;" :} ","")&amp;IF(E334&lt;&gt;"","\setlength{\hangindent}{10pt}"&amp;_xlfn.SWITCH(H334,
"Solennité",UPPER(E334),
"Fête",UPPER(E334),
"Mémoire obligatoire",E334,
"Mémoire facultative","\textit{"&amp;E334&amp;"}")&amp;" \hfill "&amp;H334&amp;" \\","\null \\")</f>
        <v>\null &amp; \null &amp; \setlength{\hangindent}{10pt}\textit{S. Jean Léonardi, prêtre} \hfill Mémoire facultative \\</v>
      </c>
    </row>
    <row r="335" spans="1:9" x14ac:dyDescent="0.25">
      <c r="A335" s="19" t="s">
        <v>33</v>
      </c>
      <c r="B335" s="19">
        <v>10</v>
      </c>
      <c r="C335" s="19" t="s">
        <v>520</v>
      </c>
      <c r="E335" s="20"/>
      <c r="I335" t="str" cm="1">
        <f t="array" ref="I335">IF(C335&lt;&gt;C334,"\null &amp; \null &amp; \null \\[1pt] \null &amp; \null &amp; \multicolumn{1}{c}{\textcolor{red}{"&amp;UPPER(LEFT(C335,1))&amp;RIGHT(C335,LEN(C335)-1)&amp;"}} \\[5pt]","")&amp;
IF(A335&lt;&gt;"",SUBSTITUTE(A335,"A","\textcolor{red}{A}"),"\null")&amp;" &amp; "&amp;IF(B335&lt;&gt;B334,B335,"\null")&amp;" &amp; "&amp;IF(D335&lt;&gt;"","\textcolor{red}{"&amp;D335&amp;" :} ","")&amp;IF(E335&lt;&gt;"","\setlength{\hangindent}{10pt}"&amp;_xlfn.SWITCH(H335,
"Solennité",UPPER(E335),
"Fête",UPPER(E335),
"Mémoire obligatoire",E335,
"Mémoire facultative","\textit{"&amp;E335&amp;"}")&amp;" \hfill "&amp;H335&amp;" \\","\null \\")</f>
        <v>c &amp; 10 &amp; \null \\</v>
      </c>
    </row>
    <row r="336" spans="1:9" x14ac:dyDescent="0.25">
      <c r="A336" s="19" t="s">
        <v>32</v>
      </c>
      <c r="B336" s="19">
        <v>11</v>
      </c>
      <c r="C336" s="19" t="s">
        <v>520</v>
      </c>
      <c r="E336" s="20" t="s">
        <v>538</v>
      </c>
      <c r="F336" s="19" t="s">
        <v>539</v>
      </c>
      <c r="G336" s="19" t="s">
        <v>228</v>
      </c>
      <c r="H336" s="19" t="s">
        <v>61</v>
      </c>
      <c r="I336" t="str" cm="1">
        <f t="array" ref="I336">IF(C336&lt;&gt;C335,"\null &amp; \null &amp; \null \\[1pt] \null &amp; \null &amp; \multicolumn{1}{c}{\textcolor{red}{"&amp;UPPER(LEFT(C336,1))&amp;RIGHT(C336,LEN(C336)-1)&amp;"}} \\[5pt]","")&amp;
IF(A336&lt;&gt;"",SUBSTITUTE(A336,"A","\textcolor{red}{A}"),"\null")&amp;" &amp; "&amp;IF(B336&lt;&gt;B335,B336,"\null")&amp;" &amp; "&amp;IF(D336&lt;&gt;"","\textcolor{red}{"&amp;D336&amp;" :} ","")&amp;IF(E336&lt;&gt;"","\setlength{\hangindent}{10pt}"&amp;_xlfn.SWITCH(H336,
"Solennité",UPPER(E336),
"Fête",UPPER(E336),
"Mémoire obligatoire",E336,
"Mémoire facultative","\textit{"&amp;E336&amp;"}")&amp;" \hfill "&amp;H336&amp;" \\","\null \\")</f>
        <v>d &amp; 11 &amp; \setlength{\hangindent}{10pt}\textit{S. Jean XXIII, pape} \hfill Mémoire facultative \\</v>
      </c>
    </row>
    <row r="337" spans="1:9" x14ac:dyDescent="0.25">
      <c r="A337" s="19" t="s">
        <v>31</v>
      </c>
      <c r="B337" s="19">
        <v>12</v>
      </c>
      <c r="C337" s="19" t="s">
        <v>520</v>
      </c>
      <c r="E337" s="20"/>
      <c r="I337" t="str" cm="1">
        <f t="array" ref="I337">IF(C337&lt;&gt;C336,"\null &amp; \null &amp; \null \\[1pt] \null &amp; \null &amp; \multicolumn{1}{c}{\textcolor{red}{"&amp;UPPER(LEFT(C337,1))&amp;RIGHT(C337,LEN(C337)-1)&amp;"}} \\[5pt]","")&amp;
IF(A337&lt;&gt;"",SUBSTITUTE(A337,"A","\textcolor{red}{A}"),"\null")&amp;" &amp; "&amp;IF(B337&lt;&gt;B336,B337,"\null")&amp;" &amp; "&amp;IF(D337&lt;&gt;"","\textcolor{red}{"&amp;D337&amp;" :} ","")&amp;IF(E337&lt;&gt;"","\setlength{\hangindent}{10pt}"&amp;_xlfn.SWITCH(H337,
"Solennité",UPPER(E337),
"Fête",UPPER(E337),
"Mémoire obligatoire",E337,
"Mémoire facultative","\textit{"&amp;E337&amp;"}")&amp;" \hfill "&amp;H337&amp;" \\","\null \\")</f>
        <v>e &amp; 12 &amp; \null \\</v>
      </c>
    </row>
    <row r="338" spans="1:9" x14ac:dyDescent="0.25">
      <c r="A338" s="19" t="s">
        <v>36</v>
      </c>
      <c r="B338" s="19">
        <v>13</v>
      </c>
      <c r="C338" s="19" t="s">
        <v>520</v>
      </c>
      <c r="E338" s="20"/>
      <c r="I338" t="str" cm="1">
        <f t="array" ref="I338">IF(C338&lt;&gt;C337,"\null &amp; \null &amp; \null \\[1pt] \null &amp; \null &amp; \multicolumn{1}{c}{\textcolor{red}{"&amp;UPPER(LEFT(C338,1))&amp;RIGHT(C338,LEN(C338)-1)&amp;"}} \\[5pt]","")&amp;
IF(A338&lt;&gt;"",SUBSTITUTE(A338,"A","\textcolor{red}{A}"),"\null")&amp;" &amp; "&amp;IF(B338&lt;&gt;B337,B338,"\null")&amp;" &amp; "&amp;IF(D338&lt;&gt;"","\textcolor{red}{"&amp;D338&amp;" :} ","")&amp;IF(E338&lt;&gt;"","\setlength{\hangindent}{10pt}"&amp;_xlfn.SWITCH(H338,
"Solennité",UPPER(E338),
"Fête",UPPER(E338),
"Mémoire obligatoire",E338,
"Mémoire facultative","\textit{"&amp;E338&amp;"}")&amp;" \hfill "&amp;H338&amp;" \\","\null \\")</f>
        <v>f &amp; 13 &amp; \null \\</v>
      </c>
    </row>
    <row r="339" spans="1:9" x14ac:dyDescent="0.25">
      <c r="A339" s="19" t="s">
        <v>35</v>
      </c>
      <c r="B339" s="19">
        <v>14</v>
      </c>
      <c r="C339" s="19" t="s">
        <v>520</v>
      </c>
      <c r="E339" s="20" t="s">
        <v>540</v>
      </c>
      <c r="F339" s="19" t="s">
        <v>541</v>
      </c>
      <c r="G339" s="19" t="s">
        <v>102</v>
      </c>
      <c r="H339" s="19" t="s">
        <v>61</v>
      </c>
      <c r="I339" t="str" cm="1">
        <f t="array" ref="I339">IF(C339&lt;&gt;C338,"\null &amp; \null &amp; \null \\[1pt] \null &amp; \null &amp; \multicolumn{1}{c}{\textcolor{red}{"&amp;UPPER(LEFT(C339,1))&amp;RIGHT(C339,LEN(C339)-1)&amp;"}} \\[5pt]","")&amp;
IF(A339&lt;&gt;"",SUBSTITUTE(A339,"A","\textcolor{red}{A}"),"\null")&amp;" &amp; "&amp;IF(B339&lt;&gt;B338,B339,"\null")&amp;" &amp; "&amp;IF(D339&lt;&gt;"","\textcolor{red}{"&amp;D339&amp;" :} ","")&amp;IF(E339&lt;&gt;"","\setlength{\hangindent}{10pt}"&amp;_xlfn.SWITCH(H339,
"Solennité",UPPER(E339),
"Fête",UPPER(E339),
"Mémoire obligatoire",E339,
"Mémoire facultative","\textit{"&amp;E339&amp;"}")&amp;" \hfill "&amp;H339&amp;" \\","\null \\")</f>
        <v>g &amp; 14 &amp; \setlength{\hangindent}{10pt}\textit{S. Calliste Ier, pape et martyr} \hfill Mémoire facultative \\</v>
      </c>
    </row>
    <row r="340" spans="1:9" x14ac:dyDescent="0.25">
      <c r="A340" s="19" t="s">
        <v>27</v>
      </c>
      <c r="B340" s="19">
        <v>15</v>
      </c>
      <c r="C340" s="19" t="s">
        <v>520</v>
      </c>
      <c r="E340" s="19" t="s">
        <v>542</v>
      </c>
      <c r="F340" s="19" t="s">
        <v>543</v>
      </c>
      <c r="G340" s="19" t="s">
        <v>225</v>
      </c>
      <c r="H340" s="19" t="s">
        <v>59</v>
      </c>
      <c r="I340" t="str" cm="1">
        <f t="array" ref="I340">IF(C340&lt;&gt;C339,"\null &amp; \null &amp; \null \\[1pt] \null &amp; \null &amp; \multicolumn{1}{c}{\textcolor{red}{"&amp;UPPER(LEFT(C340,1))&amp;RIGHT(C340,LEN(C340)-1)&amp;"}} \\[5pt]","")&amp;
IF(A340&lt;&gt;"",SUBSTITUTE(A340,"A","\textcolor{red}{A}"),"\null")&amp;" &amp; "&amp;IF(B340&lt;&gt;B339,B340,"\null")&amp;" &amp; "&amp;IF(D340&lt;&gt;"","\textcolor{red}{"&amp;D340&amp;" :} ","")&amp;IF(E340&lt;&gt;"","\setlength{\hangindent}{10pt}"&amp;_xlfn.SWITCH(H340,
"Solennité",UPPER(E340),
"Fête",UPPER(E340),
"Mémoire obligatoire",E340,
"Mémoire facultative","\textit{"&amp;E340&amp;"}")&amp;" \hfill "&amp;H340&amp;" \\","\null \\")</f>
        <v>\textcolor{red}{A} &amp; 15 &amp; \setlength{\hangindent}{10pt}Ste Thérèse de Jésus, vierge et docteur de l'Église \hfill Mémoire obligatoire \\</v>
      </c>
    </row>
    <row r="341" spans="1:9" x14ac:dyDescent="0.25">
      <c r="A341" s="19" t="s">
        <v>25</v>
      </c>
      <c r="B341" s="19">
        <v>16</v>
      </c>
      <c r="C341" s="19" t="s">
        <v>520</v>
      </c>
      <c r="E341" s="20" t="s">
        <v>544</v>
      </c>
      <c r="F341" s="19" t="s">
        <v>545</v>
      </c>
      <c r="G341" s="19" t="s">
        <v>69</v>
      </c>
      <c r="H341" s="19" t="s">
        <v>61</v>
      </c>
      <c r="I341" t="str" cm="1">
        <f t="array" ref="I341">IF(C341&lt;&gt;C340,"\null &amp; \null &amp; \null \\[1pt] \null &amp; \null &amp; \multicolumn{1}{c}{\textcolor{red}{"&amp;UPPER(LEFT(C341,1))&amp;RIGHT(C341,LEN(C341)-1)&amp;"}} \\[5pt]","")&amp;
IF(A341&lt;&gt;"",SUBSTITUTE(A341,"A","\textcolor{red}{A}"),"\null")&amp;" &amp; "&amp;IF(B341&lt;&gt;B340,B341,"\null")&amp;" &amp; "&amp;IF(D341&lt;&gt;"","\textcolor{red}{"&amp;D341&amp;" :} ","")&amp;IF(E341&lt;&gt;"","\setlength{\hangindent}{10pt}"&amp;_xlfn.SWITCH(H341,
"Solennité",UPPER(E341),
"Fête",UPPER(E341),
"Mémoire obligatoire",E341,
"Mémoire facultative","\textit{"&amp;E341&amp;"}")&amp;" \hfill "&amp;H341&amp;" \\","\null \\")</f>
        <v>b &amp; 16 &amp; \setlength{\hangindent}{10pt}\textit{Ste Edwige, religieuse} \hfill Mémoire facultative \\</v>
      </c>
    </row>
    <row r="342" spans="1:9" x14ac:dyDescent="0.25">
      <c r="A342" s="19" t="s">
        <v>54</v>
      </c>
      <c r="B342" s="19">
        <v>16</v>
      </c>
      <c r="C342" s="19" t="s">
        <v>520</v>
      </c>
      <c r="E342" s="20" t="s">
        <v>546</v>
      </c>
      <c r="F342" s="19" t="s">
        <v>547</v>
      </c>
      <c r="G342" s="19" t="s">
        <v>65</v>
      </c>
      <c r="H342" s="19" t="s">
        <v>61</v>
      </c>
      <c r="I342" t="str" cm="1">
        <f t="array" ref="I342">IF(C342&lt;&gt;C341,"\null &amp; \null &amp; \null \\[1pt] \null &amp; \null &amp; \multicolumn{1}{c}{\textcolor{red}{"&amp;UPPER(LEFT(C342,1))&amp;RIGHT(C342,LEN(C342)-1)&amp;"}} \\[5pt]","")&amp;
IF(A342&lt;&gt;"",SUBSTITUTE(A342,"A","\textcolor{red}{A}"),"\null")&amp;" &amp; "&amp;IF(B342&lt;&gt;B341,B342,"\null")&amp;" &amp; "&amp;IF(D342&lt;&gt;"","\textcolor{red}{"&amp;D342&amp;" :} ","")&amp;IF(E342&lt;&gt;"","\setlength{\hangindent}{10pt}"&amp;_xlfn.SWITCH(H342,
"Solennité",UPPER(E342),
"Fête",UPPER(E342),
"Mémoire obligatoire",E342,
"Mémoire facultative","\textit{"&amp;E342&amp;"}")&amp;" \hfill "&amp;H342&amp;" \\","\null \\")</f>
        <v>\null &amp; \null &amp; \setlength{\hangindent}{10pt}\textit{Ste Marguerite-Marie Alacoque, vierge} \hfill Mémoire facultative \\</v>
      </c>
    </row>
    <row r="343" spans="1:9" x14ac:dyDescent="0.25">
      <c r="A343" s="19" t="s">
        <v>54</v>
      </c>
      <c r="B343" s="19">
        <v>16</v>
      </c>
      <c r="C343" s="19" t="s">
        <v>520</v>
      </c>
      <c r="D343" s="19" t="s">
        <v>81</v>
      </c>
      <c r="E343" s="19" t="s">
        <v>548</v>
      </c>
      <c r="F343" s="19" t="s">
        <v>548</v>
      </c>
      <c r="G343" s="19" t="s">
        <v>54</v>
      </c>
      <c r="H343" s="19" t="s">
        <v>59</v>
      </c>
      <c r="I343" t="str" cm="1">
        <f t="array" ref="I343">IF(C343&lt;&gt;C342,"\null &amp; \null &amp; \null \\[1pt] \null &amp; \null &amp; \multicolumn{1}{c}{\textcolor{red}{"&amp;UPPER(LEFT(C343,1))&amp;RIGHT(C343,LEN(C343)-1)&amp;"}} \\[5pt]","")&amp;
IF(A343&lt;&gt;"",SUBSTITUTE(A343,"A","\textcolor{red}{A}"),"\null")&amp;" &amp; "&amp;IF(B343&lt;&gt;B342,B343,"\null")&amp;" &amp; "&amp;IF(D343&lt;&gt;"","\textcolor{red}{"&amp;D343&amp;" :} ","")&amp;IF(E343&lt;&gt;"","\setlength{\hangindent}{10pt}"&amp;_xlfn.SWITCH(H343,
"Solennité",UPPER(E343),
"Fête",UPPER(E343),
"Mémoire obligatoire",E343,
"Mémoire facultative","\textit{"&amp;E343&amp;"}")&amp;" \hfill "&amp;H343&amp;" \\","\null \\")</f>
        <v>\null &amp; \null &amp; \textcolor{red}{Au Canada :} \setlength{\hangindent}{10pt}Ste Marie-Marguerite d'Youville \hfill Mémoire obligatoire \\</v>
      </c>
    </row>
    <row r="344" spans="1:9" x14ac:dyDescent="0.25">
      <c r="A344" s="19" t="s">
        <v>33</v>
      </c>
      <c r="B344" s="19">
        <v>17</v>
      </c>
      <c r="C344" s="19" t="s">
        <v>520</v>
      </c>
      <c r="E344" s="19" t="s">
        <v>549</v>
      </c>
      <c r="F344" s="19" t="s">
        <v>550</v>
      </c>
      <c r="G344" s="19" t="s">
        <v>133</v>
      </c>
      <c r="H344" s="19" t="s">
        <v>59</v>
      </c>
      <c r="I344" t="str" cm="1">
        <f t="array" ref="I344">IF(C344&lt;&gt;C343,"\null &amp; \null &amp; \null \\[1pt] \null &amp; \null &amp; \multicolumn{1}{c}{\textcolor{red}{"&amp;UPPER(LEFT(C344,1))&amp;RIGHT(C344,LEN(C344)-1)&amp;"}} \\[5pt]","")&amp;
IF(A344&lt;&gt;"",SUBSTITUTE(A344,"A","\textcolor{red}{A}"),"\null")&amp;" &amp; "&amp;IF(B344&lt;&gt;B343,B344,"\null")&amp;" &amp; "&amp;IF(D344&lt;&gt;"","\textcolor{red}{"&amp;D344&amp;" :} ","")&amp;IF(E344&lt;&gt;"","\setlength{\hangindent}{10pt}"&amp;_xlfn.SWITCH(H344,
"Solennité",UPPER(E344),
"Fête",UPPER(E344),
"Mémoire obligatoire",E344,
"Mémoire facultative","\textit{"&amp;E344&amp;"}")&amp;" \hfill "&amp;H344&amp;" \\","\null \\")</f>
        <v>c &amp; 17 &amp; \setlength{\hangindent}{10pt}S. Ignace d'Antioche, évêque et martyr \hfill Mémoire obligatoire \\</v>
      </c>
    </row>
    <row r="345" spans="1:9" x14ac:dyDescent="0.25">
      <c r="A345" s="19" t="s">
        <v>32</v>
      </c>
      <c r="B345" s="19">
        <v>18</v>
      </c>
      <c r="C345" s="19" t="s">
        <v>520</v>
      </c>
      <c r="E345" s="18" t="s">
        <v>551</v>
      </c>
      <c r="F345" s="19" t="s">
        <v>552</v>
      </c>
      <c r="G345" s="19" t="s">
        <v>213</v>
      </c>
      <c r="H345" s="19" t="s">
        <v>117</v>
      </c>
      <c r="I345" t="str" cm="1">
        <f t="array" ref="I345">IF(C345&lt;&gt;C344,"\null &amp; \null &amp; \null \\[1pt] \null &amp; \null &amp; \multicolumn{1}{c}{\textcolor{red}{"&amp;UPPER(LEFT(C345,1))&amp;RIGHT(C345,LEN(C345)-1)&amp;"}} \\[5pt]","")&amp;
IF(A345&lt;&gt;"",SUBSTITUTE(A345,"A","\textcolor{red}{A}"),"\null")&amp;" &amp; "&amp;IF(B345&lt;&gt;B344,B345,"\null")&amp;" &amp; "&amp;IF(D345&lt;&gt;"","\textcolor{red}{"&amp;D345&amp;" :} ","")&amp;IF(E345&lt;&gt;"","\setlength{\hangindent}{10pt}"&amp;_xlfn.SWITCH(H345,
"Solennité",UPPER(E345),
"Fête",UPPER(E345),
"Mémoire obligatoire",E345,
"Mémoire facultative","\textit{"&amp;E345&amp;"}")&amp;" \hfill "&amp;H345&amp;" \\","\null \\")</f>
        <v>d &amp; 18 &amp; \setlength{\hangindent}{10pt}S. LUC, ÉVANGÉLISTE \hfill Fête \\</v>
      </c>
    </row>
    <row r="346" spans="1:9" x14ac:dyDescent="0.25">
      <c r="A346" s="19" t="s">
        <v>31</v>
      </c>
      <c r="B346" s="19">
        <v>19</v>
      </c>
      <c r="C346" s="19" t="s">
        <v>520</v>
      </c>
      <c r="E346" s="20" t="s">
        <v>553</v>
      </c>
      <c r="F346" s="19" t="s">
        <v>554</v>
      </c>
      <c r="G346" s="19" t="s">
        <v>138</v>
      </c>
      <c r="H346" s="19" t="s">
        <v>61</v>
      </c>
      <c r="I346" t="str" cm="1">
        <f t="array" ref="I346">IF(C346&lt;&gt;C345,"\null &amp; \null &amp; \null \\[1pt] \null &amp; \null &amp; \multicolumn{1}{c}{\textcolor{red}{"&amp;UPPER(LEFT(C346,1))&amp;RIGHT(C346,LEN(C346)-1)&amp;"}} \\[5pt]","")&amp;
IF(A346&lt;&gt;"",SUBSTITUTE(A346,"A","\textcolor{red}{A}"),"\null")&amp;" &amp; "&amp;IF(B346&lt;&gt;B345,B346,"\null")&amp;" &amp; "&amp;IF(D346&lt;&gt;"","\textcolor{red}{"&amp;D346&amp;" :} ","")&amp;IF(E346&lt;&gt;"","\setlength{\hangindent}{10pt}"&amp;_xlfn.SWITCH(H346,
"Solennité",UPPER(E346),
"Fête",UPPER(E346),
"Mémoire obligatoire",E346,
"Mémoire facultative","\textit{"&amp;E346&amp;"}")&amp;" \hfill "&amp;H346&amp;" \\","\null \\")</f>
        <v>e &amp; 19 &amp; \setlength{\hangindent}{10pt}\textit{Ss. Jean de Brébeuf et Isaac Jogues, prêtres, et leurs compagnons, martyrs} \hfill Mémoire facultative \\</v>
      </c>
    </row>
    <row r="347" spans="1:9" x14ac:dyDescent="0.25">
      <c r="A347" s="19" t="s">
        <v>54</v>
      </c>
      <c r="B347" s="19">
        <v>19</v>
      </c>
      <c r="C347" s="19" t="s">
        <v>520</v>
      </c>
      <c r="E347" s="20" t="s">
        <v>555</v>
      </c>
      <c r="F347" s="19" t="s">
        <v>556</v>
      </c>
      <c r="G347" s="19" t="s">
        <v>80</v>
      </c>
      <c r="H347" s="19" t="s">
        <v>61</v>
      </c>
      <c r="I347" t="str" cm="1">
        <f t="array" ref="I347">IF(C347&lt;&gt;C346,"\null &amp; \null &amp; \null \\[1pt] \null &amp; \null &amp; \multicolumn{1}{c}{\textcolor{red}{"&amp;UPPER(LEFT(C347,1))&amp;RIGHT(C347,LEN(C347)-1)&amp;"}} \\[5pt]","")&amp;
IF(A347&lt;&gt;"",SUBSTITUTE(A347,"A","\textcolor{red}{A}"),"\null")&amp;" &amp; "&amp;IF(B347&lt;&gt;B346,B347,"\null")&amp;" &amp; "&amp;IF(D347&lt;&gt;"","\textcolor{red}{"&amp;D347&amp;" :} ","")&amp;IF(E347&lt;&gt;"","\setlength{\hangindent}{10pt}"&amp;_xlfn.SWITCH(H347,
"Solennité",UPPER(E347),
"Fête",UPPER(E347),
"Mémoire obligatoire",E347,
"Mémoire facultative","\textit{"&amp;E347&amp;"}")&amp;" \hfill "&amp;H347&amp;" \\","\null \\")</f>
        <v>\null &amp; \null &amp; \setlength{\hangindent}{10pt}\textit{S. Paul de la Croix, prêtre} \hfill Mémoire facultative \\</v>
      </c>
    </row>
    <row r="348" spans="1:9" x14ac:dyDescent="0.25">
      <c r="A348" s="19" t="s">
        <v>36</v>
      </c>
      <c r="B348" s="19">
        <v>20</v>
      </c>
      <c r="C348" s="19" t="s">
        <v>520</v>
      </c>
      <c r="D348" s="19" t="s">
        <v>81</v>
      </c>
      <c r="E348" s="20" t="s">
        <v>544</v>
      </c>
      <c r="F348" s="19" t="s">
        <v>545</v>
      </c>
      <c r="G348" s="19" t="s">
        <v>69</v>
      </c>
      <c r="H348" s="19" t="s">
        <v>61</v>
      </c>
      <c r="I348" t="str" cm="1">
        <f t="array" ref="I348">IF(C348&lt;&gt;C347,"\null &amp; \null &amp; \null \\[1pt] \null &amp; \null &amp; \multicolumn{1}{c}{\textcolor{red}{"&amp;UPPER(LEFT(C348,1))&amp;RIGHT(C348,LEN(C348)-1)&amp;"}} \\[5pt]","")&amp;
IF(A348&lt;&gt;"",SUBSTITUTE(A348,"A","\textcolor{red}{A}"),"\null")&amp;" &amp; "&amp;IF(B348&lt;&gt;B347,B348,"\null")&amp;" &amp; "&amp;IF(D348&lt;&gt;"","\textcolor{red}{"&amp;D348&amp;" :} ","")&amp;IF(E348&lt;&gt;"","\setlength{\hangindent}{10pt}"&amp;_xlfn.SWITCH(H348,
"Solennité",UPPER(E348),
"Fête",UPPER(E348),
"Mémoire obligatoire",E348,
"Mémoire facultative","\textit{"&amp;E348&amp;"}")&amp;" \hfill "&amp;H348&amp;" \\","\null \\")</f>
        <v>f &amp; 20 &amp; \textcolor{red}{Au Canada :} \setlength{\hangindent}{10pt}\textit{Ste Edwige, religieuse} \hfill Mémoire facultative \\</v>
      </c>
    </row>
    <row r="349" spans="1:9" x14ac:dyDescent="0.25">
      <c r="A349" s="19" t="s">
        <v>54</v>
      </c>
      <c r="B349" s="19">
        <v>20</v>
      </c>
      <c r="C349" s="19" t="s">
        <v>520</v>
      </c>
      <c r="D349" s="19" t="s">
        <v>81</v>
      </c>
      <c r="E349" s="20" t="s">
        <v>546</v>
      </c>
      <c r="F349" s="19" t="s">
        <v>547</v>
      </c>
      <c r="G349" s="19" t="s">
        <v>65</v>
      </c>
      <c r="H349" s="19" t="s">
        <v>61</v>
      </c>
      <c r="I349" t="str" cm="1">
        <f t="array" ref="I349">IF(C349&lt;&gt;C348,"\null &amp; \null &amp; \null \\[1pt] \null &amp; \null &amp; \multicolumn{1}{c}{\textcolor{red}{"&amp;UPPER(LEFT(C349,1))&amp;RIGHT(C349,LEN(C349)-1)&amp;"}} \\[5pt]","")&amp;
IF(A349&lt;&gt;"",SUBSTITUTE(A349,"A","\textcolor{red}{A}"),"\null")&amp;" &amp; "&amp;IF(B349&lt;&gt;B348,B349,"\null")&amp;" &amp; "&amp;IF(D349&lt;&gt;"","\textcolor{red}{"&amp;D349&amp;" :} ","")&amp;IF(E349&lt;&gt;"","\setlength{\hangindent}{10pt}"&amp;_xlfn.SWITCH(H349,
"Solennité",UPPER(E349),
"Fête",UPPER(E349),
"Mémoire obligatoire",E349,
"Mémoire facultative","\textit{"&amp;E349&amp;"}")&amp;" \hfill "&amp;H349&amp;" \\","\null \\")</f>
        <v>\null &amp; \null &amp; \textcolor{red}{Au Canada :} \setlength{\hangindent}{10pt}\textit{Ste Marguerite-Marie Alacoque, vierge} \hfill Mémoire facultative \\</v>
      </c>
    </row>
    <row r="350" spans="1:9" x14ac:dyDescent="0.25">
      <c r="A350" s="19" t="s">
        <v>35</v>
      </c>
      <c r="B350" s="19">
        <v>21</v>
      </c>
      <c r="C350" s="19" t="s">
        <v>520</v>
      </c>
      <c r="E350" s="20"/>
      <c r="I350" t="str" cm="1">
        <f t="array" ref="I350">IF(C350&lt;&gt;C349,"\null &amp; \null &amp; \null \\[1pt] \null &amp; \null &amp; \multicolumn{1}{c}{\textcolor{red}{"&amp;UPPER(LEFT(C350,1))&amp;RIGHT(C350,LEN(C350)-1)&amp;"}} \\[5pt]","")&amp;
IF(A350&lt;&gt;"",SUBSTITUTE(A350,"A","\textcolor{red}{A}"),"\null")&amp;" &amp; "&amp;IF(B350&lt;&gt;B349,B350,"\null")&amp;" &amp; "&amp;IF(D350&lt;&gt;"","\textcolor{red}{"&amp;D350&amp;" :} ","")&amp;IF(E350&lt;&gt;"","\setlength{\hangindent}{10pt}"&amp;_xlfn.SWITCH(H350,
"Solennité",UPPER(E350),
"Fête",UPPER(E350),
"Mémoire obligatoire",E350,
"Mémoire facultative","\textit{"&amp;E350&amp;"}")&amp;" \hfill "&amp;H350&amp;" \\","\null \\")</f>
        <v>g &amp; 21 &amp; \null \\</v>
      </c>
    </row>
    <row r="351" spans="1:9" x14ac:dyDescent="0.25">
      <c r="A351" s="19" t="s">
        <v>27</v>
      </c>
      <c r="B351" s="19">
        <v>22</v>
      </c>
      <c r="C351" s="19" t="s">
        <v>520</v>
      </c>
      <c r="E351" s="20" t="s">
        <v>557</v>
      </c>
      <c r="F351" s="19" t="s">
        <v>558</v>
      </c>
      <c r="G351" s="19" t="s">
        <v>228</v>
      </c>
      <c r="H351" s="19" t="s">
        <v>61</v>
      </c>
      <c r="I351" t="str" cm="1">
        <f t="array" ref="I351">IF(C351&lt;&gt;C350,"\null &amp; \null &amp; \null \\[1pt] \null &amp; \null &amp; \multicolumn{1}{c}{\textcolor{red}{"&amp;UPPER(LEFT(C351,1))&amp;RIGHT(C351,LEN(C351)-1)&amp;"}} \\[5pt]","")&amp;
IF(A351&lt;&gt;"",SUBSTITUTE(A351,"A","\textcolor{red}{A}"),"\null")&amp;" &amp; "&amp;IF(B351&lt;&gt;B350,B351,"\null")&amp;" &amp; "&amp;IF(D351&lt;&gt;"","\textcolor{red}{"&amp;D351&amp;" :} ","")&amp;IF(E351&lt;&gt;"","\setlength{\hangindent}{10pt}"&amp;_xlfn.SWITCH(H351,
"Solennité",UPPER(E351),
"Fête",UPPER(E351),
"Mémoire obligatoire",E351,
"Mémoire facultative","\textit{"&amp;E351&amp;"}")&amp;" \hfill "&amp;H351&amp;" \\","\null \\")</f>
        <v>\textcolor{red}{A} &amp; 22 &amp; \setlength{\hangindent}{10pt}\textit{S. Jean-Paul II, pape} \hfill Mémoire facultative \\</v>
      </c>
    </row>
    <row r="352" spans="1:9" x14ac:dyDescent="0.25">
      <c r="A352" s="19" t="s">
        <v>25</v>
      </c>
      <c r="B352" s="19">
        <v>23</v>
      </c>
      <c r="C352" s="19" t="s">
        <v>520</v>
      </c>
      <c r="E352" s="20" t="s">
        <v>559</v>
      </c>
      <c r="F352" s="19" t="s">
        <v>560</v>
      </c>
      <c r="G352" s="19" t="s">
        <v>80</v>
      </c>
      <c r="H352" s="19" t="s">
        <v>61</v>
      </c>
      <c r="I352" t="str" cm="1">
        <f t="array" ref="I352">IF(C352&lt;&gt;C351,"\null &amp; \null &amp; \null \\[1pt] \null &amp; \null &amp; \multicolumn{1}{c}{\textcolor{red}{"&amp;UPPER(LEFT(C352,1))&amp;RIGHT(C352,LEN(C352)-1)&amp;"}} \\[5pt]","")&amp;
IF(A352&lt;&gt;"",SUBSTITUTE(A352,"A","\textcolor{red}{A}"),"\null")&amp;" &amp; "&amp;IF(B352&lt;&gt;B351,B352,"\null")&amp;" &amp; "&amp;IF(D352&lt;&gt;"","\textcolor{red}{"&amp;D352&amp;" :} ","")&amp;IF(E352&lt;&gt;"","\setlength{\hangindent}{10pt}"&amp;_xlfn.SWITCH(H352,
"Solennité",UPPER(E352),
"Fête",UPPER(E352),
"Mémoire obligatoire",E352,
"Mémoire facultative","\textit{"&amp;E352&amp;"}")&amp;" \hfill "&amp;H352&amp;" \\","\null \\")</f>
        <v>b &amp; 23 &amp; \setlength{\hangindent}{10pt}\textit{S. Jean de Capistran, prêtre} \hfill Mémoire facultative \\</v>
      </c>
    </row>
    <row r="353" spans="1:9" x14ac:dyDescent="0.25">
      <c r="A353" s="19" t="s">
        <v>33</v>
      </c>
      <c r="B353" s="19">
        <v>24</v>
      </c>
      <c r="C353" s="19" t="s">
        <v>520</v>
      </c>
      <c r="E353" s="20" t="s">
        <v>561</v>
      </c>
      <c r="F353" s="19" t="s">
        <v>562</v>
      </c>
      <c r="G353" s="19" t="s">
        <v>73</v>
      </c>
      <c r="H353" s="19" t="s">
        <v>61</v>
      </c>
      <c r="I353" t="str" cm="1">
        <f t="array" ref="I353">IF(C353&lt;&gt;C352,"\null &amp; \null &amp; \null \\[1pt] \null &amp; \null &amp; \multicolumn{1}{c}{\textcolor{red}{"&amp;UPPER(LEFT(C353,1))&amp;RIGHT(C353,LEN(C353)-1)&amp;"}} \\[5pt]","")&amp;
IF(A353&lt;&gt;"",SUBSTITUTE(A353,"A","\textcolor{red}{A}"),"\null")&amp;" &amp; "&amp;IF(B353&lt;&gt;B352,B353,"\null")&amp;" &amp; "&amp;IF(D353&lt;&gt;"","\textcolor{red}{"&amp;D353&amp;" :} ","")&amp;IF(E353&lt;&gt;"","\setlength{\hangindent}{10pt}"&amp;_xlfn.SWITCH(H353,
"Solennité",UPPER(E353),
"Fête",UPPER(E353),
"Mémoire obligatoire",E353,
"Mémoire facultative","\textit{"&amp;E353&amp;"}")&amp;" \hfill "&amp;H353&amp;" \\","\null \\")</f>
        <v>c &amp; 24 &amp; \setlength{\hangindent}{10pt}\textit{S. Antoine-Marie Claret, évêque} \hfill Mémoire facultative \\</v>
      </c>
    </row>
    <row r="354" spans="1:9" x14ac:dyDescent="0.25">
      <c r="A354" s="19" t="s">
        <v>32</v>
      </c>
      <c r="B354" s="19">
        <v>25</v>
      </c>
      <c r="C354" s="19" t="s">
        <v>520</v>
      </c>
      <c r="D354" s="19" t="s">
        <v>563</v>
      </c>
      <c r="E354" s="18" t="s">
        <v>564</v>
      </c>
      <c r="F354" s="19" t="s">
        <v>564</v>
      </c>
      <c r="G354" s="19" t="s">
        <v>54</v>
      </c>
      <c r="H354" s="19" t="s">
        <v>55</v>
      </c>
      <c r="I354" t="str" cm="1">
        <f t="array" ref="I354">IF(C354&lt;&gt;C353,"\null &amp; \null &amp; \null \\[1pt] \null &amp; \null &amp; \multicolumn{1}{c}{\textcolor{red}{"&amp;UPPER(LEFT(C354,1))&amp;RIGHT(C354,LEN(C354)-1)&amp;"}} \\[5pt]","")&amp;
IF(A354&lt;&gt;"",SUBSTITUTE(A354,"A","\textcolor{red}{A}"),"\null")&amp;" &amp; "&amp;IF(B354&lt;&gt;B353,B354,"\null")&amp;" &amp; "&amp;IF(D354&lt;&gt;"","\textcolor{red}{"&amp;D354&amp;" :} ","")&amp;IF(E354&lt;&gt;"","\setlength{\hangindent}{10pt}"&amp;_xlfn.SWITCH(H354,
"Solennité",UPPER(E354),
"Fête",UPPER(E354),
"Mémoire obligatoire",E354,
"Mémoire facultative","\textit{"&amp;E354&amp;"}")&amp;" \hfill "&amp;H354&amp;" \\","\null \\")</f>
        <v>d &amp; 25 &amp; \textcolor{red}{En Afrique du Nord, Belgique, Canada, France, Luxembourg :} \setlength{\hangindent}{10pt}DÉDICACE DES ÉGLISES CONSACRÉES DONT ON NE CONNAÎT PAS LA DATE DE CONSÉCRATION \hfill Solennité \\</v>
      </c>
    </row>
    <row r="355" spans="1:9" x14ac:dyDescent="0.25">
      <c r="A355" s="19" t="s">
        <v>31</v>
      </c>
      <c r="B355" s="19">
        <v>26</v>
      </c>
      <c r="C355" s="19" t="s">
        <v>520</v>
      </c>
      <c r="E355" s="18"/>
      <c r="I355" t="str" cm="1">
        <f t="array" ref="I355">IF(C355&lt;&gt;C354,"\null &amp; \null &amp; \null \\[1pt] \null &amp; \null &amp; \multicolumn{1}{c}{\textcolor{red}{"&amp;UPPER(LEFT(C355,1))&amp;RIGHT(C355,LEN(C355)-1)&amp;"}} \\[5pt]","")&amp;
IF(A355&lt;&gt;"",SUBSTITUTE(A355,"A","\textcolor{red}{A}"),"\null")&amp;" &amp; "&amp;IF(B355&lt;&gt;B354,B355,"\null")&amp;" &amp; "&amp;IF(D355&lt;&gt;"","\textcolor{red}{"&amp;D355&amp;" :} ","")&amp;IF(E355&lt;&gt;"","\setlength{\hangindent}{10pt}"&amp;_xlfn.SWITCH(H355,
"Solennité",UPPER(E355),
"Fête",UPPER(E355),
"Mémoire obligatoire",E355,
"Mémoire facultative","\textit{"&amp;E355&amp;"}")&amp;" \hfill "&amp;H355&amp;" \\","\null \\")</f>
        <v>e &amp; 26 &amp; \null \\</v>
      </c>
    </row>
    <row r="356" spans="1:9" x14ac:dyDescent="0.25">
      <c r="A356" s="19" t="s">
        <v>36</v>
      </c>
      <c r="B356" s="19">
        <v>27</v>
      </c>
      <c r="C356" s="19" t="s">
        <v>520</v>
      </c>
      <c r="E356" s="18"/>
      <c r="I356" t="str" cm="1">
        <f t="array" ref="I356">IF(C356&lt;&gt;C355,"\null &amp; \null &amp; \null \\[1pt] \null &amp; \null &amp; \multicolumn{1}{c}{\textcolor{red}{"&amp;UPPER(LEFT(C356,1))&amp;RIGHT(C356,LEN(C356)-1)&amp;"}} \\[5pt]","")&amp;
IF(A356&lt;&gt;"",SUBSTITUTE(A356,"A","\textcolor{red}{A}"),"\null")&amp;" &amp; "&amp;IF(B356&lt;&gt;B355,B356,"\null")&amp;" &amp; "&amp;IF(D356&lt;&gt;"","\textcolor{red}{"&amp;D356&amp;" :} ","")&amp;IF(E356&lt;&gt;"","\setlength{\hangindent}{10pt}"&amp;_xlfn.SWITCH(H356,
"Solennité",UPPER(E356),
"Fête",UPPER(E356),
"Mémoire obligatoire",E356,
"Mémoire facultative","\textit{"&amp;E356&amp;"}")&amp;" \hfill "&amp;H356&amp;" \\","\null \\")</f>
        <v>f &amp; 27 &amp; \null \\</v>
      </c>
    </row>
    <row r="357" spans="1:9" x14ac:dyDescent="0.25">
      <c r="A357" s="19" t="s">
        <v>35</v>
      </c>
      <c r="B357" s="19">
        <v>28</v>
      </c>
      <c r="C357" s="19" t="s">
        <v>520</v>
      </c>
      <c r="E357" s="18" t="s">
        <v>565</v>
      </c>
      <c r="F357" s="19" t="s">
        <v>566</v>
      </c>
      <c r="G357" s="19" t="s">
        <v>241</v>
      </c>
      <c r="H357" s="19" t="s">
        <v>117</v>
      </c>
      <c r="I357" t="str" cm="1">
        <f t="array" ref="I357">IF(C357&lt;&gt;C356,"\null &amp; \null &amp; \null \\[1pt] \null &amp; \null &amp; \multicolumn{1}{c}{\textcolor{red}{"&amp;UPPER(LEFT(C357,1))&amp;RIGHT(C357,LEN(C357)-1)&amp;"}} \\[5pt]","")&amp;
IF(A357&lt;&gt;"",SUBSTITUTE(A357,"A","\textcolor{red}{A}"),"\null")&amp;" &amp; "&amp;IF(B357&lt;&gt;B356,B357,"\null")&amp;" &amp; "&amp;IF(D357&lt;&gt;"","\textcolor{red}{"&amp;D357&amp;" :} ","")&amp;IF(E357&lt;&gt;"","\setlength{\hangindent}{10pt}"&amp;_xlfn.SWITCH(H357,
"Solennité",UPPER(E357),
"Fête",UPPER(E357),
"Mémoire obligatoire",E357,
"Mémoire facultative","\textit{"&amp;E357&amp;"}")&amp;" \hfill "&amp;H357&amp;" \\","\null \\")</f>
        <v>g &amp; 28 &amp; \setlength{\hangindent}{10pt}SS. SIMON ET JUDE, APÔTRES \hfill Fête \\</v>
      </c>
    </row>
    <row r="358" spans="1:9" x14ac:dyDescent="0.25">
      <c r="A358" s="19" t="s">
        <v>27</v>
      </c>
      <c r="B358" s="19">
        <v>29</v>
      </c>
      <c r="C358" s="19" t="s">
        <v>520</v>
      </c>
      <c r="E358" s="18"/>
      <c r="I358" t="str" cm="1">
        <f t="array" ref="I358">IF(C358&lt;&gt;C357,"\null &amp; \null &amp; \null \\[1pt] \null &amp; \null &amp; \multicolumn{1}{c}{\textcolor{red}{"&amp;UPPER(LEFT(C358,1))&amp;RIGHT(C358,LEN(C358)-1)&amp;"}} \\[5pt]","")&amp;
IF(A358&lt;&gt;"",SUBSTITUTE(A358,"A","\textcolor{red}{A}"),"\null")&amp;" &amp; "&amp;IF(B358&lt;&gt;B357,B358,"\null")&amp;" &amp; "&amp;IF(D358&lt;&gt;"","\textcolor{red}{"&amp;D358&amp;" :} ","")&amp;IF(E358&lt;&gt;"","\setlength{\hangindent}{10pt}"&amp;_xlfn.SWITCH(H358,
"Solennité",UPPER(E358),
"Fête",UPPER(E358),
"Mémoire obligatoire",E358,
"Mémoire facultative","\textit{"&amp;E358&amp;"}")&amp;" \hfill "&amp;H358&amp;" \\","\null \\")</f>
        <v>\textcolor{red}{A} &amp; 29 &amp; \null \\</v>
      </c>
    </row>
    <row r="359" spans="1:9" x14ac:dyDescent="0.25">
      <c r="A359" s="19" t="s">
        <v>25</v>
      </c>
      <c r="B359" s="19">
        <v>30</v>
      </c>
      <c r="C359" s="19" t="s">
        <v>520</v>
      </c>
      <c r="D359" s="19" t="s">
        <v>70</v>
      </c>
      <c r="E359" s="19" t="s">
        <v>567</v>
      </c>
      <c r="F359" s="19" t="s">
        <v>568</v>
      </c>
      <c r="G359" s="19" t="s">
        <v>138</v>
      </c>
      <c r="H359" s="19" t="s">
        <v>59</v>
      </c>
      <c r="I359" t="str" cm="1">
        <f t="array" ref="I359">IF(C359&lt;&gt;C358,"\null &amp; \null &amp; \null \\[1pt] \null &amp; \null &amp; \multicolumn{1}{c}{\textcolor{red}{"&amp;UPPER(LEFT(C359,1))&amp;RIGHT(C359,LEN(C359)-1)&amp;"}} \\[5pt]","")&amp;
IF(A359&lt;&gt;"",SUBSTITUTE(A359,"A","\textcolor{red}{A}"),"\null")&amp;" &amp; "&amp;IF(B359&lt;&gt;B358,B359,"\null")&amp;" &amp; "&amp;IF(D359&lt;&gt;"","\textcolor{red}{"&amp;D359&amp;" :} ","")&amp;IF(E359&lt;&gt;"","\setlength{\hangindent}{10pt}"&amp;_xlfn.SWITCH(H359,
"Solennité",UPPER(E359),
"Fête",UPPER(E359),
"Mémoire obligatoire",E359,
"Mémoire facultative","\textit{"&amp;E359&amp;"}")&amp;" \hfill "&amp;H359&amp;" \\","\null \\")</f>
        <v>b &amp; 30 &amp; \textcolor{red}{En Afrique du Nord :} \setlength{\hangindent}{10pt}Ss. Marcel et Maximilien, martyrs \hfill Mémoire obligatoire \\</v>
      </c>
    </row>
    <row r="360" spans="1:9" x14ac:dyDescent="0.25">
      <c r="A360" s="19" t="s">
        <v>33</v>
      </c>
      <c r="B360" s="19">
        <v>31</v>
      </c>
      <c r="C360" s="19" t="s">
        <v>520</v>
      </c>
      <c r="I360" t="str" cm="1">
        <f t="array" ref="I360">IF(C360&lt;&gt;C359,"\null &amp; \null &amp; \null \\[1pt] \null &amp; \null &amp; \multicolumn{1}{c}{\textcolor{red}{"&amp;UPPER(LEFT(C360,1))&amp;RIGHT(C360,LEN(C360)-1)&amp;"}} \\[5pt]","")&amp;
IF(A360&lt;&gt;"",SUBSTITUTE(A360,"A","\textcolor{red}{A}"),"\null")&amp;" &amp; "&amp;IF(B360&lt;&gt;B359,B360,"\null")&amp;" &amp; "&amp;IF(D360&lt;&gt;"","\textcolor{red}{"&amp;D360&amp;" :} ","")&amp;IF(E360&lt;&gt;"","\setlength{\hangindent}{10pt}"&amp;_xlfn.SWITCH(H360,
"Solennité",UPPER(E360),
"Fête",UPPER(E360),
"Mémoire obligatoire",E360,
"Mémoire facultative","\textit{"&amp;E360&amp;"}")&amp;" \hfill "&amp;H360&amp;" \\","\null \\")</f>
        <v>c &amp; 31 &amp; \null \\</v>
      </c>
    </row>
    <row r="361" spans="1:9" x14ac:dyDescent="0.25">
      <c r="A361" s="19" t="s">
        <v>32</v>
      </c>
      <c r="B361" s="19">
        <v>1</v>
      </c>
      <c r="C361" s="19" t="s">
        <v>569</v>
      </c>
      <c r="E361" s="18" t="s">
        <v>570</v>
      </c>
      <c r="F361" s="19" t="s">
        <v>570</v>
      </c>
      <c r="G361" s="19" t="s">
        <v>54</v>
      </c>
      <c r="H361" s="19" t="s">
        <v>55</v>
      </c>
      <c r="I361" t="str" cm="1">
        <f t="array" ref="I361">IF(C361&lt;&gt;C360,"\null &amp; \null &amp; \null \\[1pt] \null &amp; \null &amp; \multicolumn{1}{c}{\textcolor{red}{"&amp;UPPER(LEFT(C361,1))&amp;RIGHT(C361,LEN(C361)-1)&amp;"}} \\[5pt]","")&amp;
IF(A361&lt;&gt;"",SUBSTITUTE(A361,"A","\textcolor{red}{A}"),"\null")&amp;" &amp; "&amp;IF(B361&lt;&gt;B360,B361,"\null")&amp;" &amp; "&amp;IF(D361&lt;&gt;"","\textcolor{red}{"&amp;D361&amp;" :} ","")&amp;IF(E361&lt;&gt;"","\setlength{\hangindent}{10pt}"&amp;_xlfn.SWITCH(H361,
"Solennité",UPPER(E361),
"Fête",UPPER(E361),
"Mémoire obligatoire",E361,
"Mémoire facultative","\textit{"&amp;E361&amp;"}")&amp;" \hfill "&amp;H361&amp;" \\","\null \\")</f>
        <v>\null &amp; \null &amp; \null \\[1pt] \null &amp; \null &amp; \multicolumn{1}{c}{\textcolor{red}{Novembre}} \\[5pt]d &amp; 1 &amp; \setlength{\hangindent}{10pt}TOUS LES SAINTS \hfill Solennité \\</v>
      </c>
    </row>
    <row r="362" spans="1:9" x14ac:dyDescent="0.25">
      <c r="A362" s="19" t="s">
        <v>31</v>
      </c>
      <c r="B362" s="19">
        <v>2</v>
      </c>
      <c r="C362" s="19" t="s">
        <v>569</v>
      </c>
      <c r="E362" s="20" t="s">
        <v>571</v>
      </c>
      <c r="F362" s="19" t="s">
        <v>571</v>
      </c>
      <c r="G362" s="19" t="s">
        <v>54</v>
      </c>
      <c r="H362" s="19" t="s">
        <v>61</v>
      </c>
      <c r="I362" t="str" cm="1">
        <f t="array" ref="I362">IF(C362&lt;&gt;C361,"\null &amp; \null &amp; \null \\[1pt] \null &amp; \null &amp; \multicolumn{1}{c}{\textcolor{red}{"&amp;UPPER(LEFT(C362,1))&amp;RIGHT(C362,LEN(C362)-1)&amp;"}} \\[5pt]","")&amp;
IF(A362&lt;&gt;"",SUBSTITUTE(A362,"A","\textcolor{red}{A}"),"\null")&amp;" &amp; "&amp;IF(B362&lt;&gt;B361,B362,"\null")&amp;" &amp; "&amp;IF(D362&lt;&gt;"","\textcolor{red}{"&amp;D362&amp;" :} ","")&amp;IF(E362&lt;&gt;"","\setlength{\hangindent}{10pt}"&amp;_xlfn.SWITCH(H362,
"Solennité",UPPER(E362),
"Fête",UPPER(E362),
"Mémoire obligatoire",E362,
"Mémoire facultative","\textit{"&amp;E362&amp;"}")&amp;" \hfill "&amp;H362&amp;" \\","\null \\")</f>
        <v>e &amp; 2 &amp; \setlength{\hangindent}{10pt}\textit{Commémoration de tous les fidèles défunts} \hfill Mémoire facultative \\</v>
      </c>
    </row>
    <row r="363" spans="1:9" x14ac:dyDescent="0.25">
      <c r="A363" s="19" t="s">
        <v>36</v>
      </c>
      <c r="B363" s="19">
        <v>3</v>
      </c>
      <c r="C363" s="19" t="s">
        <v>569</v>
      </c>
      <c r="E363" s="20" t="s">
        <v>572</v>
      </c>
      <c r="F363" s="19" t="s">
        <v>573</v>
      </c>
      <c r="G363" s="19" t="s">
        <v>84</v>
      </c>
      <c r="H363" s="19" t="s">
        <v>61</v>
      </c>
      <c r="I363" t="str" cm="1">
        <f t="array" ref="I363">IF(C363&lt;&gt;C362,"\null &amp; \null &amp; \null \\[1pt] \null &amp; \null &amp; \multicolumn{1}{c}{\textcolor{red}{"&amp;UPPER(LEFT(C363,1))&amp;RIGHT(C363,LEN(C363)-1)&amp;"}} \\[5pt]","")&amp;
IF(A363&lt;&gt;"",SUBSTITUTE(A363,"A","\textcolor{red}{A}"),"\null")&amp;" &amp; "&amp;IF(B363&lt;&gt;B362,B363,"\null")&amp;" &amp; "&amp;IF(D363&lt;&gt;"","\textcolor{red}{"&amp;D363&amp;" :} ","")&amp;IF(E363&lt;&gt;"","\setlength{\hangindent}{10pt}"&amp;_xlfn.SWITCH(H363,
"Solennité",UPPER(E363),
"Fête",UPPER(E363),
"Mémoire obligatoire",E363,
"Mémoire facultative","\textit{"&amp;E363&amp;"}")&amp;" \hfill "&amp;H363&amp;" \\","\null \\")</f>
        <v>f &amp; 3 &amp; \setlength{\hangindent}{10pt}\textit{S. Martin de Porrès, religieux} \hfill Mémoire facultative \\</v>
      </c>
    </row>
    <row r="364" spans="1:9" x14ac:dyDescent="0.25">
      <c r="A364" s="19" t="s">
        <v>54</v>
      </c>
      <c r="B364" s="19">
        <v>3</v>
      </c>
      <c r="C364" s="19" t="s">
        <v>569</v>
      </c>
      <c r="D364" s="19" t="s">
        <v>574</v>
      </c>
      <c r="E364" s="20" t="s">
        <v>575</v>
      </c>
      <c r="F364" s="19" t="s">
        <v>576</v>
      </c>
      <c r="G364" s="19" t="s">
        <v>73</v>
      </c>
      <c r="H364" s="19" t="s">
        <v>61</v>
      </c>
      <c r="I364" t="str" cm="1">
        <f t="array" ref="I364">IF(C364&lt;&gt;C363,"\null &amp; \null &amp; \null \\[1pt] \null &amp; \null &amp; \multicolumn{1}{c}{\textcolor{red}{"&amp;UPPER(LEFT(C364,1))&amp;RIGHT(C364,LEN(C364)-1)&amp;"}} \\[5pt]","")&amp;
IF(A364&lt;&gt;"",SUBSTITUTE(A364,"A","\textcolor{red}{A}"),"\null")&amp;" &amp; "&amp;IF(B364&lt;&gt;B363,B364,"\null")&amp;" &amp; "&amp;IF(D364&lt;&gt;"","\textcolor{red}{"&amp;D364&amp;" :} ","")&amp;IF(E364&lt;&gt;"","\setlength{\hangindent}{10pt}"&amp;_xlfn.SWITCH(H364,
"Solennité",UPPER(E364),
"Fête",UPPER(E364),
"Mémoire obligatoire",E364,
"Mémoire facultative","\textit{"&amp;E364&amp;"}")&amp;" \hfill "&amp;H364&amp;" \\","\null \\")</f>
        <v>\null &amp; \null &amp; \textcolor{red}{En Belgique et au Luxembourg :} \setlength{\hangindent}{10pt}\textit{S. Hubert, évêque} \hfill Mémoire facultative \\</v>
      </c>
    </row>
    <row r="365" spans="1:9" x14ac:dyDescent="0.25">
      <c r="A365" s="19" t="s">
        <v>35</v>
      </c>
      <c r="B365" s="19">
        <v>4</v>
      </c>
      <c r="C365" s="19" t="s">
        <v>569</v>
      </c>
      <c r="E365" s="19" t="s">
        <v>577</v>
      </c>
      <c r="F365" s="19" t="s">
        <v>578</v>
      </c>
      <c r="G365" s="19" t="s">
        <v>73</v>
      </c>
      <c r="H365" s="19" t="s">
        <v>59</v>
      </c>
      <c r="I365" t="str" cm="1">
        <f t="array" ref="I365">IF(C365&lt;&gt;C364,"\null &amp; \null &amp; \null \\[1pt] \null &amp; \null &amp; \multicolumn{1}{c}{\textcolor{red}{"&amp;UPPER(LEFT(C365,1))&amp;RIGHT(C365,LEN(C365)-1)&amp;"}} \\[5pt]","")&amp;
IF(A365&lt;&gt;"",SUBSTITUTE(A365,"A","\textcolor{red}{A}"),"\null")&amp;" &amp; "&amp;IF(B365&lt;&gt;B364,B365,"\null")&amp;" &amp; "&amp;IF(D365&lt;&gt;"","\textcolor{red}{"&amp;D365&amp;" :} ","")&amp;IF(E365&lt;&gt;"","\setlength{\hangindent}{10pt}"&amp;_xlfn.SWITCH(H365,
"Solennité",UPPER(E365),
"Fête",UPPER(E365),
"Mémoire obligatoire",E365,
"Mémoire facultative","\textit{"&amp;E365&amp;"}")&amp;" \hfill "&amp;H365&amp;" \\","\null \\")</f>
        <v>g &amp; 4 &amp; \setlength{\hangindent}{10pt}S. Charles Borromée, évêque \hfill Mémoire obligatoire \\</v>
      </c>
    </row>
    <row r="366" spans="1:9" x14ac:dyDescent="0.25">
      <c r="A366" s="19" t="s">
        <v>27</v>
      </c>
      <c r="B366" s="19">
        <v>5</v>
      </c>
      <c r="C366" s="19" t="s">
        <v>569</v>
      </c>
      <c r="I366" t="str" cm="1">
        <f t="array" ref="I366">IF(C366&lt;&gt;C365,"\null &amp; \null &amp; \null \\[1pt] \null &amp; \null &amp; \multicolumn{1}{c}{\textcolor{red}{"&amp;UPPER(LEFT(C366,1))&amp;RIGHT(C366,LEN(C366)-1)&amp;"}} \\[5pt]","")&amp;
IF(A366&lt;&gt;"",SUBSTITUTE(A366,"A","\textcolor{red}{A}"),"\null")&amp;" &amp; "&amp;IF(B366&lt;&gt;B365,B366,"\null")&amp;" &amp; "&amp;IF(D366&lt;&gt;"","\textcolor{red}{"&amp;D366&amp;" :} ","")&amp;IF(E366&lt;&gt;"","\setlength{\hangindent}{10pt}"&amp;_xlfn.SWITCH(H366,
"Solennité",UPPER(E366),
"Fête",UPPER(E366),
"Mémoire obligatoire",E366,
"Mémoire facultative","\textit{"&amp;E366&amp;"}")&amp;" \hfill "&amp;H366&amp;" \\","\null \\")</f>
        <v>\textcolor{red}{A} &amp; 5 &amp; \null \\</v>
      </c>
    </row>
    <row r="367" spans="1:9" x14ac:dyDescent="0.25">
      <c r="A367" s="19" t="s">
        <v>25</v>
      </c>
      <c r="B367" s="19">
        <v>6</v>
      </c>
      <c r="C367" s="19" t="s">
        <v>569</v>
      </c>
      <c r="I367" t="str" cm="1">
        <f t="array" ref="I367">IF(C367&lt;&gt;C366,"\null &amp; \null &amp; \null \\[1pt] \null &amp; \null &amp; \multicolumn{1}{c}{\textcolor{red}{"&amp;UPPER(LEFT(C367,1))&amp;RIGHT(C367,LEN(C367)-1)&amp;"}} \\[5pt]","")&amp;
IF(A367&lt;&gt;"",SUBSTITUTE(A367,"A","\textcolor{red}{A}"),"\null")&amp;" &amp; "&amp;IF(B367&lt;&gt;B366,B367,"\null")&amp;" &amp; "&amp;IF(D367&lt;&gt;"","\textcolor{red}{"&amp;D367&amp;" :} ","")&amp;IF(E367&lt;&gt;"","\setlength{\hangindent}{10pt}"&amp;_xlfn.SWITCH(H367,
"Solennité",UPPER(E367),
"Fête",UPPER(E367),
"Mémoire obligatoire",E367,
"Mémoire facultative","\textit{"&amp;E367&amp;"}")&amp;" \hfill "&amp;H367&amp;" \\","\null \\")</f>
        <v>b &amp; 6 &amp; \null \\</v>
      </c>
    </row>
    <row r="368" spans="1:9" x14ac:dyDescent="0.25">
      <c r="A368" s="19" t="s">
        <v>33</v>
      </c>
      <c r="B368" s="19">
        <v>7</v>
      </c>
      <c r="C368" s="19" t="s">
        <v>569</v>
      </c>
      <c r="D368" s="19" t="s">
        <v>66</v>
      </c>
      <c r="E368" s="18" t="s">
        <v>579</v>
      </c>
      <c r="F368" s="19" t="s">
        <v>580</v>
      </c>
      <c r="G368" s="19" t="s">
        <v>73</v>
      </c>
      <c r="H368" s="19" t="s">
        <v>117</v>
      </c>
      <c r="I368" t="str" cm="1">
        <f t="array" ref="I368">IF(C368&lt;&gt;C367,"\null &amp; \null &amp; \null \\[1pt] \null &amp; \null &amp; \multicolumn{1}{c}{\textcolor{red}{"&amp;UPPER(LEFT(C368,1))&amp;RIGHT(C368,LEN(C368)-1)&amp;"}} \\[5pt]","")&amp;
IF(A368&lt;&gt;"",SUBSTITUTE(A368,"A","\textcolor{red}{A}"),"\null")&amp;" &amp; "&amp;IF(B368&lt;&gt;B367,B368,"\null")&amp;" &amp; "&amp;IF(D368&lt;&gt;"","\textcolor{red}{"&amp;D368&amp;" :} ","")&amp;IF(E368&lt;&gt;"","\setlength{\hangindent}{10pt}"&amp;_xlfn.SWITCH(H368,
"Solennité",UPPER(E368),
"Fête",UPPER(E368),
"Mémoire obligatoire",E368,
"Mémoire facultative","\textit{"&amp;E368&amp;"}")&amp;" \hfill "&amp;H368&amp;" \\","\null \\")</f>
        <v>c &amp; 7 &amp; \textcolor{red}{Au Luxembourg :} \setlength{\hangindent}{10pt}S. WILLIBRORD, ÉVÊQUE \hfill Fête \\</v>
      </c>
    </row>
    <row r="369" spans="1:9" x14ac:dyDescent="0.25">
      <c r="A369" s="19" t="s">
        <v>32</v>
      </c>
      <c r="B369" s="19">
        <v>8</v>
      </c>
      <c r="C369" s="19" t="s">
        <v>569</v>
      </c>
      <c r="E369" s="18"/>
      <c r="I369" t="str" cm="1">
        <f t="array" ref="I369">IF(C369&lt;&gt;C368,"\null &amp; \null &amp; \null \\[1pt] \null &amp; \null &amp; \multicolumn{1}{c}{\textcolor{red}{"&amp;UPPER(LEFT(C369,1))&amp;RIGHT(C369,LEN(C369)-1)&amp;"}} \\[5pt]","")&amp;
IF(A369&lt;&gt;"",SUBSTITUTE(A369,"A","\textcolor{red}{A}"),"\null")&amp;" &amp; "&amp;IF(B369&lt;&gt;B368,B369,"\null")&amp;" &amp; "&amp;IF(D369&lt;&gt;"","\textcolor{red}{"&amp;D369&amp;" :} ","")&amp;IF(E369&lt;&gt;"","\setlength{\hangindent}{10pt}"&amp;_xlfn.SWITCH(H369,
"Solennité",UPPER(E369),
"Fête",UPPER(E369),
"Mémoire obligatoire",E369,
"Mémoire facultative","\textit{"&amp;E369&amp;"}")&amp;" \hfill "&amp;H369&amp;" \\","\null \\")</f>
        <v>d &amp; 8 &amp; \null \\</v>
      </c>
    </row>
    <row r="370" spans="1:9" x14ac:dyDescent="0.25">
      <c r="A370" s="19" t="s">
        <v>31</v>
      </c>
      <c r="B370" s="19">
        <v>9</v>
      </c>
      <c r="C370" s="19" t="s">
        <v>569</v>
      </c>
      <c r="E370" s="18" t="s">
        <v>581</v>
      </c>
      <c r="F370" s="19" t="s">
        <v>581</v>
      </c>
      <c r="G370" s="19" t="s">
        <v>54</v>
      </c>
      <c r="H370" s="19" t="s">
        <v>117</v>
      </c>
      <c r="I370" t="str" cm="1">
        <f t="array" ref="I370">IF(C370&lt;&gt;C369,"\null &amp; \null &amp; \null \\[1pt] \null &amp; \null &amp; \multicolumn{1}{c}{\textcolor{red}{"&amp;UPPER(LEFT(C370,1))&amp;RIGHT(C370,LEN(C370)-1)&amp;"}} \\[5pt]","")&amp;
IF(A370&lt;&gt;"",SUBSTITUTE(A370,"A","\textcolor{red}{A}"),"\null")&amp;" &amp; "&amp;IF(B370&lt;&gt;B369,B370,"\null")&amp;" &amp; "&amp;IF(D370&lt;&gt;"","\textcolor{red}{"&amp;D370&amp;" :} ","")&amp;IF(E370&lt;&gt;"","\setlength{\hangindent}{10pt}"&amp;_xlfn.SWITCH(H370,
"Solennité",UPPER(E370),
"Fête",UPPER(E370),
"Mémoire obligatoire",E370,
"Mémoire facultative","\textit{"&amp;E370&amp;"}")&amp;" \hfill "&amp;H370&amp;" \\","\null \\")</f>
        <v>e &amp; 9 &amp; \setlength{\hangindent}{10pt}DÉDICACE DE LA BASILIQUE DU LATRAN \hfill Fête \\</v>
      </c>
    </row>
    <row r="371" spans="1:9" x14ac:dyDescent="0.25">
      <c r="A371" s="19" t="s">
        <v>36</v>
      </c>
      <c r="B371" s="19">
        <v>10</v>
      </c>
      <c r="C371" s="19" t="s">
        <v>569</v>
      </c>
      <c r="E371" s="19" t="s">
        <v>582</v>
      </c>
      <c r="F371" s="19" t="s">
        <v>583</v>
      </c>
      <c r="G371" s="19" t="s">
        <v>464</v>
      </c>
      <c r="H371" s="19" t="s">
        <v>59</v>
      </c>
      <c r="I371" t="str" cm="1">
        <f t="array" ref="I371">IF(C371&lt;&gt;C370,"\null &amp; \null &amp; \null \\[1pt] \null &amp; \null &amp; \multicolumn{1}{c}{\textcolor{red}{"&amp;UPPER(LEFT(C371,1))&amp;RIGHT(C371,LEN(C371)-1)&amp;"}} \\[5pt]","")&amp;
IF(A371&lt;&gt;"",SUBSTITUTE(A371,"A","\textcolor{red}{A}"),"\null")&amp;" &amp; "&amp;IF(B371&lt;&gt;B370,B371,"\null")&amp;" &amp; "&amp;IF(D371&lt;&gt;"","\textcolor{red}{"&amp;D371&amp;" :} ","")&amp;IF(E371&lt;&gt;"","\setlength{\hangindent}{10pt}"&amp;_xlfn.SWITCH(H371,
"Solennité",UPPER(E371),
"Fête",UPPER(E371),
"Mémoire obligatoire",E371,
"Mémoire facultative","\textit{"&amp;E371&amp;"}")&amp;" \hfill "&amp;H371&amp;" \\","\null \\")</f>
        <v>f &amp; 10 &amp; \setlength{\hangindent}{10pt}S. Léon le Grand, pape et docteur de l'Église \hfill Mémoire obligatoire \\</v>
      </c>
    </row>
    <row r="372" spans="1:9" x14ac:dyDescent="0.25">
      <c r="A372" s="19" t="s">
        <v>35</v>
      </c>
      <c r="B372" s="19">
        <v>11</v>
      </c>
      <c r="C372" s="19" t="s">
        <v>569</v>
      </c>
      <c r="E372" s="19" t="s">
        <v>584</v>
      </c>
      <c r="F372" s="19" t="s">
        <v>585</v>
      </c>
      <c r="G372" s="19" t="s">
        <v>73</v>
      </c>
      <c r="H372" s="19" t="s">
        <v>59</v>
      </c>
      <c r="I372" t="str" cm="1">
        <f t="array" ref="I372">IF(C372&lt;&gt;C371,"\null &amp; \null &amp; \null \\[1pt] \null &amp; \null &amp; \multicolumn{1}{c}{\textcolor{red}{"&amp;UPPER(LEFT(C372,1))&amp;RIGHT(C372,LEN(C372)-1)&amp;"}} \\[5pt]","")&amp;
IF(A372&lt;&gt;"",SUBSTITUTE(A372,"A","\textcolor{red}{A}"),"\null")&amp;" &amp; "&amp;IF(B372&lt;&gt;B371,B372,"\null")&amp;" &amp; "&amp;IF(D372&lt;&gt;"","\textcolor{red}{"&amp;D372&amp;" :} ","")&amp;IF(E372&lt;&gt;"","\setlength{\hangindent}{10pt}"&amp;_xlfn.SWITCH(H372,
"Solennité",UPPER(E372),
"Fête",UPPER(E372),
"Mémoire obligatoire",E372,
"Mémoire facultative","\textit{"&amp;E372&amp;"}")&amp;" \hfill "&amp;H372&amp;" \\","\null \\")</f>
        <v>g &amp; 11 &amp; \setlength{\hangindent}{10pt}S. Martin de Tours, évêque \hfill Mémoire obligatoire \\</v>
      </c>
    </row>
    <row r="373" spans="1:9" x14ac:dyDescent="0.25">
      <c r="A373" s="19" t="s">
        <v>27</v>
      </c>
      <c r="B373" s="19">
        <v>12</v>
      </c>
      <c r="C373" s="19" t="s">
        <v>569</v>
      </c>
      <c r="E373" s="19" t="s">
        <v>586</v>
      </c>
      <c r="F373" s="19" t="s">
        <v>587</v>
      </c>
      <c r="G373" s="19" t="s">
        <v>133</v>
      </c>
      <c r="H373" s="19" t="s">
        <v>59</v>
      </c>
      <c r="I373" t="str" cm="1">
        <f t="array" ref="I373">IF(C373&lt;&gt;C372,"\null &amp; \null &amp; \null \\[1pt] \null &amp; \null &amp; \multicolumn{1}{c}{\textcolor{red}{"&amp;UPPER(LEFT(C373,1))&amp;RIGHT(C373,LEN(C373)-1)&amp;"}} \\[5pt]","")&amp;
IF(A373&lt;&gt;"",SUBSTITUTE(A373,"A","\textcolor{red}{A}"),"\null")&amp;" &amp; "&amp;IF(B373&lt;&gt;B372,B373,"\null")&amp;" &amp; "&amp;IF(D373&lt;&gt;"","\textcolor{red}{"&amp;D373&amp;" :} ","")&amp;IF(E373&lt;&gt;"","\setlength{\hangindent}{10pt}"&amp;_xlfn.SWITCH(H373,
"Solennité",UPPER(E373),
"Fête",UPPER(E373),
"Mémoire obligatoire",E373,
"Mémoire facultative","\textit{"&amp;E373&amp;"}")&amp;" \hfill "&amp;H373&amp;" \\","\null \\")</f>
        <v>\textcolor{red}{A} &amp; 12 &amp; \setlength{\hangindent}{10pt}S. Josaphat, évêque et martyr \hfill Mémoire obligatoire \\</v>
      </c>
    </row>
    <row r="374" spans="1:9" x14ac:dyDescent="0.25">
      <c r="A374" s="19" t="s">
        <v>25</v>
      </c>
      <c r="B374" s="19">
        <v>13</v>
      </c>
      <c r="C374" s="19" t="s">
        <v>569</v>
      </c>
      <c r="I374" t="str" cm="1">
        <f t="array" ref="I374">IF(C374&lt;&gt;C373,"\null &amp; \null &amp; \null \\[1pt] \null &amp; \null &amp; \multicolumn{1}{c}{\textcolor{red}{"&amp;UPPER(LEFT(C374,1))&amp;RIGHT(C374,LEN(C374)-1)&amp;"}} \\[5pt]","")&amp;
IF(A374&lt;&gt;"",SUBSTITUTE(A374,"A","\textcolor{red}{A}"),"\null")&amp;" &amp; "&amp;IF(B374&lt;&gt;B373,B374,"\null")&amp;" &amp; "&amp;IF(D374&lt;&gt;"","\textcolor{red}{"&amp;D374&amp;" :} ","")&amp;IF(E374&lt;&gt;"","\setlength{\hangindent}{10pt}"&amp;_xlfn.SWITCH(H374,
"Solennité",UPPER(E374),
"Fête",UPPER(E374),
"Mémoire obligatoire",E374,
"Mémoire facultative","\textit{"&amp;E374&amp;"}")&amp;" \hfill "&amp;H374&amp;" \\","\null \\")</f>
        <v>b &amp; 13 &amp; \null \\</v>
      </c>
    </row>
    <row r="375" spans="1:9" x14ac:dyDescent="0.25">
      <c r="A375" s="19" t="s">
        <v>33</v>
      </c>
      <c r="B375" s="19">
        <v>14</v>
      </c>
      <c r="C375" s="19" t="s">
        <v>569</v>
      </c>
      <c r="I375" t="str" cm="1">
        <f t="array" ref="I375">IF(C375&lt;&gt;C374,"\null &amp; \null &amp; \null \\[1pt] \null &amp; \null &amp; \multicolumn{1}{c}{\textcolor{red}{"&amp;UPPER(LEFT(C375,1))&amp;RIGHT(C375,LEN(C375)-1)&amp;"}} \\[5pt]","")&amp;
IF(A375&lt;&gt;"",SUBSTITUTE(A375,"A","\textcolor{red}{A}"),"\null")&amp;" &amp; "&amp;IF(B375&lt;&gt;B374,B375,"\null")&amp;" &amp; "&amp;IF(D375&lt;&gt;"","\textcolor{red}{"&amp;D375&amp;" :} ","")&amp;IF(E375&lt;&gt;"","\setlength{\hangindent}{10pt}"&amp;_xlfn.SWITCH(H375,
"Solennité",UPPER(E375),
"Fête",UPPER(E375),
"Mémoire obligatoire",E375,
"Mémoire facultative","\textit{"&amp;E375&amp;"}")&amp;" \hfill "&amp;H375&amp;" \\","\null \\")</f>
        <v>c &amp; 14 &amp; \null \\</v>
      </c>
    </row>
    <row r="376" spans="1:9" x14ac:dyDescent="0.25">
      <c r="A376" s="19" t="s">
        <v>32</v>
      </c>
      <c r="B376" s="19">
        <v>15</v>
      </c>
      <c r="C376" s="19" t="s">
        <v>569</v>
      </c>
      <c r="E376" s="20" t="s">
        <v>588</v>
      </c>
      <c r="F376" s="19" t="s">
        <v>589</v>
      </c>
      <c r="G376" s="19" t="s">
        <v>94</v>
      </c>
      <c r="H376" s="19" t="s">
        <v>61</v>
      </c>
      <c r="I376" t="str" cm="1">
        <f t="array" ref="I376">IF(C376&lt;&gt;C375,"\null &amp; \null &amp; \null \\[1pt] \null &amp; \null &amp; \multicolumn{1}{c}{\textcolor{red}{"&amp;UPPER(LEFT(C376,1))&amp;RIGHT(C376,LEN(C376)-1)&amp;"}} \\[5pt]","")&amp;
IF(A376&lt;&gt;"",SUBSTITUTE(A376,"A","\textcolor{red}{A}"),"\null")&amp;" &amp; "&amp;IF(B376&lt;&gt;B375,B376,"\null")&amp;" &amp; "&amp;IF(D376&lt;&gt;"","\textcolor{red}{"&amp;D376&amp;" :} ","")&amp;IF(E376&lt;&gt;"","\setlength{\hangindent}{10pt}"&amp;_xlfn.SWITCH(H376,
"Solennité",UPPER(E376),
"Fête",UPPER(E376),
"Mémoire obligatoire",E376,
"Mémoire facultative","\textit{"&amp;E376&amp;"}")&amp;" \hfill "&amp;H376&amp;" \\","\null \\")</f>
        <v>d &amp; 15 &amp; \setlength{\hangindent}{10pt}\textit{S. Albert le Grand, évêque et docteur de l'Église} \hfill Mémoire facultative \\</v>
      </c>
    </row>
    <row r="377" spans="1:9" x14ac:dyDescent="0.25">
      <c r="A377" s="19" t="s">
        <v>31</v>
      </c>
      <c r="B377" s="19">
        <v>16</v>
      </c>
      <c r="C377" s="19" t="s">
        <v>569</v>
      </c>
      <c r="E377" s="20" t="s">
        <v>590</v>
      </c>
      <c r="F377" s="19" t="s">
        <v>590</v>
      </c>
      <c r="G377" s="19" t="s">
        <v>54</v>
      </c>
      <c r="H377" s="19" t="s">
        <v>61</v>
      </c>
      <c r="I377" t="str" cm="1">
        <f t="array" ref="I377">IF(C377&lt;&gt;C376,"\null &amp; \null &amp; \null \\[1pt] \null &amp; \null &amp; \multicolumn{1}{c}{\textcolor{red}{"&amp;UPPER(LEFT(C377,1))&amp;RIGHT(C377,LEN(C377)-1)&amp;"}} \\[5pt]","")&amp;
IF(A377&lt;&gt;"",SUBSTITUTE(A377,"A","\textcolor{red}{A}"),"\null")&amp;" &amp; "&amp;IF(B377&lt;&gt;B376,B377,"\null")&amp;" &amp; "&amp;IF(D377&lt;&gt;"","\textcolor{red}{"&amp;D377&amp;" :} ","")&amp;IF(E377&lt;&gt;"","\setlength{\hangindent}{10pt}"&amp;_xlfn.SWITCH(H377,
"Solennité",UPPER(E377),
"Fête",UPPER(E377),
"Mémoire obligatoire",E377,
"Mémoire facultative","\textit{"&amp;E377&amp;"}")&amp;" \hfill "&amp;H377&amp;" \\","\null \\")</f>
        <v>e &amp; 16 &amp; \setlength{\hangindent}{10pt}\textit{Ste Marguerite d'Écosse} \hfill Mémoire facultative \\</v>
      </c>
    </row>
    <row r="378" spans="1:9" x14ac:dyDescent="0.25">
      <c r="A378" s="19" t="s">
        <v>54</v>
      </c>
      <c r="B378" s="19">
        <v>16</v>
      </c>
      <c r="C378" s="19" t="s">
        <v>569</v>
      </c>
      <c r="E378" s="20" t="s">
        <v>591</v>
      </c>
      <c r="F378" s="19" t="s">
        <v>592</v>
      </c>
      <c r="G378" s="19" t="s">
        <v>65</v>
      </c>
      <c r="H378" s="19" t="s">
        <v>61</v>
      </c>
      <c r="I378" t="str" cm="1">
        <f t="array" ref="I378">IF(C378&lt;&gt;C377,"\null &amp; \null &amp; \null \\[1pt] \null &amp; \null &amp; \multicolumn{1}{c}{\textcolor{red}{"&amp;UPPER(LEFT(C378,1))&amp;RIGHT(C378,LEN(C378)-1)&amp;"}} \\[5pt]","")&amp;
IF(A378&lt;&gt;"",SUBSTITUTE(A378,"A","\textcolor{red}{A}"),"\null")&amp;" &amp; "&amp;IF(B378&lt;&gt;B377,B378,"\null")&amp;" &amp; "&amp;IF(D378&lt;&gt;"","\textcolor{red}{"&amp;D378&amp;" :} ","")&amp;IF(E378&lt;&gt;"","\setlength{\hangindent}{10pt}"&amp;_xlfn.SWITCH(H378,
"Solennité",UPPER(E378),
"Fête",UPPER(E378),
"Mémoire obligatoire",E378,
"Mémoire facultative","\textit{"&amp;E378&amp;"}")&amp;" \hfill "&amp;H378&amp;" \\","\null \\")</f>
        <v>\null &amp; \null &amp; \setlength{\hangindent}{10pt}\textit{Ste Gertrude, vierge} \hfill Mémoire facultative \\</v>
      </c>
    </row>
    <row r="379" spans="1:9" x14ac:dyDescent="0.25">
      <c r="A379" s="19" t="s">
        <v>36</v>
      </c>
      <c r="B379" s="19">
        <v>17</v>
      </c>
      <c r="C379" s="19" t="s">
        <v>569</v>
      </c>
      <c r="E379" s="19" t="s">
        <v>593</v>
      </c>
      <c r="F379" s="19" t="s">
        <v>594</v>
      </c>
      <c r="G379" s="19" t="s">
        <v>69</v>
      </c>
      <c r="H379" s="19" t="s">
        <v>59</v>
      </c>
      <c r="I379" t="str" cm="1">
        <f t="array" ref="I379">IF(C379&lt;&gt;C378,"\null &amp; \null &amp; \null \\[1pt] \null &amp; \null &amp; \multicolumn{1}{c}{\textcolor{red}{"&amp;UPPER(LEFT(C379,1))&amp;RIGHT(C379,LEN(C379)-1)&amp;"}} \\[5pt]","")&amp;
IF(A379&lt;&gt;"",SUBSTITUTE(A379,"A","\textcolor{red}{A}"),"\null")&amp;" &amp; "&amp;IF(B379&lt;&gt;B378,B379,"\null")&amp;" &amp; "&amp;IF(D379&lt;&gt;"","\textcolor{red}{"&amp;D379&amp;" :} ","")&amp;IF(E379&lt;&gt;"","\setlength{\hangindent}{10pt}"&amp;_xlfn.SWITCH(H379,
"Solennité",UPPER(E379),
"Fête",UPPER(E379),
"Mémoire obligatoire",E379,
"Mémoire facultative","\textit{"&amp;E379&amp;"}")&amp;" \hfill "&amp;H379&amp;" \\","\null \\")</f>
        <v>f &amp; 17 &amp; \setlength{\hangindent}{10pt}Ste Élisabeth de Hongrie, religieuse \hfill Mémoire obligatoire \\</v>
      </c>
    </row>
    <row r="380" spans="1:9" x14ac:dyDescent="0.25">
      <c r="A380" s="19" t="s">
        <v>35</v>
      </c>
      <c r="B380" s="19">
        <v>18</v>
      </c>
      <c r="C380" s="19" t="s">
        <v>569</v>
      </c>
      <c r="E380" s="20" t="s">
        <v>595</v>
      </c>
      <c r="F380" s="19" t="s">
        <v>596</v>
      </c>
      <c r="G380" s="19" t="s">
        <v>241</v>
      </c>
      <c r="H380" s="19" t="s">
        <v>61</v>
      </c>
      <c r="I380" t="str" cm="1">
        <f t="array" ref="I380">IF(C380&lt;&gt;C379,"\null &amp; \null &amp; \null \\[1pt] \null &amp; \null &amp; \multicolumn{1}{c}{\textcolor{red}{"&amp;UPPER(LEFT(C380,1))&amp;RIGHT(C380,LEN(C380)-1)&amp;"}} \\[5pt]","")&amp;
IF(A380&lt;&gt;"",SUBSTITUTE(A380,"A","\textcolor{red}{A}"),"\null")&amp;" &amp; "&amp;IF(B380&lt;&gt;B379,B380,"\null")&amp;" &amp; "&amp;IF(D380&lt;&gt;"","\textcolor{red}{"&amp;D380&amp;" :} ","")&amp;IF(E380&lt;&gt;"","\setlength{\hangindent}{10pt}"&amp;_xlfn.SWITCH(H380,
"Solennité",UPPER(E380),
"Fête",UPPER(E380),
"Mémoire obligatoire",E380,
"Mémoire facultative","\textit{"&amp;E380&amp;"}")&amp;" \hfill "&amp;H380&amp;" \\","\null \\")</f>
        <v>g &amp; 18 &amp; \setlength{\hangindent}{10pt}\textit{Dédicace des basiliques Saint-Pierre et Saint-Paul, apôtres} \hfill Mémoire facultative \\</v>
      </c>
    </row>
    <row r="381" spans="1:9" x14ac:dyDescent="0.25">
      <c r="A381" s="19" t="s">
        <v>27</v>
      </c>
      <c r="B381" s="19">
        <v>19</v>
      </c>
      <c r="C381" s="19" t="s">
        <v>569</v>
      </c>
      <c r="E381" s="20"/>
      <c r="I381" t="str" cm="1">
        <f t="array" ref="I381">IF(C381&lt;&gt;C380,"\null &amp; \null &amp; \null \\[1pt] \null &amp; \null &amp; \multicolumn{1}{c}{\textcolor{red}{"&amp;UPPER(LEFT(C381,1))&amp;RIGHT(C381,LEN(C381)-1)&amp;"}} \\[5pt]","")&amp;
IF(A381&lt;&gt;"",SUBSTITUTE(A381,"A","\textcolor{red}{A}"),"\null")&amp;" &amp; "&amp;IF(B381&lt;&gt;B380,B381,"\null")&amp;" &amp; "&amp;IF(D381&lt;&gt;"","\textcolor{red}{"&amp;D381&amp;" :} ","")&amp;IF(E381&lt;&gt;"","\setlength{\hangindent}{10pt}"&amp;_xlfn.SWITCH(H381,
"Solennité",UPPER(E381),
"Fête",UPPER(E381),
"Mémoire obligatoire",E381,
"Mémoire facultative","\textit{"&amp;E381&amp;"}")&amp;" \hfill "&amp;H381&amp;" \\","\null \\")</f>
        <v>\textcolor{red}{A} &amp; 19 &amp; \null \\</v>
      </c>
    </row>
    <row r="382" spans="1:9" x14ac:dyDescent="0.25">
      <c r="A382" s="19" t="s">
        <v>25</v>
      </c>
      <c r="B382" s="19">
        <v>20</v>
      </c>
      <c r="C382" s="19" t="s">
        <v>569</v>
      </c>
      <c r="E382" s="20"/>
      <c r="I382" t="str" cm="1">
        <f t="array" ref="I382">IF(C382&lt;&gt;C381,"\null &amp; \null &amp; \null \\[1pt] \null &amp; \null &amp; \multicolumn{1}{c}{\textcolor{red}{"&amp;UPPER(LEFT(C382,1))&amp;RIGHT(C382,LEN(C382)-1)&amp;"}} \\[5pt]","")&amp;
IF(A382&lt;&gt;"",SUBSTITUTE(A382,"A","\textcolor{red}{A}"),"\null")&amp;" &amp; "&amp;IF(B382&lt;&gt;B381,B382,"\null")&amp;" &amp; "&amp;IF(D382&lt;&gt;"","\textcolor{red}{"&amp;D382&amp;" :} ","")&amp;IF(E382&lt;&gt;"","\setlength{\hangindent}{10pt}"&amp;_xlfn.SWITCH(H382,
"Solennité",UPPER(E382),
"Fête",UPPER(E382),
"Mémoire obligatoire",E382,
"Mémoire facultative","\textit{"&amp;E382&amp;"}")&amp;" \hfill "&amp;H382&amp;" \\","\null \\")</f>
        <v>b &amp; 20 &amp; \null \\</v>
      </c>
    </row>
    <row r="383" spans="1:9" x14ac:dyDescent="0.25">
      <c r="A383" s="19" t="s">
        <v>33</v>
      </c>
      <c r="B383" s="19">
        <v>21</v>
      </c>
      <c r="C383" s="19" t="s">
        <v>569</v>
      </c>
      <c r="E383" s="19" t="s">
        <v>597</v>
      </c>
      <c r="F383" s="19" t="s">
        <v>597</v>
      </c>
      <c r="G383" s="19" t="s">
        <v>54</v>
      </c>
      <c r="H383" s="19" t="s">
        <v>59</v>
      </c>
      <c r="I383" t="str" cm="1">
        <f t="array" ref="I383">IF(C383&lt;&gt;C382,"\null &amp; \null &amp; \null \\[1pt] \null &amp; \null &amp; \multicolumn{1}{c}{\textcolor{red}{"&amp;UPPER(LEFT(C383,1))&amp;RIGHT(C383,LEN(C383)-1)&amp;"}} \\[5pt]","")&amp;
IF(A383&lt;&gt;"",SUBSTITUTE(A383,"A","\textcolor{red}{A}"),"\null")&amp;" &amp; "&amp;IF(B383&lt;&gt;B382,B383,"\null")&amp;" &amp; "&amp;IF(D383&lt;&gt;"","\textcolor{red}{"&amp;D383&amp;" :} ","")&amp;IF(E383&lt;&gt;"","\setlength{\hangindent}{10pt}"&amp;_xlfn.SWITCH(H383,
"Solennité",UPPER(E383),
"Fête",UPPER(E383),
"Mémoire obligatoire",E383,
"Mémoire facultative","\textit{"&amp;E383&amp;"}")&amp;" \hfill "&amp;H383&amp;" \\","\null \\")</f>
        <v>c &amp; 21 &amp; \setlength{\hangindent}{10pt}Présentation de la Bienheureuse Vierge Marie \hfill Mémoire obligatoire \\</v>
      </c>
    </row>
    <row r="384" spans="1:9" x14ac:dyDescent="0.25">
      <c r="A384" s="19" t="s">
        <v>32</v>
      </c>
      <c r="B384" s="19">
        <v>22</v>
      </c>
      <c r="C384" s="19" t="s">
        <v>569</v>
      </c>
      <c r="E384" s="19" t="s">
        <v>598</v>
      </c>
      <c r="F384" s="19" t="s">
        <v>599</v>
      </c>
      <c r="G384" s="19" t="s">
        <v>108</v>
      </c>
      <c r="H384" s="19" t="s">
        <v>59</v>
      </c>
      <c r="I384" t="str" cm="1">
        <f t="array" ref="I384">IF(C384&lt;&gt;C383,"\null &amp; \null &amp; \null \\[1pt] \null &amp; \null &amp; \multicolumn{1}{c}{\textcolor{red}{"&amp;UPPER(LEFT(C384,1))&amp;RIGHT(C384,LEN(C384)-1)&amp;"}} \\[5pt]","")&amp;
IF(A384&lt;&gt;"",SUBSTITUTE(A384,"A","\textcolor{red}{A}"),"\null")&amp;" &amp; "&amp;IF(B384&lt;&gt;B383,B384,"\null")&amp;" &amp; "&amp;IF(D384&lt;&gt;"","\textcolor{red}{"&amp;D384&amp;" :} ","")&amp;IF(E384&lt;&gt;"","\setlength{\hangindent}{10pt}"&amp;_xlfn.SWITCH(H384,
"Solennité",UPPER(E384),
"Fête",UPPER(E384),
"Mémoire obligatoire",E384,
"Mémoire facultative","\textit{"&amp;E384&amp;"}")&amp;" \hfill "&amp;H384&amp;" \\","\null \\")</f>
        <v>d &amp; 22 &amp; \setlength{\hangindent}{10pt}Ste Cécile, vierge et martyre \hfill Mémoire obligatoire \\</v>
      </c>
    </row>
    <row r="385" spans="1:9" x14ac:dyDescent="0.25">
      <c r="A385" s="19" t="s">
        <v>31</v>
      </c>
      <c r="B385" s="19">
        <v>23</v>
      </c>
      <c r="C385" s="19" t="s">
        <v>569</v>
      </c>
      <c r="E385" s="20" t="s">
        <v>600</v>
      </c>
      <c r="F385" s="19" t="s">
        <v>601</v>
      </c>
      <c r="G385" s="19" t="s">
        <v>102</v>
      </c>
      <c r="H385" s="19" t="s">
        <v>61</v>
      </c>
      <c r="I385" t="str" cm="1">
        <f t="array" ref="I385">IF(C385&lt;&gt;C384,"\null &amp; \null &amp; \null \\[1pt] \null &amp; \null &amp; \multicolumn{1}{c}{\textcolor{red}{"&amp;UPPER(LEFT(C385,1))&amp;RIGHT(C385,LEN(C385)-1)&amp;"}} \\[5pt]","")&amp;
IF(A385&lt;&gt;"",SUBSTITUTE(A385,"A","\textcolor{red}{A}"),"\null")&amp;" &amp; "&amp;IF(B385&lt;&gt;B384,B385,"\null")&amp;" &amp; "&amp;IF(D385&lt;&gt;"","\textcolor{red}{"&amp;D385&amp;" :} ","")&amp;IF(E385&lt;&gt;"","\setlength{\hangindent}{10pt}"&amp;_xlfn.SWITCH(H385,
"Solennité",UPPER(E385),
"Fête",UPPER(E385),
"Mémoire obligatoire",E385,
"Mémoire facultative","\textit{"&amp;E385&amp;"}")&amp;" \hfill "&amp;H385&amp;" \\","\null \\")</f>
        <v>e &amp; 23 &amp; \setlength{\hangindent}{10pt}\textit{S. Clément Ier, pape et martyr} \hfill Mémoire facultative \\</v>
      </c>
    </row>
    <row r="386" spans="1:9" x14ac:dyDescent="0.25">
      <c r="A386" s="19" t="s">
        <v>54</v>
      </c>
      <c r="B386" s="19">
        <v>23</v>
      </c>
      <c r="C386" s="19" t="s">
        <v>569</v>
      </c>
      <c r="E386" s="20" t="s">
        <v>602</v>
      </c>
      <c r="F386" s="19" t="s">
        <v>603</v>
      </c>
      <c r="G386" s="19" t="s">
        <v>99</v>
      </c>
      <c r="H386" s="19" t="s">
        <v>61</v>
      </c>
      <c r="I386" t="str" cm="1">
        <f t="array" ref="I386">IF(C386&lt;&gt;C385,"\null &amp; \null &amp; \null \\[1pt] \null &amp; \null &amp; \multicolumn{1}{c}{\textcolor{red}{"&amp;UPPER(LEFT(C386,1))&amp;RIGHT(C386,LEN(C386)-1)&amp;"}} \\[5pt]","")&amp;
IF(A386&lt;&gt;"",SUBSTITUTE(A386,"A","\textcolor{red}{A}"),"\null")&amp;" &amp; "&amp;IF(B386&lt;&gt;B385,B386,"\null")&amp;" &amp; "&amp;IF(D386&lt;&gt;"","\textcolor{red}{"&amp;D386&amp;" :} ","")&amp;IF(E386&lt;&gt;"","\setlength{\hangindent}{10pt}"&amp;_xlfn.SWITCH(H386,
"Solennité",UPPER(E386),
"Fête",UPPER(E386),
"Mémoire obligatoire",E386,
"Mémoire facultative","\textit{"&amp;E386&amp;"}")&amp;" \hfill "&amp;H386&amp;" \\","\null \\")</f>
        <v>\null &amp; \null &amp; \setlength{\hangindent}{10pt}\textit{S. Colomban, abbé} \hfill Mémoire facultative \\</v>
      </c>
    </row>
    <row r="387" spans="1:9" x14ac:dyDescent="0.25">
      <c r="A387" s="19" t="s">
        <v>36</v>
      </c>
      <c r="B387" s="19">
        <v>24</v>
      </c>
      <c r="C387" s="19" t="s">
        <v>569</v>
      </c>
      <c r="E387" s="19" t="s">
        <v>604</v>
      </c>
      <c r="F387" s="19" t="s">
        <v>605</v>
      </c>
      <c r="G387" s="19" t="s">
        <v>138</v>
      </c>
      <c r="H387" s="19" t="s">
        <v>59</v>
      </c>
      <c r="I387" t="str" cm="1">
        <f t="array" ref="I387">IF(C387&lt;&gt;C386,"\null &amp; \null &amp; \null \\[1pt] \null &amp; \null &amp; \multicolumn{1}{c}{\textcolor{red}{"&amp;UPPER(LEFT(C387,1))&amp;RIGHT(C387,LEN(C387)-1)&amp;"}} \\[5pt]","")&amp;
IF(A387&lt;&gt;"",SUBSTITUTE(A387,"A","\textcolor{red}{A}"),"\null")&amp;" &amp; "&amp;IF(B387&lt;&gt;B386,B387,"\null")&amp;" &amp; "&amp;IF(D387&lt;&gt;"","\textcolor{red}{"&amp;D387&amp;" :} ","")&amp;IF(E387&lt;&gt;"","\setlength{\hangindent}{10pt}"&amp;_xlfn.SWITCH(H387,
"Solennité",UPPER(E387),
"Fête",UPPER(E387),
"Mémoire obligatoire",E387,
"Mémoire facultative","\textit{"&amp;E387&amp;"}")&amp;" \hfill "&amp;H387&amp;" \\","\null \\")</f>
        <v>f &amp; 24 &amp; \setlength{\hangindent}{10pt}S. André Dung-Lac, prêtre, et ses compagnons, martyrs \hfill Mémoire obligatoire \\</v>
      </c>
    </row>
    <row r="388" spans="1:9" x14ac:dyDescent="0.25">
      <c r="A388" s="19" t="s">
        <v>35</v>
      </c>
      <c r="B388" s="19">
        <v>25</v>
      </c>
      <c r="C388" s="19" t="s">
        <v>569</v>
      </c>
      <c r="E388" s="20" t="s">
        <v>606</v>
      </c>
      <c r="F388" s="19" t="s">
        <v>607</v>
      </c>
      <c r="G388" s="19" t="s">
        <v>108</v>
      </c>
      <c r="H388" s="19" t="s">
        <v>61</v>
      </c>
      <c r="I388" t="str" cm="1">
        <f t="array" ref="I388">IF(C388&lt;&gt;C387,"\null &amp; \null &amp; \null \\[1pt] \null &amp; \null &amp; \multicolumn{1}{c}{\textcolor{red}{"&amp;UPPER(LEFT(C388,1))&amp;RIGHT(C388,LEN(C388)-1)&amp;"}} \\[5pt]","")&amp;
IF(A388&lt;&gt;"",SUBSTITUTE(A388,"A","\textcolor{red}{A}"),"\null")&amp;" &amp; "&amp;IF(B388&lt;&gt;B387,B388,"\null")&amp;" &amp; "&amp;IF(D388&lt;&gt;"","\textcolor{red}{"&amp;D388&amp;" :} ","")&amp;IF(E388&lt;&gt;"","\setlength{\hangindent}{10pt}"&amp;_xlfn.SWITCH(H388,
"Solennité",UPPER(E388),
"Fête",UPPER(E388),
"Mémoire obligatoire",E388,
"Mémoire facultative","\textit{"&amp;E388&amp;"}")&amp;" \hfill "&amp;H388&amp;" \\","\null \\")</f>
        <v>g &amp; 25 &amp; \setlength{\hangindent}{10pt}\textit{Ste Catherine d'Alexandrie, vierge et martyre} \hfill Mémoire facultative \\</v>
      </c>
    </row>
    <row r="389" spans="1:9" x14ac:dyDescent="0.25">
      <c r="A389" s="19" t="s">
        <v>27</v>
      </c>
      <c r="B389" s="19">
        <v>26</v>
      </c>
      <c r="C389" s="19" t="s">
        <v>569</v>
      </c>
      <c r="D389" s="19" t="s">
        <v>143</v>
      </c>
      <c r="E389" s="20" t="s">
        <v>608</v>
      </c>
      <c r="F389" s="19" t="s">
        <v>609</v>
      </c>
      <c r="G389" s="19" t="s">
        <v>84</v>
      </c>
      <c r="H389" s="19" t="s">
        <v>61</v>
      </c>
      <c r="I389" t="str" cm="1">
        <f t="array" ref="I389">IF(C389&lt;&gt;C388,"\null &amp; \null &amp; \null \\[1pt] \null &amp; \null &amp; \multicolumn{1}{c}{\textcolor{red}{"&amp;UPPER(LEFT(C389,1))&amp;RIGHT(C389,LEN(C389)-1)&amp;"}} \\[5pt]","")&amp;
IF(A389&lt;&gt;"",SUBSTITUTE(A389,"A","\textcolor{red}{A}"),"\null")&amp;" &amp; "&amp;IF(B389&lt;&gt;B388,B389,"\null")&amp;" &amp; "&amp;IF(D389&lt;&gt;"","\textcolor{red}{"&amp;D389&amp;" :} ","")&amp;IF(E389&lt;&gt;"","\setlength{\hangindent}{10pt}"&amp;_xlfn.SWITCH(H389,
"Solennité",UPPER(E389),
"Fête",UPPER(E389),
"Mémoire obligatoire",E389,
"Mémoire facultative","\textit{"&amp;E389&amp;"}")&amp;" \hfill "&amp;H389&amp;" \\","\null \\")</f>
        <v>\textcolor{red}{A} &amp; 26 &amp; \textcolor{red}{En Belgique :} \setlength{\hangindent}{10pt}\textit{S. Jean Berchmans, religieux} \hfill Mémoire facultative \\</v>
      </c>
    </row>
    <row r="390" spans="1:9" x14ac:dyDescent="0.25">
      <c r="A390" s="19" t="s">
        <v>25</v>
      </c>
      <c r="B390" s="19">
        <v>27</v>
      </c>
      <c r="C390" s="19" t="s">
        <v>569</v>
      </c>
      <c r="E390" s="20"/>
      <c r="I390" t="str" cm="1">
        <f t="array" ref="I390">IF(C390&lt;&gt;C389,"\null &amp; \null &amp; \null \\[1pt] \null &amp; \null &amp; \multicolumn{1}{c}{\textcolor{red}{"&amp;UPPER(LEFT(C390,1))&amp;RIGHT(C390,LEN(C390)-1)&amp;"}} \\[5pt]","")&amp;
IF(A390&lt;&gt;"",SUBSTITUTE(A390,"A","\textcolor{red}{A}"),"\null")&amp;" &amp; "&amp;IF(B390&lt;&gt;B389,B390,"\null")&amp;" &amp; "&amp;IF(D390&lt;&gt;"","\textcolor{red}{"&amp;D390&amp;" :} ","")&amp;IF(E390&lt;&gt;"","\setlength{\hangindent}{10pt}"&amp;_xlfn.SWITCH(H390,
"Solennité",UPPER(E390),
"Fête",UPPER(E390),
"Mémoire obligatoire",E390,
"Mémoire facultative","\textit{"&amp;E390&amp;"}")&amp;" \hfill "&amp;H390&amp;" \\","\null \\")</f>
        <v>b &amp; 27 &amp; \null \\</v>
      </c>
    </row>
    <row r="391" spans="1:9" x14ac:dyDescent="0.25">
      <c r="A391" s="19" t="s">
        <v>33</v>
      </c>
      <c r="B391" s="19">
        <v>28</v>
      </c>
      <c r="C391" s="19" t="s">
        <v>569</v>
      </c>
      <c r="E391" s="20"/>
      <c r="I391" t="str" cm="1">
        <f t="array" ref="I391">IF(C391&lt;&gt;C390,"\null &amp; \null &amp; \null \\[1pt] \null &amp; \null &amp; \multicolumn{1}{c}{\textcolor{red}{"&amp;UPPER(LEFT(C391,1))&amp;RIGHT(C391,LEN(C391)-1)&amp;"}} \\[5pt]","")&amp;
IF(A391&lt;&gt;"",SUBSTITUTE(A391,"A","\textcolor{red}{A}"),"\null")&amp;" &amp; "&amp;IF(B391&lt;&gt;B390,B391,"\null")&amp;" &amp; "&amp;IF(D391&lt;&gt;"","\textcolor{red}{"&amp;D391&amp;" :} ","")&amp;IF(E391&lt;&gt;"","\setlength{\hangindent}{10pt}"&amp;_xlfn.SWITCH(H391,
"Solennité",UPPER(E391),
"Fête",UPPER(E391),
"Mémoire obligatoire",E391,
"Mémoire facultative","\textit{"&amp;E391&amp;"}")&amp;" \hfill "&amp;H391&amp;" \\","\null \\")</f>
        <v>c &amp; 28 &amp; \null \\</v>
      </c>
    </row>
    <row r="392" spans="1:9" x14ac:dyDescent="0.25">
      <c r="A392" s="19" t="s">
        <v>32</v>
      </c>
      <c r="B392" s="19">
        <v>29</v>
      </c>
      <c r="C392" s="19" t="s">
        <v>569</v>
      </c>
      <c r="E392" s="20"/>
      <c r="I392" t="str" cm="1">
        <f t="array" ref="I392">IF(C392&lt;&gt;C391,"\null &amp; \null &amp; \null \\[1pt] \null &amp; \null &amp; \multicolumn{1}{c}{\textcolor{red}{"&amp;UPPER(LEFT(C392,1))&amp;RIGHT(C392,LEN(C392)-1)&amp;"}} \\[5pt]","")&amp;
IF(A392&lt;&gt;"",SUBSTITUTE(A392,"A","\textcolor{red}{A}"),"\null")&amp;" &amp; "&amp;IF(B392&lt;&gt;B391,B392,"\null")&amp;" &amp; "&amp;IF(D392&lt;&gt;"","\textcolor{red}{"&amp;D392&amp;" :} ","")&amp;IF(E392&lt;&gt;"","\setlength{\hangindent}{10pt}"&amp;_xlfn.SWITCH(H392,
"Solennité",UPPER(E392),
"Fête",UPPER(E392),
"Mémoire obligatoire",E392,
"Mémoire facultative","\textit{"&amp;E392&amp;"}")&amp;" \hfill "&amp;H392&amp;" \\","\null \\")</f>
        <v>d &amp; 29 &amp; \null \\</v>
      </c>
    </row>
    <row r="393" spans="1:9" x14ac:dyDescent="0.25">
      <c r="A393" s="19" t="s">
        <v>31</v>
      </c>
      <c r="B393" s="19">
        <v>30</v>
      </c>
      <c r="C393" s="19" t="s">
        <v>569</v>
      </c>
      <c r="E393" s="18" t="s">
        <v>610</v>
      </c>
      <c r="F393" s="19" t="s">
        <v>611</v>
      </c>
      <c r="G393" s="19" t="s">
        <v>116</v>
      </c>
      <c r="H393" s="19" t="s">
        <v>117</v>
      </c>
      <c r="I393" t="str" cm="1">
        <f t="array" ref="I393">IF(C393&lt;&gt;C392,"\null &amp; \null &amp; \null \\[1pt] \null &amp; \null &amp; \multicolumn{1}{c}{\textcolor{red}{"&amp;UPPER(LEFT(C393,1))&amp;RIGHT(C393,LEN(C393)-1)&amp;"}} \\[5pt]","")&amp;
IF(A393&lt;&gt;"",SUBSTITUTE(A393,"A","\textcolor{red}{A}"),"\null")&amp;" &amp; "&amp;IF(B393&lt;&gt;B392,B393,"\null")&amp;" &amp; "&amp;IF(D393&lt;&gt;"","\textcolor{red}{"&amp;D393&amp;" :} ","")&amp;IF(E393&lt;&gt;"","\setlength{\hangindent}{10pt}"&amp;_xlfn.SWITCH(H393,
"Solennité",UPPER(E393),
"Fête",UPPER(E393),
"Mémoire obligatoire",E393,
"Mémoire facultative","\textit{"&amp;E393&amp;"}")&amp;" \hfill "&amp;H393&amp;" \\","\null \\")</f>
        <v>e &amp; 30 &amp; \setlength{\hangindent}{10pt}S. ANDRÉ, APÔTRE \hfill Fête \\</v>
      </c>
    </row>
    <row r="394" spans="1:9" x14ac:dyDescent="0.25">
      <c r="A394" s="19" t="s">
        <v>54</v>
      </c>
      <c r="E394" s="18" t="s">
        <v>612</v>
      </c>
      <c r="F394" s="19" t="s">
        <v>613</v>
      </c>
      <c r="G394" s="19" t="s">
        <v>54</v>
      </c>
      <c r="H394" s="19" t="s">
        <v>55</v>
      </c>
    </row>
    <row r="395" spans="1:9" x14ac:dyDescent="0.25">
      <c r="A395" s="19" t="s">
        <v>36</v>
      </c>
      <c r="B395" s="19">
        <v>1</v>
      </c>
      <c r="C395" s="19" t="s">
        <v>614</v>
      </c>
      <c r="D395" s="19" t="s">
        <v>70</v>
      </c>
      <c r="E395" s="20" t="s">
        <v>615</v>
      </c>
      <c r="F395" s="19" t="s">
        <v>616</v>
      </c>
      <c r="G395" s="19" t="s">
        <v>80</v>
      </c>
      <c r="H395" s="19" t="s">
        <v>61</v>
      </c>
      <c r="I395" t="str" cm="1">
        <f t="array" ref="I395">IF(C395&lt;&gt;C394,"\null &amp; \null &amp; \null \\[1pt] \null &amp; \null &amp; \multicolumn{1}{c}{\textcolor{red}{"&amp;UPPER(LEFT(C395,1))&amp;RIGHT(C395,LEN(C395)-1)&amp;"}} \\[5pt]","")&amp;
IF(A395&lt;&gt;"",SUBSTITUTE(A395,"A","\textcolor{red}{A}"),"\null")&amp;" &amp; "&amp;IF(B395&lt;&gt;B394,B395,"\null")&amp;" &amp; "&amp;IF(D395&lt;&gt;"","\textcolor{red}{"&amp;D395&amp;" :} ","")&amp;IF(E395&lt;&gt;"","\setlength{\hangindent}{10pt}"&amp;_xlfn.SWITCH(H395,
"Solennité",UPPER(E395),
"Fête",UPPER(E395),
"Mémoire obligatoire",E395,
"Mémoire facultative","\textit{"&amp;E395&amp;"}")&amp;" \hfill "&amp;H395&amp;" \\","\null \\")</f>
        <v>\null &amp; \null &amp; \null \\[1pt] \null &amp; \null &amp; \multicolumn{1}{c}{\textcolor{red}{Décembre}} \\[5pt]f &amp; 1 &amp; \textcolor{red}{En Afrique du Nord :} \setlength{\hangindent}{10pt}\textit{S. Charles de Foucauld, prêtre} \hfill Mémoire facultative \\</v>
      </c>
    </row>
    <row r="396" spans="1:9" x14ac:dyDescent="0.25">
      <c r="A396" s="19" t="s">
        <v>35</v>
      </c>
      <c r="B396" s="19">
        <v>2</v>
      </c>
      <c r="C396" s="19" t="s">
        <v>614</v>
      </c>
      <c r="E396" s="20"/>
      <c r="I396" t="str" cm="1">
        <f t="array" ref="I396">IF(C396&lt;&gt;C395,"\null &amp; \null &amp; \null \\[1pt] \null &amp; \null &amp; \multicolumn{1}{c}{\textcolor{red}{"&amp;UPPER(LEFT(C396,1))&amp;RIGHT(C396,LEN(C396)-1)&amp;"}} \\[5pt]","")&amp;
IF(A396&lt;&gt;"",SUBSTITUTE(A396,"A","\textcolor{red}{A}"),"\null")&amp;" &amp; "&amp;IF(B396&lt;&gt;B395,B396,"\null")&amp;" &amp; "&amp;IF(D396&lt;&gt;"","\textcolor{red}{"&amp;D396&amp;" :} ","")&amp;IF(E396&lt;&gt;"","\setlength{\hangindent}{10pt}"&amp;_xlfn.SWITCH(H396,
"Solennité",UPPER(E396),
"Fête",UPPER(E396),
"Mémoire obligatoire",E396,
"Mémoire facultative","\textit{"&amp;E396&amp;"}")&amp;" \hfill "&amp;H396&amp;" \\","\null \\")</f>
        <v>g &amp; 2 &amp; \null \\</v>
      </c>
    </row>
    <row r="397" spans="1:9" x14ac:dyDescent="0.25">
      <c r="A397" s="19" t="s">
        <v>27</v>
      </c>
      <c r="B397" s="19">
        <v>3</v>
      </c>
      <c r="C397" s="19" t="s">
        <v>614</v>
      </c>
      <c r="E397" s="19" t="s">
        <v>617</v>
      </c>
      <c r="F397" s="19" t="s">
        <v>618</v>
      </c>
      <c r="G397" s="19" t="s">
        <v>80</v>
      </c>
      <c r="H397" s="19" t="s">
        <v>59</v>
      </c>
      <c r="I397" t="str" cm="1">
        <f t="array" ref="I397">IF(C397&lt;&gt;C396,"\null &amp; \null &amp; \null \\[1pt] \null &amp; \null &amp; \multicolumn{1}{c}{\textcolor{red}{"&amp;UPPER(LEFT(C397,1))&amp;RIGHT(C397,LEN(C397)-1)&amp;"}} \\[5pt]","")&amp;
IF(A397&lt;&gt;"",SUBSTITUTE(A397,"A","\textcolor{red}{A}"),"\null")&amp;" &amp; "&amp;IF(B397&lt;&gt;B396,B397,"\null")&amp;" &amp; "&amp;IF(D397&lt;&gt;"","\textcolor{red}{"&amp;D397&amp;" :} ","")&amp;IF(E397&lt;&gt;"","\setlength{\hangindent}{10pt}"&amp;_xlfn.SWITCH(H397,
"Solennité",UPPER(E397),
"Fête",UPPER(E397),
"Mémoire obligatoire",E397,
"Mémoire facultative","\textit{"&amp;E397&amp;"}")&amp;" \hfill "&amp;H397&amp;" \\","\null \\")</f>
        <v>\textcolor{red}{A} &amp; 3 &amp; \setlength{\hangindent}{10pt}S. François Xavier, prêtre \hfill Mémoire obligatoire \\</v>
      </c>
    </row>
    <row r="398" spans="1:9" x14ac:dyDescent="0.25">
      <c r="A398" s="19" t="s">
        <v>25</v>
      </c>
      <c r="B398" s="19">
        <v>4</v>
      </c>
      <c r="C398" s="19" t="s">
        <v>614</v>
      </c>
      <c r="E398" s="20" t="s">
        <v>619</v>
      </c>
      <c r="F398" s="19" t="s">
        <v>620</v>
      </c>
      <c r="G398" s="19" t="s">
        <v>124</v>
      </c>
      <c r="H398" s="19" t="s">
        <v>61</v>
      </c>
      <c r="I398" t="str" cm="1">
        <f t="array" ref="I398">IF(C398&lt;&gt;C397,"\null &amp; \null &amp; \null \\[1pt] \null &amp; \null &amp; \multicolumn{1}{c}{\textcolor{red}{"&amp;UPPER(LEFT(C398,1))&amp;RIGHT(C398,LEN(C398)-1)&amp;"}} \\[5pt]","")&amp;
IF(A398&lt;&gt;"",SUBSTITUTE(A398,"A","\textcolor{red}{A}"),"\null")&amp;" &amp; "&amp;IF(B398&lt;&gt;B397,B398,"\null")&amp;" &amp; "&amp;IF(D398&lt;&gt;"","\textcolor{red}{"&amp;D398&amp;" :} ","")&amp;IF(E398&lt;&gt;"","\setlength{\hangindent}{10pt}"&amp;_xlfn.SWITCH(H398,
"Solennité",UPPER(E398),
"Fête",UPPER(E398),
"Mémoire obligatoire",E398,
"Mémoire facultative","\textit{"&amp;E398&amp;"}")&amp;" \hfill "&amp;H398&amp;" \\","\null \\")</f>
        <v>b &amp; 4 &amp; \setlength{\hangindent}{10pt}\textit{S. Jean de Damas, prêtre et docteur de l'Église} \hfill Mémoire facultative \\</v>
      </c>
    </row>
    <row r="399" spans="1:9" x14ac:dyDescent="0.25">
      <c r="A399" s="19" t="s">
        <v>33</v>
      </c>
      <c r="B399" s="19">
        <v>5</v>
      </c>
      <c r="C399" s="19" t="s">
        <v>614</v>
      </c>
      <c r="D399" s="19" t="s">
        <v>70</v>
      </c>
      <c r="E399" s="19" t="s">
        <v>621</v>
      </c>
      <c r="F399" s="19" t="s">
        <v>622</v>
      </c>
      <c r="G399" s="19" t="s">
        <v>623</v>
      </c>
      <c r="H399" s="19" t="s">
        <v>59</v>
      </c>
      <c r="I399" t="str" cm="1">
        <f t="array" ref="I399">IF(C399&lt;&gt;C398,"\null &amp; \null &amp; \null \\[1pt] \null &amp; \null &amp; \multicolumn{1}{c}{\textcolor{red}{"&amp;UPPER(LEFT(C399,1))&amp;RIGHT(C399,LEN(C399)-1)&amp;"}} \\[5pt]","")&amp;
IF(A399&lt;&gt;"",SUBSTITUTE(A399,"A","\textcolor{red}{A}"),"\null")&amp;" &amp; "&amp;IF(B399&lt;&gt;B398,B399,"\null")&amp;" &amp; "&amp;IF(D399&lt;&gt;"","\textcolor{red}{"&amp;D399&amp;" :} ","")&amp;IF(E399&lt;&gt;"","\setlength{\hangindent}{10pt}"&amp;_xlfn.SWITCH(H399,
"Solennité",UPPER(E399),
"Fête",UPPER(E399),
"Mémoire obligatoire",E399,
"Mémoire facultative","\textit{"&amp;E399&amp;"}")&amp;" \hfill "&amp;H399&amp;" \\","\null \\")</f>
        <v>c &amp; 5 &amp; \textcolor{red}{En Afrique du Nord :} \setlength{\hangindent}{10pt}Ste Crispine, martyre \hfill Mémoire obligatoire \\</v>
      </c>
    </row>
    <row r="400" spans="1:9" x14ac:dyDescent="0.25">
      <c r="A400" s="19" t="s">
        <v>32</v>
      </c>
      <c r="B400" s="19">
        <v>6</v>
      </c>
      <c r="C400" s="19" t="s">
        <v>614</v>
      </c>
      <c r="E400" s="20" t="s">
        <v>624</v>
      </c>
      <c r="F400" s="19" t="s">
        <v>625</v>
      </c>
      <c r="G400" s="19" t="s">
        <v>73</v>
      </c>
      <c r="H400" s="19" t="s">
        <v>61</v>
      </c>
      <c r="I400" t="str" cm="1">
        <f t="array" ref="I400">IF(C400&lt;&gt;C399,"\null &amp; \null &amp; \null \\[1pt] \null &amp; \null &amp; \multicolumn{1}{c}{\textcolor{red}{"&amp;UPPER(LEFT(C400,1))&amp;RIGHT(C400,LEN(C400)-1)&amp;"}} \\[5pt]","")&amp;
IF(A400&lt;&gt;"",SUBSTITUTE(A400,"A","\textcolor{red}{A}"),"\null")&amp;" &amp; "&amp;IF(B400&lt;&gt;B399,B400,"\null")&amp;" &amp; "&amp;IF(D400&lt;&gt;"","\textcolor{red}{"&amp;D400&amp;" :} ","")&amp;IF(E400&lt;&gt;"","\setlength{\hangindent}{10pt}"&amp;_xlfn.SWITCH(H400,
"Solennité",UPPER(E400),
"Fête",UPPER(E400),
"Mémoire obligatoire",E400,
"Mémoire facultative","\textit{"&amp;E400&amp;"}")&amp;" \hfill "&amp;H400&amp;" \\","\null \\")</f>
        <v>d &amp; 6 &amp; \setlength{\hangindent}{10pt}\textit{S. Nicolas, évêque} \hfill Mémoire facultative \\</v>
      </c>
    </row>
    <row r="401" spans="1:9" x14ac:dyDescent="0.25">
      <c r="A401" s="19" t="s">
        <v>31</v>
      </c>
      <c r="B401" s="19">
        <v>7</v>
      </c>
      <c r="C401" s="19" t="s">
        <v>614</v>
      </c>
      <c r="E401" s="19" t="s">
        <v>626</v>
      </c>
      <c r="F401" s="19" t="s">
        <v>627</v>
      </c>
      <c r="G401" s="19" t="s">
        <v>94</v>
      </c>
      <c r="H401" s="19" t="s">
        <v>59</v>
      </c>
      <c r="I401" t="str" cm="1">
        <f t="array" ref="I401">IF(C401&lt;&gt;C400,"\null &amp; \null &amp; \null \\[1pt] \null &amp; \null &amp; \multicolumn{1}{c}{\textcolor{red}{"&amp;UPPER(LEFT(C401,1))&amp;RIGHT(C401,LEN(C401)-1)&amp;"}} \\[5pt]","")&amp;
IF(A401&lt;&gt;"",SUBSTITUTE(A401,"A","\textcolor{red}{A}"),"\null")&amp;" &amp; "&amp;IF(B401&lt;&gt;B400,B401,"\null")&amp;" &amp; "&amp;IF(D401&lt;&gt;"","\textcolor{red}{"&amp;D401&amp;" :} ","")&amp;IF(E401&lt;&gt;"","\setlength{\hangindent}{10pt}"&amp;_xlfn.SWITCH(H401,
"Solennité",UPPER(E401),
"Fête",UPPER(E401),
"Mémoire obligatoire",E401,
"Mémoire facultative","\textit{"&amp;E401&amp;"}")&amp;" \hfill "&amp;H401&amp;" \\","\null \\")</f>
        <v>e &amp; 7 &amp; \setlength{\hangindent}{10pt}S. Ambroise, évêque et docteur de l'Église \hfill Mémoire obligatoire \\</v>
      </c>
    </row>
    <row r="402" spans="1:9" x14ac:dyDescent="0.25">
      <c r="A402" s="19" t="s">
        <v>36</v>
      </c>
      <c r="B402" s="19">
        <v>8</v>
      </c>
      <c r="C402" s="19" t="s">
        <v>614</v>
      </c>
      <c r="E402" s="18" t="s">
        <v>628</v>
      </c>
      <c r="F402" s="19" t="s">
        <v>628</v>
      </c>
      <c r="G402" s="19" t="s">
        <v>54</v>
      </c>
      <c r="H402" s="19" t="s">
        <v>55</v>
      </c>
      <c r="I402" t="str" cm="1">
        <f t="array" ref="I402">IF(C402&lt;&gt;C401,"\null &amp; \null &amp; \null \\[1pt] \null &amp; \null &amp; \multicolumn{1}{c}{\textcolor{red}{"&amp;UPPER(LEFT(C402,1))&amp;RIGHT(C402,LEN(C402)-1)&amp;"}} \\[5pt]","")&amp;
IF(A402&lt;&gt;"",SUBSTITUTE(A402,"A","\textcolor{red}{A}"),"\null")&amp;" &amp; "&amp;IF(B402&lt;&gt;B401,B402,"\null")&amp;" &amp; "&amp;IF(D402&lt;&gt;"","\textcolor{red}{"&amp;D402&amp;" :} ","")&amp;IF(E402&lt;&gt;"","\setlength{\hangindent}{10pt}"&amp;_xlfn.SWITCH(H402,
"Solennité",UPPER(E402),
"Fête",UPPER(E402),
"Mémoire obligatoire",E402,
"Mémoire facultative","\textit{"&amp;E402&amp;"}")&amp;" \hfill "&amp;H402&amp;" \\","\null \\")</f>
        <v>f &amp; 8 &amp; \setlength{\hangindent}{10pt}IMMACULÉE CONCEPTION DE LA BIENHEUREUSE VIERGE MARIE \hfill Solennité \\</v>
      </c>
    </row>
    <row r="403" spans="1:9" x14ac:dyDescent="0.25">
      <c r="A403" s="19" t="s">
        <v>35</v>
      </c>
      <c r="B403" s="19">
        <v>9</v>
      </c>
      <c r="C403" s="19" t="s">
        <v>614</v>
      </c>
      <c r="E403" s="20" t="s">
        <v>629</v>
      </c>
      <c r="F403" s="19" t="s">
        <v>629</v>
      </c>
      <c r="G403" s="19" t="s">
        <v>54</v>
      </c>
      <c r="H403" s="19" t="s">
        <v>61</v>
      </c>
      <c r="I403" t="str" cm="1">
        <f t="array" ref="I403">IF(C403&lt;&gt;C402,"\null &amp; \null &amp; \null \\[1pt] \null &amp; \null &amp; \multicolumn{1}{c}{\textcolor{red}{"&amp;UPPER(LEFT(C403,1))&amp;RIGHT(C403,LEN(C403)-1)&amp;"}} \\[5pt]","")&amp;
IF(A403&lt;&gt;"",SUBSTITUTE(A403,"A","\textcolor{red}{A}"),"\null")&amp;" &amp; "&amp;IF(B403&lt;&gt;B402,B403,"\null")&amp;" &amp; "&amp;IF(D403&lt;&gt;"","\textcolor{red}{"&amp;D403&amp;" :} ","")&amp;IF(E403&lt;&gt;"","\setlength{\hangindent}{10pt}"&amp;_xlfn.SWITCH(H403,
"Solennité",UPPER(E403),
"Fête",UPPER(E403),
"Mémoire obligatoire",E403,
"Mémoire facultative","\textit{"&amp;E403&amp;"}")&amp;" \hfill "&amp;H403&amp;" \\","\null \\")</f>
        <v>g &amp; 9 &amp; \setlength{\hangindent}{10pt}\textit{S. Juan Diego Cuauhtlatoatzin} \hfill Mémoire facultative \\</v>
      </c>
    </row>
    <row r="404" spans="1:9" x14ac:dyDescent="0.25">
      <c r="A404" s="19" t="s">
        <v>27</v>
      </c>
      <c r="B404" s="19">
        <v>10</v>
      </c>
      <c r="C404" s="19" t="s">
        <v>614</v>
      </c>
      <c r="E404" s="20" t="s">
        <v>630</v>
      </c>
      <c r="F404" s="19" t="s">
        <v>630</v>
      </c>
      <c r="G404" s="19" t="s">
        <v>54</v>
      </c>
      <c r="H404" s="19" t="s">
        <v>61</v>
      </c>
      <c r="I404" t="str" cm="1">
        <f t="array" ref="I404">IF(C404&lt;&gt;C403,"\null &amp; \null &amp; \null \\[1pt] \null &amp; \null &amp; \multicolumn{1}{c}{\textcolor{red}{"&amp;UPPER(LEFT(C404,1))&amp;RIGHT(C404,LEN(C404)-1)&amp;"}} \\[5pt]","")&amp;
IF(A404&lt;&gt;"",SUBSTITUTE(A404,"A","\textcolor{red}{A}"),"\null")&amp;" &amp; "&amp;IF(B404&lt;&gt;B403,B404,"\null")&amp;" &amp; "&amp;IF(D404&lt;&gt;"","\textcolor{red}{"&amp;D404&amp;" :} ","")&amp;IF(E404&lt;&gt;"","\setlength{\hangindent}{10pt}"&amp;_xlfn.SWITCH(H404,
"Solennité",UPPER(E404),
"Fête",UPPER(E404),
"Mémoire obligatoire",E404,
"Mémoire facultative","\textit{"&amp;E404&amp;"}")&amp;" \hfill "&amp;H404&amp;" \\","\null \\")</f>
        <v>\textcolor{red}{A} &amp; 10 &amp; \setlength{\hangindent}{10pt}\textit{Bienheureuse Vierge Marie de Lorette} \hfill Mémoire facultative \\</v>
      </c>
    </row>
    <row r="405" spans="1:9" x14ac:dyDescent="0.25">
      <c r="A405" s="19" t="s">
        <v>25</v>
      </c>
      <c r="B405" s="19">
        <v>11</v>
      </c>
      <c r="C405" s="19" t="s">
        <v>614</v>
      </c>
      <c r="E405" s="20" t="s">
        <v>631</v>
      </c>
      <c r="F405" s="19" t="s">
        <v>632</v>
      </c>
      <c r="G405" s="19" t="s">
        <v>228</v>
      </c>
      <c r="H405" s="19" t="s">
        <v>61</v>
      </c>
      <c r="I405" t="str" cm="1">
        <f t="array" ref="I405">IF(C405&lt;&gt;C404,"\null &amp; \null &amp; \null \\[1pt] \null &amp; \null &amp; \multicolumn{1}{c}{\textcolor{red}{"&amp;UPPER(LEFT(C405,1))&amp;RIGHT(C405,LEN(C405)-1)&amp;"}} \\[5pt]","")&amp;
IF(A405&lt;&gt;"",SUBSTITUTE(A405,"A","\textcolor{red}{A}"),"\null")&amp;" &amp; "&amp;IF(B405&lt;&gt;B404,B405,"\null")&amp;" &amp; "&amp;IF(D405&lt;&gt;"","\textcolor{red}{"&amp;D405&amp;" :} ","")&amp;IF(E405&lt;&gt;"","\setlength{\hangindent}{10pt}"&amp;_xlfn.SWITCH(H405,
"Solennité",UPPER(E405),
"Fête",UPPER(E405),
"Mémoire obligatoire",E405,
"Mémoire facultative","\textit{"&amp;E405&amp;"}")&amp;" \hfill "&amp;H405&amp;" \\","\null \\")</f>
        <v>b &amp; 11 &amp; \setlength{\hangindent}{10pt}\textit{S. Damase Ier, pape} \hfill Mémoire facultative \\</v>
      </c>
    </row>
    <row r="406" spans="1:9" x14ac:dyDescent="0.25">
      <c r="A406" s="19" t="s">
        <v>33</v>
      </c>
      <c r="B406" s="19">
        <v>12</v>
      </c>
      <c r="C406" s="19" t="s">
        <v>614</v>
      </c>
      <c r="E406" s="20" t="s">
        <v>633</v>
      </c>
      <c r="F406" s="19" t="s">
        <v>633</v>
      </c>
      <c r="G406" s="19" t="s">
        <v>54</v>
      </c>
      <c r="H406" s="19" t="s">
        <v>61</v>
      </c>
      <c r="I406" t="str" cm="1">
        <f t="array" ref="I406">IF(C406&lt;&gt;C405,"\null &amp; \null &amp; \null \\[1pt] \null &amp; \null &amp; \multicolumn{1}{c}{\textcolor{red}{"&amp;UPPER(LEFT(C406,1))&amp;RIGHT(C406,LEN(C406)-1)&amp;"}} \\[5pt]","")&amp;
IF(A406&lt;&gt;"",SUBSTITUTE(A406,"A","\textcolor{red}{A}"),"\null")&amp;" &amp; "&amp;IF(B406&lt;&gt;B405,B406,"\null")&amp;" &amp; "&amp;IF(D406&lt;&gt;"","\textcolor{red}{"&amp;D406&amp;" :} ","")&amp;IF(E406&lt;&gt;"","\setlength{\hangindent}{10pt}"&amp;_xlfn.SWITCH(H406,
"Solennité",UPPER(E406),
"Fête",UPPER(E406),
"Mémoire obligatoire",E406,
"Mémoire facultative","\textit{"&amp;E406&amp;"}")&amp;" \hfill "&amp;H406&amp;" \\","\null \\")</f>
        <v>c &amp; 12 &amp; \setlength{\hangindent}{10pt}\textit{Bienheureuse Vierge Marie de Guadaloupé} \hfill Mémoire facultative \\</v>
      </c>
    </row>
    <row r="407" spans="1:9" x14ac:dyDescent="0.25">
      <c r="A407" s="19" t="s">
        <v>32</v>
      </c>
      <c r="B407" s="19">
        <v>13</v>
      </c>
      <c r="C407" s="19" t="s">
        <v>614</v>
      </c>
      <c r="E407" s="19" t="s">
        <v>634</v>
      </c>
      <c r="F407" s="19" t="s">
        <v>635</v>
      </c>
      <c r="G407" s="19" t="s">
        <v>108</v>
      </c>
      <c r="H407" s="19" t="s">
        <v>59</v>
      </c>
      <c r="I407" t="str" cm="1">
        <f t="array" ref="I407">IF(C407&lt;&gt;C406,"\null &amp; \null &amp; \null \\[1pt] \null &amp; \null &amp; \multicolumn{1}{c}{\textcolor{red}{"&amp;UPPER(LEFT(C407,1))&amp;RIGHT(C407,LEN(C407)-1)&amp;"}} \\[5pt]","")&amp;
IF(A407&lt;&gt;"",SUBSTITUTE(A407,"A","\textcolor{red}{A}"),"\null")&amp;" &amp; "&amp;IF(B407&lt;&gt;B406,B407,"\null")&amp;" &amp; "&amp;IF(D407&lt;&gt;"","\textcolor{red}{"&amp;D407&amp;" :} ","")&amp;IF(E407&lt;&gt;"","\setlength{\hangindent}{10pt}"&amp;_xlfn.SWITCH(H407,
"Solennité",UPPER(E407),
"Fête",UPPER(E407),
"Mémoire obligatoire",E407,
"Mémoire facultative","\textit{"&amp;E407&amp;"}")&amp;" \hfill "&amp;H407&amp;" \\","\null \\")</f>
        <v>d &amp; 13 &amp; \setlength{\hangindent}{10pt}Ste Lucie, vierge et martyre \hfill Mémoire obligatoire \\</v>
      </c>
    </row>
    <row r="408" spans="1:9" ht="16.5" customHeight="1" x14ac:dyDescent="0.25">
      <c r="A408" s="19" t="s">
        <v>31</v>
      </c>
      <c r="B408" s="19">
        <v>14</v>
      </c>
      <c r="C408" s="19" t="s">
        <v>614</v>
      </c>
      <c r="E408" s="19" t="s">
        <v>636</v>
      </c>
      <c r="F408" s="19" t="s">
        <v>637</v>
      </c>
      <c r="G408" s="19" t="s">
        <v>124</v>
      </c>
      <c r="H408" s="19" t="s">
        <v>59</v>
      </c>
      <c r="I408" t="str" cm="1">
        <f t="array" ref="I408">IF(C408&lt;&gt;C407,"\null &amp; \null &amp; \null \\[1pt] \null &amp; \null &amp; \multicolumn{1}{c}{\textcolor{red}{"&amp;UPPER(LEFT(C408,1))&amp;RIGHT(C408,LEN(C408)-1)&amp;"}} \\[5pt]","")&amp;
IF(A408&lt;&gt;"",SUBSTITUTE(A408,"A","\textcolor{red}{A}"),"\null")&amp;" &amp; "&amp;IF(B408&lt;&gt;B407,B408,"\null")&amp;" &amp; "&amp;IF(D408&lt;&gt;"","\textcolor{red}{"&amp;D408&amp;" :} ","")&amp;IF(E408&lt;&gt;"","\setlength{\hangindent}{10pt}"&amp;_xlfn.SWITCH(H408,
"Solennité",UPPER(E408),
"Fête",UPPER(E408),
"Mémoire obligatoire",E408,
"Mémoire facultative","\textit{"&amp;E408&amp;"}")&amp;" \hfill "&amp;H408&amp;" \\","\null \\")</f>
        <v>e &amp; 14 &amp; \setlength{\hangindent}{10pt}S. Jean de la Croix, prêtre et docteur de l'Église \hfill Mémoire obligatoire \\</v>
      </c>
    </row>
    <row r="409" spans="1:9" ht="16.5" customHeight="1" x14ac:dyDescent="0.25">
      <c r="A409" s="19" t="s">
        <v>36</v>
      </c>
      <c r="B409" s="19">
        <v>15</v>
      </c>
      <c r="C409" s="19" t="s">
        <v>614</v>
      </c>
      <c r="I409" t="str" cm="1">
        <f t="array" ref="I409">IF(C409&lt;&gt;C408,"\null &amp; \null &amp; \null \\[1pt] \null &amp; \null &amp; \multicolumn{1}{c}{\textcolor{red}{"&amp;UPPER(LEFT(C409,1))&amp;RIGHT(C409,LEN(C409)-1)&amp;"}} \\[5pt]","")&amp;
IF(A409&lt;&gt;"",SUBSTITUTE(A409,"A","\textcolor{red}{A}"),"\null")&amp;" &amp; "&amp;IF(B409&lt;&gt;B408,B409,"\null")&amp;" &amp; "&amp;IF(D409&lt;&gt;"","\textcolor{red}{"&amp;D409&amp;" :} ","")&amp;IF(E409&lt;&gt;"","\setlength{\hangindent}{10pt}"&amp;_xlfn.SWITCH(H409,
"Solennité",UPPER(E409),
"Fête",UPPER(E409),
"Mémoire obligatoire",E409,
"Mémoire facultative","\textit{"&amp;E409&amp;"}")&amp;" \hfill "&amp;H409&amp;" \\","\null \\")</f>
        <v>f &amp; 15 &amp; \null \\</v>
      </c>
    </row>
    <row r="410" spans="1:9" ht="16.5" customHeight="1" x14ac:dyDescent="0.25">
      <c r="A410" s="19" t="s">
        <v>35</v>
      </c>
      <c r="B410" s="19">
        <v>16</v>
      </c>
      <c r="C410" s="19" t="s">
        <v>614</v>
      </c>
      <c r="I410" t="str" cm="1">
        <f t="array" ref="I410">IF(C410&lt;&gt;C409,"\null &amp; \null &amp; \null \\[1pt] \null &amp; \null &amp; \multicolumn{1}{c}{\textcolor{red}{"&amp;UPPER(LEFT(C410,1))&amp;RIGHT(C410,LEN(C410)-1)&amp;"}} \\[5pt]","")&amp;
IF(A410&lt;&gt;"",SUBSTITUTE(A410,"A","\textcolor{red}{A}"),"\null")&amp;" &amp; "&amp;IF(B410&lt;&gt;B409,B410,"\null")&amp;" &amp; "&amp;IF(D410&lt;&gt;"","\textcolor{red}{"&amp;D410&amp;" :} ","")&amp;IF(E410&lt;&gt;"","\setlength{\hangindent}{10pt}"&amp;_xlfn.SWITCH(H410,
"Solennité",UPPER(E410),
"Fête",UPPER(E410),
"Mémoire obligatoire",E410,
"Mémoire facultative","\textit{"&amp;E410&amp;"}")&amp;" \hfill "&amp;H410&amp;" \\","\null \\")</f>
        <v>g &amp; 16 &amp; \null \\</v>
      </c>
    </row>
    <row r="411" spans="1:9" ht="16.5" customHeight="1" x14ac:dyDescent="0.25">
      <c r="A411" s="19" t="s">
        <v>27</v>
      </c>
      <c r="B411" s="19">
        <v>17</v>
      </c>
      <c r="C411" s="19" t="s">
        <v>614</v>
      </c>
      <c r="I411" t="str" cm="1">
        <f t="array" ref="I411">IF(C411&lt;&gt;C410,"\null &amp; \null &amp; \null \\[1pt] \null &amp; \null &amp; \multicolumn{1}{c}{\textcolor{red}{"&amp;UPPER(LEFT(C411,1))&amp;RIGHT(C411,LEN(C411)-1)&amp;"}} \\[5pt]","")&amp;
IF(A411&lt;&gt;"",SUBSTITUTE(A411,"A","\textcolor{red}{A}"),"\null")&amp;" &amp; "&amp;IF(B411&lt;&gt;B410,B411,"\null")&amp;" &amp; "&amp;IF(D411&lt;&gt;"","\textcolor{red}{"&amp;D411&amp;" :} ","")&amp;IF(E411&lt;&gt;"","\setlength{\hangindent}{10pt}"&amp;_xlfn.SWITCH(H411,
"Solennité",UPPER(E411),
"Fête",UPPER(E411),
"Mémoire obligatoire",E411,
"Mémoire facultative","\textit{"&amp;E411&amp;"}")&amp;" \hfill "&amp;H411&amp;" \\","\null \\")</f>
        <v>\textcolor{red}{A} &amp; 17 &amp; \null \\</v>
      </c>
    </row>
    <row r="412" spans="1:9" ht="16.5" customHeight="1" x14ac:dyDescent="0.25">
      <c r="A412" s="19" t="s">
        <v>25</v>
      </c>
      <c r="B412" s="19">
        <v>18</v>
      </c>
      <c r="C412" s="19" t="s">
        <v>614</v>
      </c>
      <c r="I412" t="str" cm="1">
        <f t="array" ref="I412">IF(C412&lt;&gt;C411,"\null &amp; \null &amp; \null \\[1pt] \null &amp; \null &amp; \multicolumn{1}{c}{\textcolor{red}{"&amp;UPPER(LEFT(C412,1))&amp;RIGHT(C412,LEN(C412)-1)&amp;"}} \\[5pt]","")&amp;
IF(A412&lt;&gt;"",SUBSTITUTE(A412,"A","\textcolor{red}{A}"),"\null")&amp;" &amp; "&amp;IF(B412&lt;&gt;B411,B412,"\null")&amp;" &amp; "&amp;IF(D412&lt;&gt;"","\textcolor{red}{"&amp;D412&amp;" :} ","")&amp;IF(E412&lt;&gt;"","\setlength{\hangindent}{10pt}"&amp;_xlfn.SWITCH(H412,
"Solennité",UPPER(E412),
"Fête",UPPER(E412),
"Mémoire obligatoire",E412,
"Mémoire facultative","\textit{"&amp;E412&amp;"}")&amp;" \hfill "&amp;H412&amp;" \\","\null \\")</f>
        <v>b &amp; 18 &amp; \null \\</v>
      </c>
    </row>
    <row r="413" spans="1:9" ht="16.5" customHeight="1" x14ac:dyDescent="0.25">
      <c r="A413" s="19" t="s">
        <v>33</v>
      </c>
      <c r="B413" s="19">
        <v>19</v>
      </c>
      <c r="C413" s="19" t="s">
        <v>614</v>
      </c>
      <c r="I413" t="str" cm="1">
        <f t="array" ref="I413">IF(C413&lt;&gt;C412,"\null &amp; \null &amp; \null \\[1pt] \null &amp; \null &amp; \multicolumn{1}{c}{\textcolor{red}{"&amp;UPPER(LEFT(C413,1))&amp;RIGHT(C413,LEN(C413)-1)&amp;"}} \\[5pt]","")&amp;
IF(A413&lt;&gt;"",SUBSTITUTE(A413,"A","\textcolor{red}{A}"),"\null")&amp;" &amp; "&amp;IF(B413&lt;&gt;B412,B413,"\null")&amp;" &amp; "&amp;IF(D413&lt;&gt;"","\textcolor{red}{"&amp;D413&amp;" :} ","")&amp;IF(E413&lt;&gt;"","\setlength{\hangindent}{10pt}"&amp;_xlfn.SWITCH(H413,
"Solennité",UPPER(E413),
"Fête",UPPER(E413),
"Mémoire obligatoire",E413,
"Mémoire facultative","\textit{"&amp;E413&amp;"}")&amp;" \hfill "&amp;H413&amp;" \\","\null \\")</f>
        <v>c &amp; 19 &amp; \null \\</v>
      </c>
    </row>
    <row r="414" spans="1:9" ht="16.5" customHeight="1" x14ac:dyDescent="0.25">
      <c r="A414" s="19" t="s">
        <v>32</v>
      </c>
      <c r="B414" s="19">
        <v>20</v>
      </c>
      <c r="C414" s="19" t="s">
        <v>614</v>
      </c>
      <c r="I414" t="str" cm="1">
        <f t="array" ref="I414">IF(C414&lt;&gt;C413,"\null &amp; \null &amp; \null \\[1pt] \null &amp; \null &amp; \multicolumn{1}{c}{\textcolor{red}{"&amp;UPPER(LEFT(C414,1))&amp;RIGHT(C414,LEN(C414)-1)&amp;"}} \\[5pt]","")&amp;
IF(A414&lt;&gt;"",SUBSTITUTE(A414,"A","\textcolor{red}{A}"),"\null")&amp;" &amp; "&amp;IF(B414&lt;&gt;B413,B414,"\null")&amp;" &amp; "&amp;IF(D414&lt;&gt;"","\textcolor{red}{"&amp;D414&amp;" :} ","")&amp;IF(E414&lt;&gt;"","\setlength{\hangindent}{10pt}"&amp;_xlfn.SWITCH(H414,
"Solennité",UPPER(E414),
"Fête",UPPER(E414),
"Mémoire obligatoire",E414,
"Mémoire facultative","\textit{"&amp;E414&amp;"}")&amp;" \hfill "&amp;H414&amp;" \\","\null \\")</f>
        <v>d &amp; 20 &amp; \null \\</v>
      </c>
    </row>
    <row r="415" spans="1:9" x14ac:dyDescent="0.25">
      <c r="A415" s="19" t="s">
        <v>31</v>
      </c>
      <c r="B415" s="19">
        <v>21</v>
      </c>
      <c r="C415" s="19" t="s">
        <v>614</v>
      </c>
      <c r="E415" s="20" t="s">
        <v>216</v>
      </c>
      <c r="F415" s="19" t="s">
        <v>217</v>
      </c>
      <c r="G415" s="19" t="s">
        <v>124</v>
      </c>
      <c r="H415" s="19" t="s">
        <v>61</v>
      </c>
      <c r="I415" t="str" cm="1">
        <f t="array" ref="I415">IF(C415&lt;&gt;C414,"\null &amp; \null &amp; \null \\[1pt] \null &amp; \null &amp; \multicolumn{1}{c}{\textcolor{red}{"&amp;UPPER(LEFT(C415,1))&amp;RIGHT(C415,LEN(C415)-1)&amp;"}} \\[5pt]","")&amp;
IF(A415&lt;&gt;"",SUBSTITUTE(A415,"A","\textcolor{red}{A}"),"\null")&amp;" &amp; "&amp;IF(B415&lt;&gt;B414,B415,"\null")&amp;" &amp; "&amp;IF(D415&lt;&gt;"","\textcolor{red}{"&amp;D415&amp;" :} ","")&amp;IF(E415&lt;&gt;"","\setlength{\hangindent}{10pt}"&amp;_xlfn.SWITCH(H415,
"Solennité",UPPER(E415),
"Fête",UPPER(E415),
"Mémoire obligatoire",E415,
"Mémoire facultative","\textit{"&amp;E415&amp;"}")&amp;" \hfill "&amp;H415&amp;" \\","\null \\")</f>
        <v>e &amp; 21 &amp; \setlength{\hangindent}{10pt}\textit{S. Pierre Canisius, prêtre et docteur de l'Église} \hfill Mémoire facultative \\</v>
      </c>
    </row>
    <row r="416" spans="1:9" x14ac:dyDescent="0.25">
      <c r="A416" s="19" t="s">
        <v>36</v>
      </c>
      <c r="B416" s="19">
        <v>22</v>
      </c>
      <c r="C416" s="19" t="s">
        <v>614</v>
      </c>
      <c r="E416" s="20"/>
      <c r="I416" t="str" cm="1">
        <f t="array" ref="I416">IF(C416&lt;&gt;C415,"\null &amp; \null &amp; \null \\[1pt] \null &amp; \null &amp; \multicolumn{1}{c}{\textcolor{red}{"&amp;UPPER(LEFT(C416,1))&amp;RIGHT(C416,LEN(C416)-1)&amp;"}} \\[5pt]","")&amp;
IF(A416&lt;&gt;"",SUBSTITUTE(A416,"A","\textcolor{red}{A}"),"\null")&amp;" &amp; "&amp;IF(B416&lt;&gt;B415,B416,"\null")&amp;" &amp; "&amp;IF(D416&lt;&gt;"","\textcolor{red}{"&amp;D416&amp;" :} ","")&amp;IF(E416&lt;&gt;"","\setlength{\hangindent}{10pt}"&amp;_xlfn.SWITCH(H416,
"Solennité",UPPER(E416),
"Fête",UPPER(E416),
"Mémoire obligatoire",E416,
"Mémoire facultative","\textit{"&amp;E416&amp;"}")&amp;" \hfill "&amp;H416&amp;" \\","\null \\")</f>
        <v>f &amp; 22 &amp; \null \\</v>
      </c>
    </row>
    <row r="417" spans="1:9" x14ac:dyDescent="0.25">
      <c r="A417" s="19" t="s">
        <v>35</v>
      </c>
      <c r="B417" s="19">
        <v>23</v>
      </c>
      <c r="C417" s="19" t="s">
        <v>614</v>
      </c>
      <c r="E417" s="20" t="s">
        <v>638</v>
      </c>
      <c r="F417" s="19" t="s">
        <v>639</v>
      </c>
      <c r="G417" s="19" t="s">
        <v>80</v>
      </c>
      <c r="H417" s="19" t="s">
        <v>61</v>
      </c>
      <c r="I417" t="str" cm="1">
        <f t="array" ref="I417">IF(C417&lt;&gt;C416,"\null &amp; \null &amp; \null \\[1pt] \null &amp; \null &amp; \multicolumn{1}{c}{\textcolor{red}{"&amp;UPPER(LEFT(C417,1))&amp;RIGHT(C417,LEN(C417)-1)&amp;"}} \\[5pt]","")&amp;
IF(A417&lt;&gt;"",SUBSTITUTE(A417,"A","\textcolor{red}{A}"),"\null")&amp;" &amp; "&amp;IF(B417&lt;&gt;B416,B417,"\null")&amp;" &amp; "&amp;IF(D417&lt;&gt;"","\textcolor{red}{"&amp;D417&amp;" :} ","")&amp;IF(E417&lt;&gt;"","\setlength{\hangindent}{10pt}"&amp;_xlfn.SWITCH(H417,
"Solennité",UPPER(E417),
"Fête",UPPER(E417),
"Mémoire obligatoire",E417,
"Mémoire facultative","\textit{"&amp;E417&amp;"}")&amp;" \hfill "&amp;H417&amp;" \\","\null \\")</f>
        <v>g &amp; 23 &amp; \setlength{\hangindent}{10pt}\textit{S. Jean de Kenty, prêtre} \hfill Mémoire facultative \\</v>
      </c>
    </row>
    <row r="418" spans="1:9" x14ac:dyDescent="0.25">
      <c r="A418" s="19" t="s">
        <v>27</v>
      </c>
      <c r="B418" s="19">
        <v>24</v>
      </c>
      <c r="C418" s="19" t="s">
        <v>614</v>
      </c>
      <c r="E418" s="20"/>
      <c r="I418" t="str" cm="1">
        <f t="array" ref="I418">IF(C418&lt;&gt;C417,"\null &amp; \null &amp; \null \\[1pt] \null &amp; \null &amp; \multicolumn{1}{c}{\textcolor{red}{"&amp;UPPER(LEFT(C418,1))&amp;RIGHT(C418,LEN(C418)-1)&amp;"}} \\[5pt]","")&amp;
IF(A418&lt;&gt;"",SUBSTITUTE(A418,"A","\textcolor{red}{A}"),"\null")&amp;" &amp; "&amp;IF(B418&lt;&gt;B417,B418,"\null")&amp;" &amp; "&amp;IF(D418&lt;&gt;"","\textcolor{red}{"&amp;D418&amp;" :} ","")&amp;IF(E418&lt;&gt;"","\setlength{\hangindent}{10pt}"&amp;_xlfn.SWITCH(H418,
"Solennité",UPPER(E418),
"Fête",UPPER(E418),
"Mémoire obligatoire",E418,
"Mémoire facultative","\textit{"&amp;E418&amp;"}")&amp;" \hfill "&amp;H418&amp;" \\","\null \\")</f>
        <v>\textcolor{red}{A} &amp; 24 &amp; \null \\</v>
      </c>
    </row>
    <row r="419" spans="1:9" x14ac:dyDescent="0.25">
      <c r="A419" s="19" t="s">
        <v>25</v>
      </c>
      <c r="B419" s="19">
        <v>25</v>
      </c>
      <c r="C419" s="19" t="s">
        <v>614</v>
      </c>
      <c r="E419" s="18" t="s">
        <v>640</v>
      </c>
      <c r="F419" s="19" t="s">
        <v>640</v>
      </c>
      <c r="G419" s="19" t="s">
        <v>54</v>
      </c>
      <c r="H419" s="19" t="s">
        <v>55</v>
      </c>
      <c r="I419" t="str" cm="1">
        <f t="array" ref="I419">IF(C419&lt;&gt;C418,"\null &amp; \null &amp; \null \\[1pt] \null &amp; \null &amp; \multicolumn{1}{c}{\textcolor{red}{"&amp;UPPER(LEFT(C419,1))&amp;RIGHT(C419,LEN(C419)-1)&amp;"}} \\[5pt]","")&amp;
IF(A419&lt;&gt;"",SUBSTITUTE(A419,"A","\textcolor{red}{A}"),"\null")&amp;" &amp; "&amp;IF(B419&lt;&gt;B418,B419,"\null")&amp;" &amp; "&amp;IF(D419&lt;&gt;"","\textcolor{red}{"&amp;D419&amp;" :} ","")&amp;IF(E419&lt;&gt;"","\setlength{\hangindent}{10pt}"&amp;_xlfn.SWITCH(H419,
"Solennité",UPPER(E419),
"Fête",UPPER(E419),
"Mémoire obligatoire",E419,
"Mémoire facultative","\textit{"&amp;E419&amp;"}")&amp;" \hfill "&amp;H419&amp;" \\","\null \\")</f>
        <v>b &amp; 25 &amp; \setlength{\hangindent}{10pt}NATIVITÉ DU SEIGNEUR \hfill Solennité \\</v>
      </c>
    </row>
    <row r="420" spans="1:9" x14ac:dyDescent="0.25">
      <c r="A420" s="19" t="s">
        <v>33</v>
      </c>
      <c r="B420" s="19">
        <v>26</v>
      </c>
      <c r="C420" s="19" t="s">
        <v>614</v>
      </c>
      <c r="E420" s="18" t="s">
        <v>641</v>
      </c>
      <c r="F420" s="19" t="s">
        <v>642</v>
      </c>
      <c r="G420" s="19" t="s">
        <v>643</v>
      </c>
      <c r="H420" s="19" t="s">
        <v>117</v>
      </c>
      <c r="I420" t="str" cm="1">
        <f t="array" ref="I420">IF(C420&lt;&gt;C419,"\null &amp; \null &amp; \null \\[1pt] \null &amp; \null &amp; \multicolumn{1}{c}{\textcolor{red}{"&amp;UPPER(LEFT(C420,1))&amp;RIGHT(C420,LEN(C420)-1)&amp;"}} \\[5pt]","")&amp;
IF(A420&lt;&gt;"",SUBSTITUTE(A420,"A","\textcolor{red}{A}"),"\null")&amp;" &amp; "&amp;IF(B420&lt;&gt;B419,B420,"\null")&amp;" &amp; "&amp;IF(D420&lt;&gt;"","\textcolor{red}{"&amp;D420&amp;" :} ","")&amp;IF(E420&lt;&gt;"","\setlength{\hangindent}{10pt}"&amp;_xlfn.SWITCH(H420,
"Solennité",UPPER(E420),
"Fête",UPPER(E420),
"Mémoire obligatoire",E420,
"Mémoire facultative","\textit{"&amp;E420&amp;"}")&amp;" \hfill "&amp;H420&amp;" \\","\null \\")</f>
        <v>c &amp; 26 &amp; \setlength{\hangindent}{10pt}S. ÉTIENNE, PREMIER MARTYR \hfill Fête \\</v>
      </c>
    </row>
    <row r="421" spans="1:9" x14ac:dyDescent="0.25">
      <c r="A421" s="19" t="s">
        <v>32</v>
      </c>
      <c r="B421" s="19">
        <v>27</v>
      </c>
      <c r="C421" s="19" t="s">
        <v>614</v>
      </c>
      <c r="E421" s="18" t="s">
        <v>644</v>
      </c>
      <c r="F421" s="19" t="s">
        <v>645</v>
      </c>
      <c r="G421" s="19" t="s">
        <v>498</v>
      </c>
      <c r="H421" s="19" t="s">
        <v>117</v>
      </c>
      <c r="I421" t="str" cm="1">
        <f t="array" ref="I421">IF(C421&lt;&gt;C420,"\null &amp; \null &amp; \null \\[1pt] \null &amp; \null &amp; \multicolumn{1}{c}{\textcolor{red}{"&amp;UPPER(LEFT(C421,1))&amp;RIGHT(C421,LEN(C421)-1)&amp;"}} \\[5pt]","")&amp;
IF(A421&lt;&gt;"",SUBSTITUTE(A421,"A","\textcolor{red}{A}"),"\null")&amp;" &amp; "&amp;IF(B421&lt;&gt;B420,B421,"\null")&amp;" &amp; "&amp;IF(D421&lt;&gt;"","\textcolor{red}{"&amp;D421&amp;" :} ","")&amp;IF(E421&lt;&gt;"","\setlength{\hangindent}{10pt}"&amp;_xlfn.SWITCH(H421,
"Solennité",UPPER(E421),
"Fête",UPPER(E421),
"Mémoire obligatoire",E421,
"Mémoire facultative","\textit{"&amp;E421&amp;"}")&amp;" \hfill "&amp;H421&amp;" \\","\null \\")</f>
        <v>d &amp; 27 &amp; \setlength{\hangindent}{10pt}S. JEAN, APÔTRE ET ÉVANGÉLISTE \hfill Fête \\</v>
      </c>
    </row>
    <row r="422" spans="1:9" x14ac:dyDescent="0.25">
      <c r="A422" s="19" t="s">
        <v>31</v>
      </c>
      <c r="B422" s="19">
        <v>28</v>
      </c>
      <c r="C422" s="19" t="s">
        <v>614</v>
      </c>
      <c r="E422" s="18" t="s">
        <v>646</v>
      </c>
      <c r="F422" s="19" t="s">
        <v>647</v>
      </c>
      <c r="G422" s="19" t="s">
        <v>138</v>
      </c>
      <c r="H422" s="19" t="s">
        <v>117</v>
      </c>
      <c r="I422" t="str" cm="1">
        <f t="array" ref="I422">IF(C422&lt;&gt;C421,"\null &amp; \null &amp; \null \\[1pt] \null &amp; \null &amp; \multicolumn{1}{c}{\textcolor{red}{"&amp;UPPER(LEFT(C422,1))&amp;RIGHT(C422,LEN(C422)-1)&amp;"}} \\[5pt]","")&amp;
IF(A422&lt;&gt;"",SUBSTITUTE(A422,"A","\textcolor{red}{A}"),"\null")&amp;" &amp; "&amp;IF(B422&lt;&gt;B421,B422,"\null")&amp;" &amp; "&amp;IF(D422&lt;&gt;"","\textcolor{red}{"&amp;D422&amp;" :} ","")&amp;IF(E422&lt;&gt;"","\setlength{\hangindent}{10pt}"&amp;_xlfn.SWITCH(H422,
"Solennité",UPPER(E422),
"Fête",UPPER(E422),
"Mémoire obligatoire",E422,
"Mémoire facultative","\textit{"&amp;E422&amp;"}")&amp;" \hfill "&amp;H422&amp;" \\","\null \\")</f>
        <v>e &amp; 28 &amp; \setlength{\hangindent}{10pt}LES SAINTS INNOCENTS, MARTYRS \hfill Fête \\</v>
      </c>
    </row>
    <row r="423" spans="1:9" x14ac:dyDescent="0.25">
      <c r="A423" s="19" t="s">
        <v>36</v>
      </c>
      <c r="B423" s="19">
        <v>29</v>
      </c>
      <c r="C423" s="19" t="s">
        <v>614</v>
      </c>
      <c r="E423" s="20" t="s">
        <v>648</v>
      </c>
      <c r="F423" s="19" t="s">
        <v>649</v>
      </c>
      <c r="G423" s="19" t="s">
        <v>133</v>
      </c>
      <c r="H423" s="19" t="s">
        <v>61</v>
      </c>
      <c r="I423" t="str" cm="1">
        <f t="array" ref="I423">IF(C423&lt;&gt;C422,"\null &amp; \null &amp; \null \\[1pt] \null &amp; \null &amp; \multicolumn{1}{c}{\textcolor{red}{"&amp;UPPER(LEFT(C423,1))&amp;RIGHT(C423,LEN(C423)-1)&amp;"}} \\[5pt]","")&amp;
IF(A423&lt;&gt;"",SUBSTITUTE(A423,"A","\textcolor{red}{A}"),"\null")&amp;" &amp; "&amp;IF(B423&lt;&gt;B422,B423,"\null")&amp;" &amp; "&amp;IF(D423&lt;&gt;"","\textcolor{red}{"&amp;D423&amp;" :} ","")&amp;IF(E423&lt;&gt;"","\setlength{\hangindent}{10pt}"&amp;_xlfn.SWITCH(H423,
"Solennité",UPPER(E423),
"Fête",UPPER(E423),
"Mémoire obligatoire",E423,
"Mémoire facultative","\textit{"&amp;E423&amp;"}")&amp;" \hfill "&amp;H423&amp;" \\","\null \\")</f>
        <v>f &amp; 29 &amp; \setlength{\hangindent}{10pt}\textit{S. Thomas Becket, évêque et martyr} \hfill Mémoire facultative \\</v>
      </c>
    </row>
    <row r="424" spans="1:9" x14ac:dyDescent="0.25">
      <c r="A424" s="19" t="s">
        <v>35</v>
      </c>
      <c r="B424" s="19">
        <v>30</v>
      </c>
      <c r="C424" s="19" t="s">
        <v>614</v>
      </c>
      <c r="E424" s="20"/>
      <c r="I424" t="str" cm="1">
        <f t="array" ref="I424">IF(C424&lt;&gt;C423,"\null &amp; \null &amp; \null \\[1pt] \null &amp; \null &amp; \multicolumn{1}{c}{\textcolor{red}{"&amp;UPPER(LEFT(C424,1))&amp;RIGHT(C424,LEN(C424)-1)&amp;"}} \\[5pt]","")&amp;
IF(A424&lt;&gt;"",SUBSTITUTE(A424,"A","\textcolor{red}{A}"),"\null")&amp;" &amp; "&amp;IF(B424&lt;&gt;B423,B424,"\null")&amp;" &amp; "&amp;IF(D424&lt;&gt;"","\textcolor{red}{"&amp;D424&amp;" :} ","")&amp;IF(E424&lt;&gt;"","\setlength{\hangindent}{10pt}"&amp;_xlfn.SWITCH(H424,
"Solennité",UPPER(E424),
"Fête",UPPER(E424),
"Mémoire obligatoire",E424,
"Mémoire facultative","\textit{"&amp;E424&amp;"}")&amp;" \hfill "&amp;H424&amp;" \\","\null \\")</f>
        <v>g &amp; 30 &amp; \null \\</v>
      </c>
    </row>
    <row r="425" spans="1:9" x14ac:dyDescent="0.25">
      <c r="A425" s="19" t="s">
        <v>27</v>
      </c>
      <c r="B425" s="19">
        <v>31</v>
      </c>
      <c r="C425" s="19" t="s">
        <v>614</v>
      </c>
      <c r="E425" s="20" t="s">
        <v>650</v>
      </c>
      <c r="F425" s="19" t="s">
        <v>651</v>
      </c>
      <c r="G425" s="19" t="s">
        <v>228</v>
      </c>
      <c r="H425" s="19" t="s">
        <v>61</v>
      </c>
      <c r="I425" t="str" cm="1">
        <f t="array" ref="I425">IF(C425&lt;&gt;C424,"\null &amp; \null &amp; \null \\[1pt] \null &amp; \null &amp; \multicolumn{1}{c}{\textcolor{red}{"&amp;UPPER(LEFT(C425,1))&amp;RIGHT(C425,LEN(C425)-1)&amp;"}} \\[5pt]","")&amp;
IF(A425&lt;&gt;"",SUBSTITUTE(A425,"A","\textcolor{red}{A}"),"\null")&amp;" &amp; "&amp;IF(B425&lt;&gt;B424,B425,"\null")&amp;" &amp; "&amp;IF(D425&lt;&gt;"","\textcolor{red}{"&amp;D425&amp;" :} ","")&amp;IF(E425&lt;&gt;"","\setlength{\hangindent}{10pt}"&amp;_xlfn.SWITCH(H425,
"Solennité",UPPER(E425),
"Fête",UPPER(E425),
"Mémoire obligatoire",E425,
"Mémoire facultative","\textit{"&amp;E425&amp;"}")&amp;" \hfill "&amp;H425&amp;" \\","\null \\")</f>
        <v>\textcolor{red}{A} &amp; 31 &amp; \setlength{\hangindent}{10pt}\textit{S. Sylvestre Ier, pape} \hfill Mémoire facultative \\</v>
      </c>
    </row>
    <row r="426" spans="1:9" x14ac:dyDescent="0.25">
      <c r="A426" s="19" t="s">
        <v>54</v>
      </c>
      <c r="E426" s="18" t="s">
        <v>652</v>
      </c>
      <c r="F426" s="19" t="s">
        <v>653</v>
      </c>
      <c r="G426" s="19" t="s">
        <v>54</v>
      </c>
      <c r="H426" s="19" t="s">
        <v>117</v>
      </c>
    </row>
    <row r="427" spans="1:9" x14ac:dyDescent="0.25">
      <c r="A427" s="19" t="s">
        <v>54</v>
      </c>
      <c r="E427" s="18"/>
    </row>
    <row r="428" spans="1:9" x14ac:dyDescent="0.25">
      <c r="A428" s="19" t="s">
        <v>54</v>
      </c>
    </row>
    <row r="429" spans="1:9" x14ac:dyDescent="0.25">
      <c r="A429" s="19" t="s">
        <v>54</v>
      </c>
    </row>
    <row r="430" spans="1:9" x14ac:dyDescent="0.25">
      <c r="A430" s="19" t="s">
        <v>54</v>
      </c>
    </row>
    <row r="431" spans="1:9" x14ac:dyDescent="0.25">
      <c r="A431" s="19" t="s">
        <v>54</v>
      </c>
    </row>
    <row r="432" spans="1:9" x14ac:dyDescent="0.25">
      <c r="A432" s="19" t="s">
        <v>54</v>
      </c>
    </row>
    <row r="433" spans="1:27" x14ac:dyDescent="0.25">
      <c r="A433" s="19" t="s">
        <v>54</v>
      </c>
    </row>
    <row r="434" spans="1:27" x14ac:dyDescent="0.25">
      <c r="A434" s="19" t="s">
        <v>54</v>
      </c>
    </row>
    <row r="435" spans="1:27" x14ac:dyDescent="0.25">
      <c r="A435" s="19" t="s">
        <v>54</v>
      </c>
    </row>
    <row r="436" spans="1:27" x14ac:dyDescent="0.25">
      <c r="A436" s="19" t="s">
        <v>54</v>
      </c>
    </row>
    <row r="437" spans="1:27" x14ac:dyDescent="0.25">
      <c r="A437" s="19" t="s">
        <v>54</v>
      </c>
    </row>
    <row r="438" spans="1:27" x14ac:dyDescent="0.25">
      <c r="A438" s="19" t="s">
        <v>54</v>
      </c>
    </row>
    <row r="439" spans="1:27" s="17" customFormat="1" x14ac:dyDescent="0.25">
      <c r="A439" s="19" t="s">
        <v>54</v>
      </c>
      <c r="B439" s="19"/>
      <c r="C439" s="19"/>
      <c r="D439" s="19"/>
      <c r="E439" s="19"/>
      <c r="F439" s="19"/>
      <c r="G439" s="19"/>
      <c r="H439" s="1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</row>
    <row r="440" spans="1:27" s="17" customFormat="1" x14ac:dyDescent="0.25">
      <c r="A440" s="19" t="s">
        <v>54</v>
      </c>
      <c r="B440" s="19"/>
      <c r="C440" s="19"/>
      <c r="D440" s="19"/>
      <c r="E440" s="19"/>
      <c r="F440" s="19"/>
      <c r="G440" s="19"/>
      <c r="H440" s="19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s="17" customFormat="1" x14ac:dyDescent="0.25">
      <c r="A441" s="19" t="s">
        <v>54</v>
      </c>
      <c r="B441" s="19"/>
      <c r="C441" s="19"/>
      <c r="D441" s="19"/>
      <c r="E441" s="19"/>
      <c r="F441" s="19"/>
      <c r="G441" s="19"/>
      <c r="H441" s="19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s="17" customFormat="1" x14ac:dyDescent="0.25">
      <c r="A442" s="19" t="s">
        <v>54</v>
      </c>
      <c r="B442" s="19"/>
      <c r="C442" s="19"/>
      <c r="D442" s="19"/>
      <c r="E442" s="19"/>
      <c r="F442" s="19"/>
      <c r="G442" s="19"/>
      <c r="H442" s="19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s="17" customFormat="1" x14ac:dyDescent="0.25">
      <c r="A443" s="19" t="s">
        <v>54</v>
      </c>
      <c r="B443" s="19"/>
      <c r="C443" s="19"/>
      <c r="D443" s="19"/>
      <c r="E443" s="19"/>
      <c r="F443" s="19"/>
      <c r="G443" s="19"/>
      <c r="H443" s="19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s="17" customFormat="1" x14ac:dyDescent="0.25">
      <c r="A444" s="19" t="s">
        <v>54</v>
      </c>
      <c r="B444" s="19"/>
      <c r="C444" s="19"/>
      <c r="D444" s="19"/>
      <c r="E444" s="19"/>
      <c r="F444" s="19"/>
      <c r="G444" s="19"/>
      <c r="H444" s="19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</row>
    <row r="445" spans="1:27" s="17" customFormat="1" x14ac:dyDescent="0.25">
      <c r="A445" s="19" t="s">
        <v>54</v>
      </c>
      <c r="B445" s="19"/>
      <c r="C445" s="19"/>
      <c r="D445" s="19"/>
      <c r="E445" s="19"/>
      <c r="F445" s="19"/>
      <c r="G445" s="19"/>
      <c r="H445" s="19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s="17" customFormat="1" x14ac:dyDescent="0.25">
      <c r="A446" s="19" t="s">
        <v>54</v>
      </c>
      <c r="B446" s="19"/>
      <c r="C446" s="19"/>
      <c r="D446" s="19"/>
      <c r="E446" s="19"/>
      <c r="F446" s="19"/>
      <c r="G446" s="19"/>
      <c r="H446" s="19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s="17" customFormat="1" x14ac:dyDescent="0.25">
      <c r="A447" s="19" t="s">
        <v>54</v>
      </c>
      <c r="B447" s="19"/>
      <c r="C447" s="19"/>
      <c r="D447" s="19"/>
      <c r="E447" s="19"/>
      <c r="F447" s="19"/>
      <c r="G447" s="19"/>
      <c r="H447" s="19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</row>
    <row r="448" spans="1:27" s="17" customFormat="1" x14ac:dyDescent="0.25">
      <c r="A448" s="19" t="s">
        <v>54</v>
      </c>
      <c r="B448" s="19"/>
      <c r="C448" s="19"/>
      <c r="D448" s="19"/>
      <c r="E448" s="19"/>
      <c r="F448" s="19"/>
      <c r="G448" s="19"/>
      <c r="H448" s="19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s="17" customFormat="1" x14ac:dyDescent="0.25">
      <c r="A449" s="19" t="s">
        <v>54</v>
      </c>
      <c r="B449" s="19"/>
      <c r="C449" s="19"/>
      <c r="D449" s="19"/>
      <c r="E449" s="19"/>
      <c r="F449" s="19"/>
      <c r="G449" s="19"/>
      <c r="H449" s="1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s="17" customFormat="1" x14ac:dyDescent="0.25">
      <c r="A450" s="19" t="s">
        <v>54</v>
      </c>
      <c r="B450" s="19"/>
      <c r="C450" s="19"/>
      <c r="D450" s="19"/>
      <c r="E450" s="19"/>
      <c r="F450" s="19"/>
      <c r="G450" s="19"/>
      <c r="H450" s="19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s="17" customFormat="1" x14ac:dyDescent="0.25">
      <c r="A451" s="19" t="s">
        <v>54</v>
      </c>
      <c r="B451" s="19"/>
      <c r="C451" s="19"/>
      <c r="D451" s="19"/>
      <c r="E451" s="19"/>
      <c r="F451" s="19"/>
      <c r="G451" s="19"/>
      <c r="H451" s="19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s="17" customFormat="1" x14ac:dyDescent="0.25">
      <c r="A452" s="19" t="s">
        <v>54</v>
      </c>
      <c r="B452" s="19"/>
      <c r="C452" s="19"/>
      <c r="D452" s="19"/>
      <c r="E452" s="19"/>
      <c r="F452" s="19"/>
      <c r="G452" s="19"/>
      <c r="H452" s="19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s="17" customFormat="1" x14ac:dyDescent="0.25">
      <c r="A453" s="19" t="s">
        <v>54</v>
      </c>
      <c r="B453" s="19"/>
      <c r="C453" s="19"/>
      <c r="D453" s="19"/>
      <c r="E453" s="19"/>
      <c r="F453" s="19"/>
      <c r="G453" s="19"/>
      <c r="H453" s="19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s="17" customFormat="1" x14ac:dyDescent="0.25">
      <c r="A454" s="19" t="s">
        <v>54</v>
      </c>
      <c r="B454" s="19"/>
      <c r="C454" s="19"/>
      <c r="D454" s="19"/>
      <c r="E454" s="19"/>
      <c r="F454" s="19"/>
      <c r="G454" s="19"/>
      <c r="H454" s="19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s="17" customFormat="1" x14ac:dyDescent="0.25">
      <c r="A455" s="19" t="s">
        <v>54</v>
      </c>
      <c r="B455" s="19"/>
      <c r="C455" s="19"/>
      <c r="D455" s="19"/>
      <c r="E455" s="19"/>
      <c r="F455" s="19"/>
      <c r="G455" s="19"/>
      <c r="H455" s="19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s="17" customFormat="1" x14ac:dyDescent="0.25">
      <c r="A456" s="19" t="s">
        <v>54</v>
      </c>
      <c r="B456" s="19"/>
      <c r="C456" s="19"/>
      <c r="D456" s="19"/>
      <c r="E456" s="19"/>
      <c r="F456" s="19"/>
      <c r="G456" s="19"/>
      <c r="H456" s="19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s="17" customFormat="1" x14ac:dyDescent="0.25">
      <c r="A457" s="19" t="s">
        <v>54</v>
      </c>
      <c r="B457" s="19"/>
      <c r="C457" s="19"/>
      <c r="D457" s="19"/>
      <c r="E457" s="19"/>
      <c r="F457" s="19"/>
      <c r="G457" s="19"/>
      <c r="H457" s="19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s="17" customFormat="1" x14ac:dyDescent="0.25">
      <c r="A458" s="19" t="s">
        <v>54</v>
      </c>
      <c r="B458" s="19"/>
      <c r="C458" s="19"/>
      <c r="D458" s="19"/>
      <c r="E458" s="19"/>
      <c r="F458" s="19"/>
      <c r="G458" s="19"/>
      <c r="H458" s="19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</row>
    <row r="459" spans="1:27" s="17" customFormat="1" x14ac:dyDescent="0.25">
      <c r="A459" s="19" t="s">
        <v>54</v>
      </c>
      <c r="B459" s="19"/>
      <c r="C459" s="19"/>
      <c r="D459" s="19"/>
      <c r="E459" s="19"/>
      <c r="F459" s="19"/>
      <c r="G459" s="19"/>
      <c r="H459" s="1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s="17" customFormat="1" x14ac:dyDescent="0.25">
      <c r="A460" s="19" t="s">
        <v>54</v>
      </c>
      <c r="B460" s="19"/>
      <c r="C460" s="19"/>
      <c r="D460" s="19"/>
      <c r="E460" s="19"/>
      <c r="F460" s="19"/>
      <c r="G460" s="19"/>
      <c r="H460" s="19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s="17" customFormat="1" x14ac:dyDescent="0.25">
      <c r="A461" s="19" t="s">
        <v>54</v>
      </c>
      <c r="B461" s="19"/>
      <c r="C461" s="19"/>
      <c r="D461" s="19"/>
      <c r="E461" s="19"/>
      <c r="F461" s="19"/>
      <c r="G461" s="19"/>
      <c r="H461" s="19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s="17" customFormat="1" x14ac:dyDescent="0.25">
      <c r="A462" s="19" t="s">
        <v>54</v>
      </c>
      <c r="B462" s="19"/>
      <c r="C462" s="19"/>
      <c r="D462" s="19"/>
      <c r="E462" s="19"/>
      <c r="F462" s="19"/>
      <c r="G462" s="19"/>
      <c r="H462" s="19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s="17" customFormat="1" x14ac:dyDescent="0.25">
      <c r="A463" s="19" t="s">
        <v>54</v>
      </c>
      <c r="B463" s="19"/>
      <c r="C463" s="19"/>
      <c r="D463" s="19"/>
      <c r="E463" s="19"/>
      <c r="F463" s="19"/>
      <c r="G463" s="19"/>
      <c r="H463" s="19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s="17" customFormat="1" x14ac:dyDescent="0.25">
      <c r="A464" s="19" t="s">
        <v>54</v>
      </c>
      <c r="B464" s="19"/>
      <c r="C464" s="19"/>
      <c r="D464" s="19"/>
      <c r="E464" s="19"/>
      <c r="F464" s="19"/>
      <c r="G464" s="19"/>
      <c r="H464" s="19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</row>
    <row r="465" spans="1:27" s="17" customFormat="1" x14ac:dyDescent="0.25">
      <c r="A465" s="19" t="s">
        <v>54</v>
      </c>
      <c r="B465" s="19"/>
      <c r="C465" s="19"/>
      <c r="D465" s="19"/>
      <c r="E465" s="19"/>
      <c r="F465" s="19"/>
      <c r="G465" s="19"/>
      <c r="H465" s="19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s="17" customFormat="1" x14ac:dyDescent="0.25">
      <c r="A466" s="19" t="s">
        <v>54</v>
      </c>
      <c r="B466" s="19"/>
      <c r="C466" s="19"/>
      <c r="D466" s="19"/>
      <c r="E466" s="19"/>
      <c r="F466" s="19"/>
      <c r="G466" s="19"/>
      <c r="H466" s="19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s="17" customFormat="1" x14ac:dyDescent="0.25">
      <c r="A467" s="19" t="s">
        <v>54</v>
      </c>
      <c r="B467" s="19"/>
      <c r="C467" s="19"/>
      <c r="D467" s="19"/>
      <c r="E467" s="19"/>
      <c r="F467" s="19"/>
      <c r="G467" s="19"/>
      <c r="H467" s="19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s="17" customFormat="1" x14ac:dyDescent="0.25">
      <c r="A468" s="19" t="s">
        <v>54</v>
      </c>
      <c r="B468" s="19"/>
      <c r="C468" s="19"/>
      <c r="D468" s="19"/>
      <c r="E468" s="19"/>
      <c r="F468" s="19"/>
      <c r="G468" s="19"/>
      <c r="H468" s="19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s="17" customFormat="1" x14ac:dyDescent="0.25">
      <c r="A469" s="19" t="s">
        <v>54</v>
      </c>
      <c r="B469" s="19"/>
      <c r="C469" s="19"/>
      <c r="D469" s="19"/>
      <c r="E469" s="19"/>
      <c r="F469" s="19"/>
      <c r="G469" s="19"/>
      <c r="H469" s="1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</row>
    <row r="470" spans="1:27" s="17" customFormat="1" x14ac:dyDescent="0.25">
      <c r="A470" s="19" t="s">
        <v>54</v>
      </c>
      <c r="B470" s="19"/>
      <c r="C470" s="19"/>
      <c r="D470" s="19"/>
      <c r="E470" s="19"/>
      <c r="F470" s="19"/>
      <c r="G470" s="19"/>
      <c r="H470" s="19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s="17" customFormat="1" x14ac:dyDescent="0.25">
      <c r="A471" s="19" t="s">
        <v>54</v>
      </c>
      <c r="B471" s="19"/>
      <c r="C471" s="19"/>
      <c r="D471" s="19"/>
      <c r="E471" s="19"/>
      <c r="F471" s="19"/>
      <c r="G471" s="19"/>
      <c r="H471" s="19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</row>
    <row r="472" spans="1:27" s="17" customFormat="1" x14ac:dyDescent="0.25">
      <c r="A472" s="19" t="s">
        <v>54</v>
      </c>
      <c r="B472" s="19"/>
      <c r="C472" s="19"/>
      <c r="D472" s="19"/>
      <c r="E472" s="19"/>
      <c r="F472" s="19"/>
      <c r="G472" s="19"/>
      <c r="H472" s="19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Ephemerides</vt:lpstr>
      <vt:lpstr>Calendrier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LAZRAK Nail</dc:creator>
  <cp:lastModifiedBy>LAZRAK Nail</cp:lastModifiedBy>
  <dcterms:created xsi:type="dcterms:W3CDTF">2022-07-15T12:35:07Z</dcterms:created>
  <dcterms:modified xsi:type="dcterms:W3CDTF">2022-07-15T12:36:49Z</dcterms:modified>
</cp:coreProperties>
</file>