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da\Desktop\hobby\lapcenter\"/>
    </mc:Choice>
  </mc:AlternateContent>
  <bookViews>
    <workbookView xWindow="0" yWindow="0" windowWidth="24000" windowHeight="9750"/>
  </bookViews>
  <sheets>
    <sheet name="basic" sheetId="1" r:id="rId1"/>
  </sheets>
  <calcPr calcId="0"/>
</workbook>
</file>

<file path=xl/calcChain.xml><?xml version="1.0" encoding="utf-8"?>
<calcChain xmlns="http://schemas.openxmlformats.org/spreadsheetml/2006/main">
  <c r="Z30" i="1" l="1"/>
  <c r="X30" i="1"/>
  <c r="M17" i="1"/>
  <c r="N17" i="1"/>
  <c r="O17" i="1"/>
  <c r="P17" i="1"/>
  <c r="Q17" i="1"/>
  <c r="R17" i="1"/>
  <c r="S17" i="1"/>
  <c r="M34" i="1"/>
  <c r="N34" i="1"/>
  <c r="O34" i="1"/>
  <c r="P34" i="1"/>
  <c r="Q34" i="1"/>
  <c r="R34" i="1"/>
  <c r="S34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" i="1"/>
  <c r="N3" i="1"/>
  <c r="O3" i="1"/>
  <c r="P3" i="1"/>
  <c r="Q3" i="1"/>
  <c r="R3" i="1"/>
  <c r="S3" i="1"/>
  <c r="M8" i="1"/>
  <c r="N8" i="1"/>
  <c r="O8" i="1"/>
  <c r="P8" i="1"/>
  <c r="Q8" i="1"/>
  <c r="R8" i="1"/>
  <c r="S8" i="1"/>
  <c r="M27" i="1"/>
  <c r="N27" i="1"/>
  <c r="O27" i="1"/>
  <c r="P27" i="1"/>
  <c r="Q27" i="1"/>
  <c r="R27" i="1"/>
  <c r="S27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31" i="1"/>
  <c r="N31" i="1"/>
  <c r="O31" i="1"/>
  <c r="P31" i="1"/>
  <c r="Q31" i="1"/>
  <c r="R31" i="1"/>
  <c r="S31" i="1"/>
  <c r="M18" i="1"/>
  <c r="N18" i="1"/>
  <c r="O18" i="1"/>
  <c r="P18" i="1"/>
  <c r="Q18" i="1"/>
  <c r="R18" i="1"/>
  <c r="S18" i="1"/>
  <c r="M7" i="1"/>
  <c r="N7" i="1"/>
  <c r="O7" i="1"/>
  <c r="P7" i="1"/>
  <c r="Q7" i="1"/>
  <c r="R7" i="1"/>
  <c r="S7" i="1"/>
  <c r="M19" i="1"/>
  <c r="N19" i="1"/>
  <c r="O19" i="1"/>
  <c r="P19" i="1"/>
  <c r="Q19" i="1"/>
  <c r="R19" i="1"/>
  <c r="S19" i="1"/>
  <c r="M21" i="1"/>
  <c r="N21" i="1"/>
  <c r="O21" i="1"/>
  <c r="P21" i="1"/>
  <c r="Q21" i="1"/>
  <c r="R21" i="1"/>
  <c r="S21" i="1"/>
  <c r="M11" i="1"/>
  <c r="N11" i="1"/>
  <c r="O11" i="1"/>
  <c r="P11" i="1"/>
  <c r="Q11" i="1"/>
  <c r="R11" i="1"/>
  <c r="S11" i="1"/>
  <c r="M24" i="1"/>
  <c r="N24" i="1"/>
  <c r="O24" i="1"/>
  <c r="P24" i="1"/>
  <c r="Q24" i="1"/>
  <c r="R24" i="1"/>
  <c r="S24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  <c r="M25" i="1"/>
  <c r="N25" i="1"/>
  <c r="O25" i="1"/>
  <c r="P25" i="1"/>
  <c r="Q25" i="1"/>
  <c r="R25" i="1"/>
  <c r="S25" i="1"/>
  <c r="M22" i="1"/>
  <c r="N22" i="1"/>
  <c r="O22" i="1"/>
  <c r="P22" i="1"/>
  <c r="Q22" i="1"/>
  <c r="R22" i="1"/>
  <c r="S22" i="1"/>
  <c r="M16" i="1"/>
  <c r="N16" i="1"/>
  <c r="O16" i="1"/>
  <c r="P16" i="1"/>
  <c r="Q16" i="1"/>
  <c r="R16" i="1"/>
  <c r="S16" i="1"/>
  <c r="M20" i="1"/>
  <c r="N20" i="1"/>
  <c r="O20" i="1"/>
  <c r="P20" i="1"/>
  <c r="Q20" i="1"/>
  <c r="R20" i="1"/>
  <c r="S20" i="1"/>
  <c r="M6" i="1"/>
  <c r="N6" i="1"/>
  <c r="O6" i="1"/>
  <c r="P6" i="1"/>
  <c r="Q6" i="1"/>
  <c r="R6" i="1"/>
  <c r="S6" i="1"/>
  <c r="M32" i="1"/>
  <c r="N32" i="1"/>
  <c r="O32" i="1"/>
  <c r="P32" i="1"/>
  <c r="Q32" i="1"/>
  <c r="R32" i="1"/>
  <c r="S32" i="1"/>
  <c r="M23" i="1"/>
  <c r="N23" i="1"/>
  <c r="O23" i="1"/>
  <c r="P23" i="1"/>
  <c r="Q23" i="1"/>
  <c r="R23" i="1"/>
  <c r="S23" i="1"/>
  <c r="M33" i="1"/>
  <c r="N33" i="1"/>
  <c r="O33" i="1"/>
  <c r="P33" i="1"/>
  <c r="Q33" i="1"/>
  <c r="R33" i="1"/>
  <c r="S33" i="1"/>
  <c r="M30" i="1"/>
  <c r="N30" i="1"/>
  <c r="O30" i="1"/>
  <c r="P30" i="1"/>
  <c r="Q30" i="1"/>
  <c r="R30" i="1"/>
  <c r="S30" i="1"/>
  <c r="M2" i="1"/>
  <c r="N2" i="1"/>
  <c r="O2" i="1"/>
  <c r="P2" i="1"/>
  <c r="Q2" i="1"/>
  <c r="R2" i="1"/>
  <c r="S2" i="1"/>
  <c r="M5" i="1"/>
  <c r="N5" i="1"/>
  <c r="T5" i="1" s="1"/>
  <c r="O5" i="1"/>
  <c r="P5" i="1"/>
  <c r="Q5" i="1"/>
  <c r="R5" i="1"/>
  <c r="S5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4" i="1"/>
  <c r="N4" i="1"/>
  <c r="O4" i="1"/>
  <c r="P4" i="1"/>
  <c r="Q4" i="1"/>
  <c r="R4" i="1"/>
  <c r="S4" i="1"/>
  <c r="N26" i="1"/>
  <c r="O26" i="1"/>
  <c r="P26" i="1"/>
  <c r="Q26" i="1"/>
  <c r="R26" i="1"/>
  <c r="S26" i="1"/>
  <c r="M26" i="1"/>
  <c r="T12" i="1"/>
  <c r="T8" i="1"/>
  <c r="T18" i="1"/>
  <c r="T20" i="1" l="1"/>
  <c r="T15" i="1"/>
  <c r="T34" i="1"/>
  <c r="T19" i="1"/>
  <c r="T4" i="1"/>
  <c r="T2" i="1"/>
  <c r="T23" i="1"/>
  <c r="T24" i="1"/>
  <c r="T21" i="1"/>
  <c r="T7" i="1"/>
  <c r="T10" i="1"/>
  <c r="T9" i="1"/>
  <c r="T3" i="1"/>
  <c r="T30" i="1"/>
  <c r="T33" i="1"/>
  <c r="T16" i="1"/>
  <c r="T14" i="1"/>
  <c r="T31" i="1"/>
  <c r="T17" i="1"/>
  <c r="T28" i="1"/>
  <c r="T29" i="1"/>
  <c r="T27" i="1"/>
  <c r="T11" i="1"/>
  <c r="T25" i="1"/>
  <c r="T22" i="1"/>
  <c r="T6" i="1"/>
  <c r="T32" i="1"/>
  <c r="T13" i="1"/>
  <c r="T26" i="1"/>
  <c r="X6" i="1"/>
  <c r="Z6" i="1"/>
  <c r="X12" i="1"/>
  <c r="Z12" i="1"/>
  <c r="Z32" i="1"/>
  <c r="X32" i="1"/>
  <c r="Z24" i="1"/>
  <c r="X24" i="1"/>
  <c r="X9" i="1"/>
  <c r="Z9" i="1"/>
  <c r="X18" i="1"/>
  <c r="Z18" i="1"/>
  <c r="Z17" i="1"/>
  <c r="X17" i="1"/>
  <c r="Z15" i="1"/>
  <c r="X15" i="1"/>
  <c r="Z10" i="1"/>
  <c r="X10" i="1"/>
  <c r="X34" i="1"/>
  <c r="Z34" i="1"/>
  <c r="X26" i="1"/>
  <c r="Z26" i="1"/>
  <c r="Z22" i="1"/>
  <c r="X22" i="1"/>
  <c r="X3" i="1"/>
  <c r="Z3" i="1"/>
  <c r="X16" i="1"/>
  <c r="Z16" i="1"/>
  <c r="X11" i="1"/>
  <c r="Z11" i="1"/>
  <c r="U15" i="1"/>
  <c r="V15" i="1"/>
  <c r="U10" i="1"/>
  <c r="V10" i="1"/>
  <c r="U9" i="1"/>
  <c r="V9" i="1"/>
  <c r="U11" i="1"/>
  <c r="V11" i="1"/>
  <c r="Z28" i="1"/>
  <c r="X28" i="1"/>
  <c r="U26" i="1"/>
  <c r="V26" i="1"/>
  <c r="X13" i="1"/>
  <c r="Z13" i="1"/>
  <c r="U3" i="1"/>
  <c r="V3" i="1"/>
  <c r="Z14" i="1"/>
  <c r="U14" i="1"/>
  <c r="V14" i="1"/>
  <c r="X14" i="1"/>
  <c r="X8" i="1"/>
  <c r="U8" i="1"/>
  <c r="V8" i="1"/>
  <c r="Z8" i="1"/>
  <c r="Z19" i="1"/>
  <c r="X19" i="1"/>
  <c r="X29" i="1"/>
  <c r="V29" i="1"/>
  <c r="Z29" i="1"/>
  <c r="X23" i="1"/>
  <c r="Z23" i="1"/>
  <c r="X2" i="1"/>
  <c r="U2" i="1"/>
  <c r="V2" i="1"/>
  <c r="Z2" i="1"/>
  <c r="X27" i="1"/>
  <c r="U27" i="1"/>
  <c r="V27" i="1"/>
  <c r="Z27" i="1"/>
  <c r="X4" i="1"/>
  <c r="Z4" i="1"/>
  <c r="X31" i="1"/>
  <c r="Z31" i="1"/>
  <c r="U24" i="1"/>
  <c r="V24" i="1"/>
  <c r="X21" i="1"/>
  <c r="Z21" i="1"/>
  <c r="X5" i="1"/>
  <c r="Z5" i="1"/>
  <c r="U34" i="1"/>
  <c r="V34" i="1"/>
  <c r="U23" i="1"/>
  <c r="V23" i="1"/>
  <c r="U6" i="1"/>
  <c r="V6" i="1"/>
  <c r="U5" i="1"/>
  <c r="V5" i="1"/>
  <c r="U4" i="1"/>
  <c r="V4" i="1"/>
  <c r="X20" i="1"/>
  <c r="U20" i="1"/>
  <c r="V20" i="1"/>
  <c r="Z20" i="1"/>
  <c r="U16" i="1"/>
  <c r="V16" i="1"/>
  <c r="U13" i="1"/>
  <c r="V13" i="1"/>
  <c r="U18" i="1"/>
  <c r="V18" i="1"/>
  <c r="Z7" i="1"/>
  <c r="U7" i="1"/>
  <c r="V7" i="1"/>
  <c r="X7" i="1"/>
  <c r="U31" i="1"/>
  <c r="V31" i="1"/>
  <c r="X33" i="1"/>
  <c r="U33" i="1"/>
  <c r="V33" i="1"/>
  <c r="Z33" i="1"/>
  <c r="X25" i="1"/>
  <c r="U25" i="1"/>
  <c r="V25" i="1"/>
  <c r="Z25" i="1"/>
  <c r="U21" i="1"/>
  <c r="V21" i="1"/>
  <c r="U12" i="1"/>
  <c r="V12" i="1"/>
  <c r="U17" i="1"/>
  <c r="V17" i="1"/>
  <c r="U32" i="1"/>
  <c r="V32" i="1"/>
  <c r="U19" i="1"/>
  <c r="V19" i="1"/>
  <c r="U22" i="1"/>
  <c r="V22" i="1"/>
  <c r="U29" i="1"/>
  <c r="U28" i="1"/>
  <c r="V28" i="1"/>
</calcChain>
</file>

<file path=xl/sharedStrings.xml><?xml version="1.0" encoding="utf-8"?>
<sst xmlns="http://schemas.openxmlformats.org/spreadsheetml/2006/main" count="146" uniqueCount="46">
  <si>
    <t>lossRate</t>
  </si>
  <si>
    <t>runnerName</t>
  </si>
  <si>
    <t>speed</t>
  </si>
  <si>
    <t>進藤緑里</t>
  </si>
  <si>
    <t>高橋利奈</t>
  </si>
  <si>
    <t>山根萌加</t>
  </si>
  <si>
    <t>諏訪夏海</t>
  </si>
  <si>
    <t>清野幸</t>
  </si>
  <si>
    <t>青代香菜子</t>
  </si>
  <si>
    <t>冨永万由</t>
  </si>
  <si>
    <t>渡邉裕子</t>
  </si>
  <si>
    <t>須本みずほ</t>
  </si>
  <si>
    <t>阿部悠</t>
  </si>
  <si>
    <t>八木橋まい</t>
  </si>
  <si>
    <t>松田千果</t>
  </si>
  <si>
    <t>香取瑞穂</t>
  </si>
  <si>
    <t>秋山美怜</t>
  </si>
  <si>
    <t>世良史佳</t>
  </si>
  <si>
    <t>伊東加織</t>
  </si>
  <si>
    <t>増澤すず</t>
  </si>
  <si>
    <t>永山尚佳</t>
  </si>
  <si>
    <t>五十嵐羽奏</t>
  </si>
  <si>
    <t>小竹佳穂</t>
  </si>
  <si>
    <t>伊部琴美</t>
  </si>
  <si>
    <t>古谷直央</t>
  </si>
  <si>
    <t>佐藤汐子</t>
  </si>
  <si>
    <t>鈴木咲希</t>
  </si>
  <si>
    <t>出田涼子</t>
  </si>
  <si>
    <t>小林美咲</t>
  </si>
  <si>
    <t>河村優花</t>
  </si>
  <si>
    <t>和波明日香</t>
  </si>
  <si>
    <t>小林祐子</t>
  </si>
  <si>
    <t>岩﨑佑美</t>
  </si>
  <si>
    <t>篠塚みずき</t>
  </si>
  <si>
    <t>河野珠里亜</t>
  </si>
  <si>
    <t>宮本和奏</t>
  </si>
  <si>
    <t>A</t>
  </si>
  <si>
    <t>B</t>
  </si>
  <si>
    <t>C</t>
  </si>
  <si>
    <t>D</t>
  </si>
  <si>
    <t>E</t>
  </si>
  <si>
    <t>F</t>
  </si>
  <si>
    <t>P</t>
  </si>
  <si>
    <t>ミスタイム</t>
    <phoneticPr fontId="18"/>
  </si>
  <si>
    <t>計</t>
    <rPh sb="0" eb="1">
      <t>ケイ</t>
    </rPh>
    <phoneticPr fontId="18"/>
  </si>
  <si>
    <t>: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</si>
</sst>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10" xfId="0" applyFill="1" applyBorder="1">
      <alignment vertical="center"/>
    </xf>
    <xf numFmtId="0" fontId="0" fillId="0" borderId="10" xfId="0" applyNumberFormat="1" applyFill="1" applyBorder="1">
      <alignment vertical="center"/>
    </xf>
    <xf numFmtId="176" fontId="0" fillId="0" borderId="10" xfId="0" applyNumberFormat="1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topLeftCell="D4" workbookViewId="0">
      <selection activeCell="V15" sqref="V15"/>
    </sheetView>
  </sheetViews>
  <sheetFormatPr defaultRowHeight="13.5" x14ac:dyDescent="0.15"/>
  <cols>
    <col min="11" max="11" width="11" customWidth="1"/>
    <col min="12" max="12" width="2.75" customWidth="1"/>
    <col min="13" max="13" width="4.5" customWidth="1"/>
    <col min="14" max="14" width="4.125" customWidth="1"/>
    <col min="15" max="15" width="4" customWidth="1"/>
    <col min="16" max="16" width="4.375" customWidth="1"/>
    <col min="17" max="17" width="4.625" customWidth="1"/>
    <col min="18" max="18" width="3.75" customWidth="1"/>
    <col min="19" max="19" width="4" customWidth="1"/>
    <col min="23" max="23" width="9" style="2"/>
    <col min="24" max="24" width="3.75" style="2" customWidth="1"/>
    <col min="25" max="25" width="1.375" customWidth="1"/>
    <col min="26" max="26" width="3.625" customWidth="1"/>
    <col min="27" max="27" width="11" customWidth="1"/>
  </cols>
  <sheetData>
    <row r="1" spans="1:27" x14ac:dyDescent="0.15">
      <c r="A1" t="s">
        <v>1</v>
      </c>
      <c r="B1" t="s">
        <v>2</v>
      </c>
      <c r="C1" t="s">
        <v>0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1</v>
      </c>
      <c r="T1" t="s">
        <v>43</v>
      </c>
      <c r="U1">
        <v>20</v>
      </c>
      <c r="V1" t="s">
        <v>44</v>
      </c>
      <c r="Y1" s="2"/>
      <c r="AA1" t="s">
        <v>1</v>
      </c>
    </row>
    <row r="2" spans="1:27" x14ac:dyDescent="0.15">
      <c r="A2" t="s">
        <v>10</v>
      </c>
      <c r="B2">
        <v>159.87780000000001</v>
      </c>
      <c r="C2">
        <v>27.0167</v>
      </c>
      <c r="D2">
        <v>0.50409999999999999</v>
      </c>
      <c r="E2">
        <v>0.16259999999999999</v>
      </c>
      <c r="F2">
        <v>8.1299999999999997E-2</v>
      </c>
      <c r="H2">
        <v>6.5000000000000002E-2</v>
      </c>
      <c r="I2">
        <v>4.8800000000000003E-2</v>
      </c>
      <c r="J2">
        <v>0.13819999999999999</v>
      </c>
      <c r="K2" t="s">
        <v>10</v>
      </c>
      <c r="M2" s="2">
        <f>ROUND(D2*$U$1,0)</f>
        <v>10</v>
      </c>
      <c r="N2" s="2">
        <f>ROUND(E2*$U$1,0)</f>
        <v>3</v>
      </c>
      <c r="O2" s="2">
        <f>ROUND(F2*$U$1,0)</f>
        <v>2</v>
      </c>
      <c r="P2" s="2">
        <f>ROUND(G2*$U$1,0)</f>
        <v>0</v>
      </c>
      <c r="Q2" s="2">
        <f>ROUND(H2*$U$1,0)</f>
        <v>1</v>
      </c>
      <c r="R2" s="2">
        <f>ROUND(I2*$U$1,0)</f>
        <v>1</v>
      </c>
      <c r="S2" s="2">
        <f>ROUND(J2*$U$1,0)</f>
        <v>3</v>
      </c>
      <c r="T2" s="1">
        <f>M2*15+N2*60+O2*120+P2*240+Q2*480+R2*1000</f>
        <v>2050</v>
      </c>
      <c r="U2" s="2">
        <f ca="1">ROUND($U$29*B2/$B$29,0)</f>
        <v>4903</v>
      </c>
      <c r="V2" s="1">
        <f ca="1">T2+U2</f>
        <v>6953</v>
      </c>
      <c r="X2" s="2">
        <f ca="1">ROUND(V2/60,0)</f>
        <v>116</v>
      </c>
      <c r="Y2" t="s">
        <v>45</v>
      </c>
      <c r="Z2" s="1">
        <f ca="1">MOD(V2,60)</f>
        <v>53</v>
      </c>
      <c r="AA2" t="s">
        <v>10</v>
      </c>
    </row>
    <row r="3" spans="1:27" x14ac:dyDescent="0.15">
      <c r="A3" t="s">
        <v>34</v>
      </c>
      <c r="B3">
        <v>140.7062</v>
      </c>
      <c r="C3">
        <v>26.542899999999999</v>
      </c>
      <c r="D3">
        <v>0.56000000000000005</v>
      </c>
      <c r="E3">
        <v>0.14219999999999999</v>
      </c>
      <c r="F3">
        <v>0.12</v>
      </c>
      <c r="G3">
        <v>4.4400000000000002E-2</v>
      </c>
      <c r="H3">
        <v>4.4400000000000002E-2</v>
      </c>
      <c r="I3">
        <v>4.4400000000000002E-2</v>
      </c>
      <c r="J3">
        <v>4.4400000000000002E-2</v>
      </c>
      <c r="K3" t="s">
        <v>34</v>
      </c>
      <c r="M3" s="2">
        <f>ROUND(D3*$U$1,0)</f>
        <v>11</v>
      </c>
      <c r="N3" s="2">
        <f>ROUND(E3*$U$1,0)</f>
        <v>3</v>
      </c>
      <c r="O3" s="2">
        <f>ROUND(F3*$U$1,0)</f>
        <v>2</v>
      </c>
      <c r="P3" s="2">
        <f>ROUND(G3*$U$1,0)</f>
        <v>1</v>
      </c>
      <c r="Q3" s="2">
        <f>ROUND(H3*$U$1,0)</f>
        <v>1</v>
      </c>
      <c r="R3" s="2">
        <f>ROUND(I3*$U$1,0)</f>
        <v>1</v>
      </c>
      <c r="S3" s="2">
        <f>ROUND(J3*$U$1,0)</f>
        <v>1</v>
      </c>
      <c r="T3" s="1">
        <f>M3*15+N3*60+O3*120+P3*240+Q3*480+R3*1000</f>
        <v>2305</v>
      </c>
      <c r="U3" s="2">
        <f ca="1">ROUND($U$29*B3/$B$29,0)</f>
        <v>4315</v>
      </c>
      <c r="V3" s="1">
        <f ca="1">T3+U3</f>
        <v>6620</v>
      </c>
      <c r="X3" s="2">
        <f ca="1">ROUND(V3/60,0)</f>
        <v>110</v>
      </c>
      <c r="Y3" t="s">
        <v>45</v>
      </c>
      <c r="Z3" s="1">
        <f ca="1">MOD(V3,60)</f>
        <v>20</v>
      </c>
      <c r="AA3" t="s">
        <v>34</v>
      </c>
    </row>
    <row r="4" spans="1:27" x14ac:dyDescent="0.15">
      <c r="A4" t="s">
        <v>30</v>
      </c>
      <c r="B4">
        <v>131.00399999999999</v>
      </c>
      <c r="C4">
        <v>30.317399999999999</v>
      </c>
      <c r="D4">
        <v>0.5897</v>
      </c>
      <c r="E4">
        <v>0.13980000000000001</v>
      </c>
      <c r="F4">
        <v>0.1125</v>
      </c>
      <c r="G4">
        <v>4.8599999999999997E-2</v>
      </c>
      <c r="H4">
        <v>5.4699999999999999E-2</v>
      </c>
      <c r="I4">
        <v>3.04E-2</v>
      </c>
      <c r="J4">
        <v>2.4299999999999999E-2</v>
      </c>
      <c r="K4" t="s">
        <v>30</v>
      </c>
      <c r="M4" s="2">
        <f>ROUND(D4*$U$1,0)</f>
        <v>12</v>
      </c>
      <c r="N4" s="2">
        <f>ROUND(E4*$U$1,0)</f>
        <v>3</v>
      </c>
      <c r="O4" s="2">
        <f>ROUND(F4*$U$1,0)</f>
        <v>2</v>
      </c>
      <c r="P4" s="2">
        <f>ROUND(G4*$U$1,0)</f>
        <v>1</v>
      </c>
      <c r="Q4" s="2">
        <f>ROUND(H4*$U$1,0)</f>
        <v>1</v>
      </c>
      <c r="R4" s="2">
        <f>ROUND(I4*$U$1,0)</f>
        <v>1</v>
      </c>
      <c r="S4" s="2">
        <f>ROUND(J4*$U$1,0)</f>
        <v>0</v>
      </c>
      <c r="T4" s="1">
        <f>M4*15+N4*60+O4*120+P4*240+Q4*480+R4*1000</f>
        <v>2320</v>
      </c>
      <c r="U4" s="2">
        <f ca="1">ROUND($U$29*B4/$B$29,0)</f>
        <v>4017</v>
      </c>
      <c r="V4" s="1">
        <f ca="1">T4+U4</f>
        <v>6337</v>
      </c>
      <c r="X4" s="2">
        <f ca="1">ROUND(V4/60,0)</f>
        <v>106</v>
      </c>
      <c r="Y4" t="s">
        <v>45</v>
      </c>
      <c r="Z4" s="1">
        <f ca="1">MOD(V4,60)</f>
        <v>37</v>
      </c>
      <c r="AA4" t="s">
        <v>30</v>
      </c>
    </row>
    <row r="5" spans="1:27" x14ac:dyDescent="0.15">
      <c r="A5" t="s">
        <v>13</v>
      </c>
      <c r="B5">
        <v>124.61109999999999</v>
      </c>
      <c r="C5">
        <v>19.012499999999999</v>
      </c>
      <c r="D5">
        <v>0.61060000000000003</v>
      </c>
      <c r="E5">
        <v>0.19470000000000001</v>
      </c>
      <c r="F5">
        <v>7.9600000000000004E-2</v>
      </c>
      <c r="G5">
        <v>4.4200000000000003E-2</v>
      </c>
      <c r="H5">
        <v>1.77E-2</v>
      </c>
      <c r="I5">
        <v>3.5400000000000001E-2</v>
      </c>
      <c r="J5">
        <v>1.77E-2</v>
      </c>
      <c r="K5" t="s">
        <v>13</v>
      </c>
      <c r="M5" s="2">
        <f>ROUND(D5*$U$1,0)</f>
        <v>12</v>
      </c>
      <c r="N5" s="2">
        <f>ROUND(E5*$U$1,0)</f>
        <v>4</v>
      </c>
      <c r="O5" s="2">
        <f>ROUND(F5*$U$1,0)</f>
        <v>2</v>
      </c>
      <c r="P5" s="2">
        <f>ROUND(G5*$U$1,0)</f>
        <v>1</v>
      </c>
      <c r="Q5" s="2">
        <f>ROUND(H5*$U$1,0)</f>
        <v>0</v>
      </c>
      <c r="R5" s="2">
        <f>ROUND(I5*$U$1,0)</f>
        <v>1</v>
      </c>
      <c r="S5" s="2">
        <f>ROUND(J5*$U$1,0)</f>
        <v>0</v>
      </c>
      <c r="T5" s="1">
        <f>M5*15+N5*60+O5*120+P5*240+Q5*480+R5*1000</f>
        <v>1900</v>
      </c>
      <c r="U5" s="2">
        <f ca="1">ROUND($U$29*B5/$B$29,0)</f>
        <v>3821</v>
      </c>
      <c r="V5" s="1">
        <f ca="1">T5+U5</f>
        <v>5721</v>
      </c>
      <c r="X5" s="2">
        <f ca="1">ROUND(V5/60,0)</f>
        <v>95</v>
      </c>
      <c r="Y5" t="s">
        <v>45</v>
      </c>
      <c r="Z5" s="1">
        <f ca="1">MOD(V5,60)</f>
        <v>21</v>
      </c>
      <c r="AA5" t="s">
        <v>13</v>
      </c>
    </row>
    <row r="6" spans="1:27" x14ac:dyDescent="0.15">
      <c r="A6" t="s">
        <v>11</v>
      </c>
      <c r="B6">
        <v>131.0889</v>
      </c>
      <c r="C6">
        <v>23.7118</v>
      </c>
      <c r="D6">
        <v>0.64249999999999996</v>
      </c>
      <c r="E6">
        <v>0.18360000000000001</v>
      </c>
      <c r="F6">
        <v>7.2499999999999995E-2</v>
      </c>
      <c r="G6">
        <v>2.4199999999999999E-2</v>
      </c>
      <c r="H6">
        <v>2.4199999999999999E-2</v>
      </c>
      <c r="I6">
        <v>4.3499999999999997E-2</v>
      </c>
      <c r="J6">
        <v>9.7000000000000003E-3</v>
      </c>
      <c r="K6" t="s">
        <v>11</v>
      </c>
      <c r="M6" s="2">
        <f>ROUND(D6*$U$1,0)</f>
        <v>13</v>
      </c>
      <c r="N6" s="2">
        <f>ROUND(E6*$U$1,0)</f>
        <v>4</v>
      </c>
      <c r="O6" s="2">
        <f>ROUND(F6*$U$1,0)</f>
        <v>1</v>
      </c>
      <c r="P6" s="2">
        <f>ROUND(G6*$U$1,0)</f>
        <v>0</v>
      </c>
      <c r="Q6" s="2">
        <f>ROUND(H6*$U$1,0)</f>
        <v>0</v>
      </c>
      <c r="R6" s="2">
        <f>ROUND(I6*$U$1,0)</f>
        <v>1</v>
      </c>
      <c r="S6" s="2">
        <f>ROUND(J6*$U$1,0)</f>
        <v>0</v>
      </c>
      <c r="T6" s="1">
        <f>M6*15+N6*60+O6*120+P6*240+Q6*480+R6*1000</f>
        <v>1555</v>
      </c>
      <c r="U6" s="2">
        <f ca="1">ROUND($U$29*B6/$B$29,0)</f>
        <v>4020</v>
      </c>
      <c r="V6" s="1">
        <f ca="1">T6+U6</f>
        <v>5575</v>
      </c>
      <c r="X6" s="2">
        <f ca="1">ROUND(V6/60,0)</f>
        <v>93</v>
      </c>
      <c r="Y6" t="s">
        <v>45</v>
      </c>
      <c r="Z6" s="1">
        <f ca="1">MOD(V6,60)</f>
        <v>55</v>
      </c>
      <c r="AA6" t="s">
        <v>11</v>
      </c>
    </row>
    <row r="7" spans="1:27" x14ac:dyDescent="0.15">
      <c r="A7" t="s">
        <v>25</v>
      </c>
      <c r="B7">
        <v>131.91249999999999</v>
      </c>
      <c r="C7">
        <v>21.6</v>
      </c>
      <c r="D7">
        <v>0.57689999999999997</v>
      </c>
      <c r="E7">
        <v>0.15379999999999999</v>
      </c>
      <c r="F7">
        <v>0.15379999999999999</v>
      </c>
      <c r="G7">
        <v>4.8099999999999997E-2</v>
      </c>
      <c r="H7">
        <v>2.8799999999999999E-2</v>
      </c>
      <c r="I7">
        <v>1.9199999999999998E-2</v>
      </c>
      <c r="J7">
        <v>1.9199999999999998E-2</v>
      </c>
      <c r="K7" t="s">
        <v>25</v>
      </c>
      <c r="M7" s="2">
        <f>ROUND(D7*$U$1,0)</f>
        <v>12</v>
      </c>
      <c r="N7" s="2">
        <f>ROUND(E7*$U$1,0)</f>
        <v>3</v>
      </c>
      <c r="O7" s="2">
        <f>ROUND(F7*$U$1,0)</f>
        <v>3</v>
      </c>
      <c r="P7" s="2">
        <f>ROUND(G7*$U$1,0)</f>
        <v>1</v>
      </c>
      <c r="Q7" s="2">
        <f>ROUND(H7*$U$1,0)</f>
        <v>1</v>
      </c>
      <c r="R7" s="2">
        <f>ROUND(I7*$U$1,0)</f>
        <v>0</v>
      </c>
      <c r="S7" s="2">
        <f>ROUND(J7*$U$1,0)</f>
        <v>0</v>
      </c>
      <c r="T7" s="1">
        <f>M7*15+N7*60+O7*120+P7*240+Q7*480+R7*1000</f>
        <v>1440</v>
      </c>
      <c r="U7" s="2">
        <f ca="1">ROUND($U$29*B7/$B$29,0)</f>
        <v>4045</v>
      </c>
      <c r="V7" s="1">
        <f ca="1">T7+U7</f>
        <v>5485</v>
      </c>
      <c r="X7" s="2">
        <f ca="1">ROUND(V7/60,0)</f>
        <v>91</v>
      </c>
      <c r="Y7" t="s">
        <v>45</v>
      </c>
      <c r="Z7" s="1">
        <f ca="1">MOD(V7,60)</f>
        <v>25</v>
      </c>
      <c r="AA7" t="s">
        <v>25</v>
      </c>
    </row>
    <row r="8" spans="1:27" x14ac:dyDescent="0.15">
      <c r="A8" t="s">
        <v>32</v>
      </c>
      <c r="B8">
        <v>129.36670000000001</v>
      </c>
      <c r="C8">
        <v>17.9267</v>
      </c>
      <c r="D8">
        <v>0.64970000000000006</v>
      </c>
      <c r="E8">
        <v>0.20300000000000001</v>
      </c>
      <c r="F8">
        <v>7.1099999999999997E-2</v>
      </c>
      <c r="G8">
        <v>3.5499999999999997E-2</v>
      </c>
      <c r="H8">
        <v>3.0499999999999999E-2</v>
      </c>
      <c r="I8">
        <v>1.0200000000000001E-2</v>
      </c>
      <c r="K8" t="s">
        <v>32</v>
      </c>
      <c r="M8" s="2">
        <f>ROUND(D8*$U$1,0)</f>
        <v>13</v>
      </c>
      <c r="N8" s="2">
        <f>ROUND(E8*$U$1,0)</f>
        <v>4</v>
      </c>
      <c r="O8" s="2">
        <f>ROUND(F8*$U$1,0)</f>
        <v>1</v>
      </c>
      <c r="P8" s="2">
        <f>ROUND(G8*$U$1,0)</f>
        <v>1</v>
      </c>
      <c r="Q8" s="2">
        <f>ROUND(H8*$U$1,0)</f>
        <v>1</v>
      </c>
      <c r="R8" s="2">
        <f>ROUND(I8*$U$1,0)</f>
        <v>0</v>
      </c>
      <c r="S8" s="2">
        <f>ROUND(J8*$U$1,0)</f>
        <v>0</v>
      </c>
      <c r="T8" s="1">
        <f>M8*15+N8*60+O8*120+P8*240+Q8*480+R8*1000</f>
        <v>1275</v>
      </c>
      <c r="U8" s="2">
        <f ca="1">ROUND($U$29*B8/$B$29,0)</f>
        <v>3967</v>
      </c>
      <c r="V8" s="1">
        <f ca="1">T8+U8</f>
        <v>5242</v>
      </c>
      <c r="X8" s="2">
        <f ca="1">ROUND(V8/60,0)</f>
        <v>87</v>
      </c>
      <c r="Y8" t="s">
        <v>45</v>
      </c>
      <c r="Z8" s="1">
        <f ca="1">MOD(V8,60)</f>
        <v>22</v>
      </c>
      <c r="AA8" t="s">
        <v>32</v>
      </c>
    </row>
    <row r="9" spans="1:27" x14ac:dyDescent="0.15">
      <c r="A9" t="s">
        <v>24</v>
      </c>
      <c r="B9">
        <v>125.41</v>
      </c>
      <c r="C9">
        <v>18.488900000000001</v>
      </c>
      <c r="D9">
        <v>0.61480000000000001</v>
      </c>
      <c r="E9">
        <v>0.18029999999999999</v>
      </c>
      <c r="F9">
        <v>9.8400000000000001E-2</v>
      </c>
      <c r="G9">
        <v>3.2800000000000003E-2</v>
      </c>
      <c r="H9">
        <v>4.9200000000000001E-2</v>
      </c>
      <c r="I9">
        <v>8.2000000000000007E-3</v>
      </c>
      <c r="J9">
        <v>1.6400000000000001E-2</v>
      </c>
      <c r="K9" t="s">
        <v>24</v>
      </c>
      <c r="M9" s="2">
        <f>ROUND(D9*$U$1,0)</f>
        <v>12</v>
      </c>
      <c r="N9" s="2">
        <f>ROUND(E9*$U$1,0)</f>
        <v>4</v>
      </c>
      <c r="O9" s="2">
        <f>ROUND(F9*$U$1,0)</f>
        <v>2</v>
      </c>
      <c r="P9" s="2">
        <f>ROUND(G9*$U$1,0)</f>
        <v>1</v>
      </c>
      <c r="Q9" s="2">
        <f>ROUND(H9*$U$1,0)</f>
        <v>1</v>
      </c>
      <c r="R9" s="2">
        <f>ROUND(I9*$U$1,0)</f>
        <v>0</v>
      </c>
      <c r="S9" s="2">
        <f>ROUND(J9*$U$1,0)</f>
        <v>0</v>
      </c>
      <c r="T9" s="1">
        <f>M9*15+N9*60+O9*120+P9*240+Q9*480+R9*1000</f>
        <v>1380</v>
      </c>
      <c r="U9" s="2">
        <f ca="1">ROUND($U$29*B9/$B$29,0)</f>
        <v>3846</v>
      </c>
      <c r="V9" s="1">
        <f ca="1">T9+U9</f>
        <v>5226</v>
      </c>
      <c r="X9" s="2">
        <f ca="1">ROUND(V9/60,0)</f>
        <v>87</v>
      </c>
      <c r="Y9" t="s">
        <v>45</v>
      </c>
      <c r="Z9" s="1">
        <f ca="1">MOD(V9,60)</f>
        <v>6</v>
      </c>
      <c r="AA9" t="s">
        <v>24</v>
      </c>
    </row>
    <row r="10" spans="1:27" x14ac:dyDescent="0.15">
      <c r="A10" t="s">
        <v>21</v>
      </c>
      <c r="B10">
        <v>125.7474</v>
      </c>
      <c r="C10">
        <v>18.6158</v>
      </c>
      <c r="D10">
        <v>0.67949999999999999</v>
      </c>
      <c r="E10">
        <v>0.1709</v>
      </c>
      <c r="F10">
        <v>7.6899999999999996E-2</v>
      </c>
      <c r="G10">
        <v>3.4200000000000001E-2</v>
      </c>
      <c r="H10">
        <v>2.9899999999999999E-2</v>
      </c>
      <c r="I10">
        <v>8.5000000000000006E-3</v>
      </c>
      <c r="K10" t="s">
        <v>21</v>
      </c>
      <c r="M10" s="2">
        <f>ROUND(D10*$U$1,0)</f>
        <v>14</v>
      </c>
      <c r="N10" s="2">
        <f>ROUND(E10*$U$1,0)</f>
        <v>3</v>
      </c>
      <c r="O10" s="2">
        <f>ROUND(F10*$U$1,0)</f>
        <v>2</v>
      </c>
      <c r="P10" s="2">
        <f>ROUND(G10*$U$1,0)</f>
        <v>1</v>
      </c>
      <c r="Q10" s="2">
        <f>ROUND(H10*$U$1,0)</f>
        <v>1</v>
      </c>
      <c r="R10" s="2">
        <f>ROUND(I10*$U$1,0)</f>
        <v>0</v>
      </c>
      <c r="S10" s="2">
        <f>ROUND(J10*$U$1,0)</f>
        <v>0</v>
      </c>
      <c r="T10" s="1">
        <f>M10*15+N10*60+O10*120+P10*240+Q10*480+R10*1000</f>
        <v>1350</v>
      </c>
      <c r="U10" s="2">
        <f ca="1">ROUND($U$29*B10/$B$29,0)</f>
        <v>3856</v>
      </c>
      <c r="V10" s="1">
        <f ca="1">T10+U10</f>
        <v>5206</v>
      </c>
      <c r="X10" s="2">
        <f ca="1">ROUND(V10/60,0)</f>
        <v>87</v>
      </c>
      <c r="Y10" t="s">
        <v>45</v>
      </c>
      <c r="Z10" s="1">
        <f ca="1">MOD(V10,60)</f>
        <v>46</v>
      </c>
      <c r="AA10" t="s">
        <v>21</v>
      </c>
    </row>
    <row r="11" spans="1:27" x14ac:dyDescent="0.15">
      <c r="A11" t="s">
        <v>16</v>
      </c>
      <c r="B11">
        <v>127.66670000000001</v>
      </c>
      <c r="C11">
        <v>17.524999999999999</v>
      </c>
      <c r="D11">
        <v>0.64239999999999997</v>
      </c>
      <c r="E11">
        <v>0.17580000000000001</v>
      </c>
      <c r="F11">
        <v>7.2700000000000001E-2</v>
      </c>
      <c r="G11">
        <v>4.24E-2</v>
      </c>
      <c r="H11">
        <v>3.6400000000000002E-2</v>
      </c>
      <c r="I11">
        <v>1.8200000000000001E-2</v>
      </c>
      <c r="J11">
        <v>1.21E-2</v>
      </c>
      <c r="K11" t="s">
        <v>16</v>
      </c>
      <c r="M11" s="2">
        <f>ROUND(D11*$U$1,0)</f>
        <v>13</v>
      </c>
      <c r="N11" s="2">
        <f>ROUND(E11*$U$1,0)</f>
        <v>4</v>
      </c>
      <c r="O11" s="2">
        <f>ROUND(F11*$U$1,0)</f>
        <v>1</v>
      </c>
      <c r="P11" s="2">
        <f>ROUND(G11*$U$1,0)</f>
        <v>1</v>
      </c>
      <c r="Q11" s="2">
        <f>ROUND(H11*$U$1,0)</f>
        <v>1</v>
      </c>
      <c r="R11" s="2">
        <f>ROUND(I11*$U$1,0)</f>
        <v>0</v>
      </c>
      <c r="S11" s="2">
        <f>ROUND(J11*$U$1,0)</f>
        <v>0</v>
      </c>
      <c r="T11" s="1">
        <f>M11*15+N11*60+O11*120+P11*240+Q11*480+R11*1000</f>
        <v>1275</v>
      </c>
      <c r="U11" s="2">
        <f ca="1">ROUND($U$29*B11/$B$29,0)</f>
        <v>3915</v>
      </c>
      <c r="V11" s="1">
        <f ca="1">T11+U11</f>
        <v>5190</v>
      </c>
      <c r="X11" s="2">
        <f ca="1">ROUND(V11/60,0)</f>
        <v>87</v>
      </c>
      <c r="Y11" t="s">
        <v>45</v>
      </c>
      <c r="Z11" s="1">
        <f ca="1">MOD(V11,60)</f>
        <v>30</v>
      </c>
      <c r="AA11" t="s">
        <v>16</v>
      </c>
    </row>
    <row r="12" spans="1:27" x14ac:dyDescent="0.15">
      <c r="A12" t="s">
        <v>9</v>
      </c>
      <c r="B12">
        <v>129.35</v>
      </c>
      <c r="C12">
        <v>16.3917</v>
      </c>
      <c r="D12">
        <v>0.64739999999999998</v>
      </c>
      <c r="E12">
        <v>0.18590000000000001</v>
      </c>
      <c r="F12">
        <v>6.4100000000000004E-2</v>
      </c>
      <c r="G12">
        <v>4.4900000000000002E-2</v>
      </c>
      <c r="H12">
        <v>3.2099999999999997E-2</v>
      </c>
      <c r="I12">
        <v>1.2800000000000001E-2</v>
      </c>
      <c r="J12">
        <v>1.2800000000000001E-2</v>
      </c>
      <c r="K12" t="s">
        <v>9</v>
      </c>
      <c r="M12" s="2">
        <f>ROUND(D12*$U$1,0)</f>
        <v>13</v>
      </c>
      <c r="N12" s="2">
        <f>ROUND(E12*$U$1,0)</f>
        <v>4</v>
      </c>
      <c r="O12" s="2">
        <f>ROUND(F12*$U$1,0)</f>
        <v>1</v>
      </c>
      <c r="P12" s="2">
        <f>ROUND(G12*$U$1,0)</f>
        <v>1</v>
      </c>
      <c r="Q12" s="2">
        <f>ROUND(H12*$U$1,0)</f>
        <v>1</v>
      </c>
      <c r="R12" s="2">
        <f>ROUND(I12*$U$1,0)</f>
        <v>0</v>
      </c>
      <c r="S12" s="2">
        <f>ROUND(J12*$U$1,0)</f>
        <v>0</v>
      </c>
      <c r="T12" s="1">
        <f>M12*15+N12*60+O12*120+P12*240+Q12*480+R12*1000</f>
        <v>1275</v>
      </c>
      <c r="U12" s="2">
        <f ca="1">ROUND($U$29*B12/$B$29,0)</f>
        <v>3966</v>
      </c>
      <c r="V12" s="1">
        <f ca="1">T12+U12</f>
        <v>5241</v>
      </c>
      <c r="X12" s="2">
        <f ca="1">ROUND(V12/60,0)</f>
        <v>87</v>
      </c>
      <c r="Y12" t="s">
        <v>45</v>
      </c>
      <c r="Z12" s="1">
        <f ca="1">MOD(V12,60)</f>
        <v>21</v>
      </c>
      <c r="AA12" t="s">
        <v>9</v>
      </c>
    </row>
    <row r="13" spans="1:27" x14ac:dyDescent="0.15">
      <c r="A13" t="s">
        <v>26</v>
      </c>
      <c r="B13">
        <v>144.0625</v>
      </c>
      <c r="C13">
        <v>15.225</v>
      </c>
      <c r="D13">
        <v>0.63539999999999996</v>
      </c>
      <c r="E13">
        <v>0.22919999999999999</v>
      </c>
      <c r="F13">
        <v>0.1042</v>
      </c>
      <c r="G13">
        <v>1.04E-2</v>
      </c>
      <c r="H13">
        <v>2.0799999999999999E-2</v>
      </c>
      <c r="K13" t="s">
        <v>26</v>
      </c>
      <c r="M13" s="2">
        <f>ROUND(D13*$U$1,0)</f>
        <v>13</v>
      </c>
      <c r="N13" s="2">
        <f>ROUND(E13*$U$1,0)</f>
        <v>5</v>
      </c>
      <c r="O13" s="2">
        <f>ROUND(F13*$U$1,0)</f>
        <v>2</v>
      </c>
      <c r="P13" s="2">
        <f>ROUND(G13*$U$1,0)</f>
        <v>0</v>
      </c>
      <c r="Q13" s="2">
        <f>ROUND(H13*$U$1,0)</f>
        <v>0</v>
      </c>
      <c r="R13" s="2">
        <f>ROUND(I13*$U$1,0)</f>
        <v>0</v>
      </c>
      <c r="S13" s="2">
        <f>ROUND(J13*$U$1,0)</f>
        <v>0</v>
      </c>
      <c r="T13" s="1">
        <f>M13*15+N13*60+O13*120+P13*240+Q13*480+R13*1000</f>
        <v>735</v>
      </c>
      <c r="U13" s="2">
        <f ca="1">ROUND($U$29*B13/$B$29,0)</f>
        <v>4418</v>
      </c>
      <c r="V13" s="1">
        <f ca="1">T13+U13</f>
        <v>5153</v>
      </c>
      <c r="X13" s="2">
        <f ca="1">ROUND(V13/60,0)</f>
        <v>86</v>
      </c>
      <c r="Y13" t="s">
        <v>45</v>
      </c>
      <c r="Z13" s="1">
        <f ca="1">MOD(V13,60)</f>
        <v>53</v>
      </c>
      <c r="AA13" t="s">
        <v>26</v>
      </c>
    </row>
    <row r="14" spans="1:27" x14ac:dyDescent="0.15">
      <c r="A14" t="s">
        <v>22</v>
      </c>
      <c r="B14">
        <v>123.4111</v>
      </c>
      <c r="C14">
        <v>17.399999999999999</v>
      </c>
      <c r="D14">
        <v>0.621</v>
      </c>
      <c r="E14">
        <v>0.1452</v>
      </c>
      <c r="F14">
        <v>0.1008</v>
      </c>
      <c r="G14">
        <v>5.2400000000000002E-2</v>
      </c>
      <c r="H14">
        <v>4.4400000000000002E-2</v>
      </c>
      <c r="I14">
        <v>4.0000000000000001E-3</v>
      </c>
      <c r="J14">
        <v>3.2300000000000002E-2</v>
      </c>
      <c r="K14" t="s">
        <v>22</v>
      </c>
      <c r="M14" s="2">
        <f>ROUND(D14*$U$1,0)</f>
        <v>12</v>
      </c>
      <c r="N14" s="2">
        <f>ROUND(E14*$U$1,0)</f>
        <v>3</v>
      </c>
      <c r="O14" s="2">
        <f>ROUND(F14*$U$1,0)</f>
        <v>2</v>
      </c>
      <c r="P14" s="2">
        <f>ROUND(G14*$U$1,0)</f>
        <v>1</v>
      </c>
      <c r="Q14" s="2">
        <f>ROUND(H14*$U$1,0)</f>
        <v>1</v>
      </c>
      <c r="R14" s="2">
        <f>ROUND(I14*$U$1,0)</f>
        <v>0</v>
      </c>
      <c r="S14" s="2">
        <f>ROUND(J14*$U$1,0)</f>
        <v>1</v>
      </c>
      <c r="T14" s="1">
        <f>M14*15+N14*60+O14*120+P14*240+Q14*480+R14*1000</f>
        <v>1320</v>
      </c>
      <c r="U14" s="2">
        <f ca="1">ROUND($U$29*B14/$B$29,0)</f>
        <v>3784</v>
      </c>
      <c r="V14" s="1">
        <f ca="1">T14+U14</f>
        <v>5104</v>
      </c>
      <c r="X14" s="2">
        <f ca="1">ROUND(V14/60,0)</f>
        <v>85</v>
      </c>
      <c r="Y14" t="s">
        <v>45</v>
      </c>
      <c r="Z14" s="1">
        <f ca="1">MOD(V14,60)</f>
        <v>4</v>
      </c>
      <c r="AA14" t="s">
        <v>22</v>
      </c>
    </row>
    <row r="15" spans="1:27" x14ac:dyDescent="0.15">
      <c r="A15" t="s">
        <v>28</v>
      </c>
      <c r="B15">
        <v>129.4684</v>
      </c>
      <c r="C15">
        <v>18.457899999999999</v>
      </c>
      <c r="D15">
        <v>0.66800000000000004</v>
      </c>
      <c r="E15">
        <v>0.18149999999999999</v>
      </c>
      <c r="F15">
        <v>8.1100000000000005E-2</v>
      </c>
      <c r="G15">
        <v>2.3199999999999998E-2</v>
      </c>
      <c r="H15">
        <v>3.09E-2</v>
      </c>
      <c r="I15">
        <v>1.54E-2</v>
      </c>
      <c r="K15" t="s">
        <v>28</v>
      </c>
      <c r="M15" s="2">
        <f>ROUND(D15*$U$1,0)</f>
        <v>13</v>
      </c>
      <c r="N15" s="2">
        <f>ROUND(E15*$U$1,0)</f>
        <v>4</v>
      </c>
      <c r="O15" s="2">
        <f>ROUND(F15*$U$1,0)</f>
        <v>2</v>
      </c>
      <c r="P15" s="2">
        <f>ROUND(G15*$U$1,0)</f>
        <v>0</v>
      </c>
      <c r="Q15" s="2">
        <f>ROUND(H15*$U$1,0)</f>
        <v>1</v>
      </c>
      <c r="R15" s="2">
        <f>ROUND(I15*$U$1,0)</f>
        <v>0</v>
      </c>
      <c r="S15" s="2">
        <f>ROUND(J15*$U$1,0)</f>
        <v>0</v>
      </c>
      <c r="T15" s="1">
        <f>M15*15+N15*60+O15*120+P15*240+Q15*480+R15*1000</f>
        <v>1155</v>
      </c>
      <c r="U15" s="2">
        <f ca="1">ROUND($U$29*B15/$B$29,0)</f>
        <v>3970</v>
      </c>
      <c r="V15" s="1">
        <f ca="1">T15+U15</f>
        <v>5125</v>
      </c>
      <c r="X15" s="2">
        <f ca="1">ROUND(V15/60,0)</f>
        <v>85</v>
      </c>
      <c r="Y15" t="s">
        <v>45</v>
      </c>
      <c r="Z15" s="1">
        <f ca="1">MOD(V15,60)</f>
        <v>25</v>
      </c>
      <c r="AA15" t="s">
        <v>28</v>
      </c>
    </row>
    <row r="16" spans="1:27" x14ac:dyDescent="0.15">
      <c r="A16" s="3" t="s">
        <v>3</v>
      </c>
      <c r="B16" s="3">
        <v>134.84549999999999</v>
      </c>
      <c r="C16" s="3">
        <v>16.22</v>
      </c>
      <c r="D16" s="3">
        <v>0.6452</v>
      </c>
      <c r="E16" s="3">
        <v>0.16769999999999999</v>
      </c>
      <c r="F16" s="3">
        <v>7.0999999999999994E-2</v>
      </c>
      <c r="G16" s="3">
        <v>3.8699999999999998E-2</v>
      </c>
      <c r="H16" s="3">
        <v>1.29E-2</v>
      </c>
      <c r="I16" s="3">
        <v>1.29E-2</v>
      </c>
      <c r="J16" s="3">
        <v>5.16E-2</v>
      </c>
      <c r="K16" s="3" t="s">
        <v>3</v>
      </c>
      <c r="L16" s="3"/>
      <c r="M16" s="4">
        <f>ROUND(D16*$U$1,0)</f>
        <v>13</v>
      </c>
      <c r="N16" s="4">
        <f>ROUND(E16*$U$1,0)</f>
        <v>3</v>
      </c>
      <c r="O16" s="4">
        <f>ROUND(F16*$U$1,0)</f>
        <v>1</v>
      </c>
      <c r="P16" s="4">
        <f>ROUND(G16*$U$1,0)</f>
        <v>1</v>
      </c>
      <c r="Q16" s="4">
        <f>ROUND(H16*$U$1,0)</f>
        <v>0</v>
      </c>
      <c r="R16" s="4">
        <f>ROUND(I16*$U$1,0)</f>
        <v>0</v>
      </c>
      <c r="S16" s="4">
        <f>ROUND(J16*$U$1,0)</f>
        <v>1</v>
      </c>
      <c r="T16" s="5">
        <f>M16*15+N16*60+O16*120+P16*240+Q16*480+R16*1000</f>
        <v>735</v>
      </c>
      <c r="U16" s="4">
        <f ca="1">ROUND($U$29*B16/$B$29,0)</f>
        <v>4135</v>
      </c>
      <c r="V16" s="5">
        <f ca="1">T16+U16</f>
        <v>4870</v>
      </c>
      <c r="W16" s="4"/>
      <c r="X16" s="4">
        <f ca="1">ROUND(V16/60,0)</f>
        <v>81</v>
      </c>
      <c r="Y16" s="3" t="s">
        <v>45</v>
      </c>
      <c r="Z16" s="5">
        <f ca="1">MOD(V16,60)</f>
        <v>10</v>
      </c>
      <c r="AA16" s="3" t="s">
        <v>3</v>
      </c>
    </row>
    <row r="17" spans="1:27" x14ac:dyDescent="0.15">
      <c r="A17" s="3" t="s">
        <v>18</v>
      </c>
      <c r="B17" s="3">
        <v>113.4455</v>
      </c>
      <c r="C17" s="3">
        <v>13.855600000000001</v>
      </c>
      <c r="D17" s="3">
        <v>0.68</v>
      </c>
      <c r="E17" s="3">
        <v>0.1333</v>
      </c>
      <c r="F17" s="3">
        <v>0.08</v>
      </c>
      <c r="G17" s="3">
        <v>2.6700000000000002E-2</v>
      </c>
      <c r="H17" s="3">
        <v>2.6700000000000002E-2</v>
      </c>
      <c r="I17" s="3"/>
      <c r="J17" s="3">
        <v>5.33E-2</v>
      </c>
      <c r="K17" s="3" t="s">
        <v>18</v>
      </c>
      <c r="L17" s="3"/>
      <c r="M17" s="4">
        <f>ROUND(D17*$U$1,0)</f>
        <v>14</v>
      </c>
      <c r="N17" s="4">
        <f>ROUND(E17*$U$1,0)</f>
        <v>3</v>
      </c>
      <c r="O17" s="4">
        <f>ROUND(F17*$U$1,0)</f>
        <v>2</v>
      </c>
      <c r="P17" s="4">
        <f>ROUND(G17*$U$1,0)</f>
        <v>1</v>
      </c>
      <c r="Q17" s="4">
        <f>ROUND(H17*$U$1,0)</f>
        <v>1</v>
      </c>
      <c r="R17" s="4">
        <f>ROUND(I17*$U$1,0)</f>
        <v>0</v>
      </c>
      <c r="S17" s="4">
        <f>ROUND(J17*$U$1,0)</f>
        <v>1</v>
      </c>
      <c r="T17" s="5">
        <f>M17*15+N17*60+O17*120+P17*240+Q17*480+R17*1000</f>
        <v>1350</v>
      </c>
      <c r="U17" s="4">
        <f ca="1">ROUND($U$29*B17/$B$29,0)</f>
        <v>3479</v>
      </c>
      <c r="V17" s="5">
        <f ca="1">T17+U17</f>
        <v>4829</v>
      </c>
      <c r="W17" s="4"/>
      <c r="X17" s="4">
        <f ca="1">ROUND(V17/60,0)</f>
        <v>80</v>
      </c>
      <c r="Y17" s="3" t="s">
        <v>45</v>
      </c>
      <c r="Z17" s="5">
        <f ca="1">MOD(V17,60)</f>
        <v>29</v>
      </c>
      <c r="AA17" s="3" t="s">
        <v>18</v>
      </c>
    </row>
    <row r="18" spans="1:27" x14ac:dyDescent="0.15">
      <c r="A18" s="3" t="s">
        <v>4</v>
      </c>
      <c r="B18" s="3">
        <v>128.30420000000001</v>
      </c>
      <c r="C18" s="3">
        <v>15.025</v>
      </c>
      <c r="D18" s="3">
        <v>0.68930000000000002</v>
      </c>
      <c r="E18" s="3">
        <v>0.18360000000000001</v>
      </c>
      <c r="F18" s="3">
        <v>7.0599999999999996E-2</v>
      </c>
      <c r="G18" s="3">
        <v>2.5399999999999999E-2</v>
      </c>
      <c r="H18" s="3">
        <v>2.2599999999999999E-2</v>
      </c>
      <c r="I18" s="3">
        <v>8.5000000000000006E-3</v>
      </c>
      <c r="J18" s="3"/>
      <c r="K18" s="3" t="s">
        <v>4</v>
      </c>
      <c r="L18" s="3"/>
      <c r="M18" s="4">
        <f>ROUND(D18*$U$1,0)</f>
        <v>14</v>
      </c>
      <c r="N18" s="4">
        <f>ROUND(E18*$U$1,0)</f>
        <v>4</v>
      </c>
      <c r="O18" s="4">
        <f>ROUND(F18*$U$1,0)</f>
        <v>1</v>
      </c>
      <c r="P18" s="4">
        <f>ROUND(G18*$U$1,0)</f>
        <v>1</v>
      </c>
      <c r="Q18" s="4">
        <f>ROUND(H18*$U$1,0)</f>
        <v>0</v>
      </c>
      <c r="R18" s="4">
        <f>ROUND(I18*$U$1,0)</f>
        <v>0</v>
      </c>
      <c r="S18" s="4">
        <f>ROUND(J18*$U$1,0)</f>
        <v>0</v>
      </c>
      <c r="T18" s="5">
        <f>M18*15+N18*60+O18*120+P18*240+Q18*480+R18*1000</f>
        <v>810</v>
      </c>
      <c r="U18" s="4">
        <f ca="1">ROUND($U$29*B18/$B$29,0)</f>
        <v>3934</v>
      </c>
      <c r="V18" s="5">
        <f ca="1">T18+U18</f>
        <v>4744</v>
      </c>
      <c r="W18" s="4"/>
      <c r="X18" s="4">
        <f ca="1">ROUND(V18/60,0)</f>
        <v>79</v>
      </c>
      <c r="Y18" s="3" t="s">
        <v>45</v>
      </c>
      <c r="Z18" s="5">
        <f ca="1">MOD(V18,60)</f>
        <v>4</v>
      </c>
      <c r="AA18" s="3" t="s">
        <v>4</v>
      </c>
    </row>
    <row r="19" spans="1:27" ht="14.25" thickBot="1" x14ac:dyDescent="0.2">
      <c r="A19" s="6" t="s">
        <v>5</v>
      </c>
      <c r="B19" s="6">
        <v>113.825</v>
      </c>
      <c r="C19" s="6">
        <v>19.100000000000001</v>
      </c>
      <c r="D19" s="6">
        <v>0.65620000000000001</v>
      </c>
      <c r="E19" s="6">
        <v>0.1696</v>
      </c>
      <c r="F19" s="6">
        <v>4.02E-2</v>
      </c>
      <c r="G19" s="6">
        <v>3.5700000000000003E-2</v>
      </c>
      <c r="H19" s="6">
        <v>4.9099999999999998E-2</v>
      </c>
      <c r="I19" s="6">
        <v>8.8999999999999999E-3</v>
      </c>
      <c r="J19" s="6">
        <v>4.02E-2</v>
      </c>
      <c r="K19" s="6" t="s">
        <v>5</v>
      </c>
      <c r="L19" s="6"/>
      <c r="M19" s="7">
        <f>ROUND(D19*$U$1,0)</f>
        <v>13</v>
      </c>
      <c r="N19" s="7">
        <f>ROUND(E19*$U$1,0)</f>
        <v>3</v>
      </c>
      <c r="O19" s="7">
        <f>ROUND(F19*$U$1,0)</f>
        <v>1</v>
      </c>
      <c r="P19" s="7">
        <f>ROUND(G19*$U$1,0)</f>
        <v>1</v>
      </c>
      <c r="Q19" s="7">
        <f>ROUND(H19*$U$1,0)</f>
        <v>1</v>
      </c>
      <c r="R19" s="7">
        <f>ROUND(I19*$U$1,0)</f>
        <v>0</v>
      </c>
      <c r="S19" s="7">
        <f>ROUND(J19*$U$1,0)</f>
        <v>1</v>
      </c>
      <c r="T19" s="8">
        <f>M19*15+N19*60+O19*120+P19*240+Q19*480+R19*1000</f>
        <v>1215</v>
      </c>
      <c r="U19" s="7">
        <f ca="1">ROUND($U$29*B19/$B$29,0)</f>
        <v>3490</v>
      </c>
      <c r="V19" s="8">
        <f ca="1">T19+U19</f>
        <v>4705</v>
      </c>
      <c r="W19" s="7"/>
      <c r="X19" s="7">
        <f ca="1">ROUND(V19/60,0)</f>
        <v>78</v>
      </c>
      <c r="Y19" s="6" t="s">
        <v>45</v>
      </c>
      <c r="Z19" s="8">
        <f ca="1">MOD(V19,60)</f>
        <v>25</v>
      </c>
      <c r="AA19" s="6" t="s">
        <v>5</v>
      </c>
    </row>
    <row r="20" spans="1:27" x14ac:dyDescent="0.15">
      <c r="A20" s="3" t="s">
        <v>6</v>
      </c>
      <c r="B20" s="3">
        <v>132.47</v>
      </c>
      <c r="C20" s="3">
        <v>14.4</v>
      </c>
      <c r="D20" s="3">
        <v>0.66090000000000004</v>
      </c>
      <c r="E20" s="3">
        <v>0.1739</v>
      </c>
      <c r="F20" s="3">
        <v>0.113</v>
      </c>
      <c r="G20" s="3">
        <v>1.7399999999999999E-2</v>
      </c>
      <c r="H20" s="3">
        <v>1.7399999999999999E-2</v>
      </c>
      <c r="I20" s="3">
        <v>1.7399999999999999E-2</v>
      </c>
      <c r="J20" s="3"/>
      <c r="K20" s="3" t="s">
        <v>6</v>
      </c>
      <c r="L20" s="3"/>
      <c r="M20" s="4">
        <f>ROUND(D20*$U$1,0)</f>
        <v>13</v>
      </c>
      <c r="N20" s="4">
        <f>ROUND(E20*$U$1,0)</f>
        <v>3</v>
      </c>
      <c r="O20" s="4">
        <f>ROUND(F20*$U$1,0)</f>
        <v>2</v>
      </c>
      <c r="P20" s="4">
        <f>ROUND(G20*$U$1,0)</f>
        <v>0</v>
      </c>
      <c r="Q20" s="4">
        <f>ROUND(H20*$U$1,0)</f>
        <v>0</v>
      </c>
      <c r="R20" s="4">
        <f>ROUND(I20*$U$1,0)</f>
        <v>0</v>
      </c>
      <c r="S20" s="4">
        <f>ROUND(J20*$U$1,0)</f>
        <v>0</v>
      </c>
      <c r="T20" s="5">
        <f>M20*15+N20*60+O20*120+P20*240+Q20*480+R20*1000</f>
        <v>615</v>
      </c>
      <c r="U20" s="4">
        <f ca="1">ROUND($U$29*B20/$B$29,0)</f>
        <v>4062</v>
      </c>
      <c r="V20" s="5">
        <f ca="1">T20+U20</f>
        <v>4677</v>
      </c>
      <c r="W20" s="4"/>
      <c r="X20" s="4">
        <f ca="1">ROUND(V20/60,0)</f>
        <v>78</v>
      </c>
      <c r="Y20" s="3" t="s">
        <v>45</v>
      </c>
      <c r="Z20" s="5">
        <f ca="1">MOD(V20,60)</f>
        <v>57</v>
      </c>
      <c r="AA20" s="3" t="s">
        <v>6</v>
      </c>
    </row>
    <row r="21" spans="1:27" x14ac:dyDescent="0.15">
      <c r="A21" s="3" t="s">
        <v>33</v>
      </c>
      <c r="B21" s="3">
        <v>122.33</v>
      </c>
      <c r="C21" s="3">
        <v>18.239999999999998</v>
      </c>
      <c r="D21" s="3">
        <v>0.65410000000000001</v>
      </c>
      <c r="E21">
        <v>0.24060000000000001</v>
      </c>
      <c r="F21">
        <v>6.0199999999999997E-2</v>
      </c>
      <c r="G21">
        <v>3.0099999999999998E-2</v>
      </c>
      <c r="H21">
        <v>7.4999999999999997E-3</v>
      </c>
      <c r="I21">
        <v>7.4999999999999997E-3</v>
      </c>
      <c r="K21" t="s">
        <v>33</v>
      </c>
      <c r="M21" s="2">
        <f>ROUND(D21*$U$1,0)</f>
        <v>13</v>
      </c>
      <c r="N21" s="2">
        <f>ROUND(E21*$U$1,0)</f>
        <v>5</v>
      </c>
      <c r="O21" s="2">
        <f>ROUND(F21*$U$1,0)</f>
        <v>1</v>
      </c>
      <c r="P21" s="2">
        <f>ROUND(G21*$U$1,0)</f>
        <v>1</v>
      </c>
      <c r="Q21" s="2">
        <f>ROUND(H21*$U$1,0)</f>
        <v>0</v>
      </c>
      <c r="R21" s="2">
        <f>ROUND(I21*$U$1,0)</f>
        <v>0</v>
      </c>
      <c r="S21" s="2">
        <f>ROUND(J21*$U$1,0)</f>
        <v>0</v>
      </c>
      <c r="T21" s="1">
        <f>M21*15+N21*60+O21*120+P21*240+Q21*480+R21*1000</f>
        <v>855</v>
      </c>
      <c r="U21" s="2">
        <f ca="1">ROUND($U$29*B21/$B$29,0)</f>
        <v>3751</v>
      </c>
      <c r="V21" s="1">
        <f ca="1">T21+U21</f>
        <v>4606</v>
      </c>
      <c r="X21" s="2">
        <f ca="1">ROUND(V21/60,0)</f>
        <v>77</v>
      </c>
      <c r="Y21" t="s">
        <v>45</v>
      </c>
      <c r="Z21" s="1">
        <f ca="1">MOD(V21,60)</f>
        <v>46</v>
      </c>
      <c r="AA21" t="s">
        <v>33</v>
      </c>
    </row>
    <row r="22" spans="1:27" x14ac:dyDescent="0.15">
      <c r="A22" s="3" t="s">
        <v>14</v>
      </c>
      <c r="B22" s="3">
        <v>123.90770000000001</v>
      </c>
      <c r="C22" s="3">
        <v>18.623100000000001</v>
      </c>
      <c r="D22" s="3">
        <v>0.63590000000000002</v>
      </c>
      <c r="E22">
        <v>0.2228</v>
      </c>
      <c r="F22">
        <v>5.9799999999999999E-2</v>
      </c>
      <c r="G22">
        <v>3.7999999999999999E-2</v>
      </c>
      <c r="H22">
        <v>2.1700000000000001E-2</v>
      </c>
      <c r="I22">
        <v>2.1700000000000001E-2</v>
      </c>
      <c r="K22" t="s">
        <v>14</v>
      </c>
      <c r="M22" s="2">
        <f>ROUND(D22*$U$1,0)</f>
        <v>13</v>
      </c>
      <c r="N22" s="2">
        <f>ROUND(E22*$U$1,0)</f>
        <v>4</v>
      </c>
      <c r="O22" s="2">
        <f>ROUND(F22*$U$1,0)</f>
        <v>1</v>
      </c>
      <c r="P22" s="2">
        <f>ROUND(G22*$U$1,0)</f>
        <v>1</v>
      </c>
      <c r="Q22" s="2">
        <f>ROUND(H22*$U$1,0)</f>
        <v>0</v>
      </c>
      <c r="R22" s="2">
        <f>ROUND(I22*$U$1,0)</f>
        <v>0</v>
      </c>
      <c r="S22" s="2">
        <f>ROUND(J22*$U$1,0)</f>
        <v>0</v>
      </c>
      <c r="T22" s="1">
        <f>M22*15+N22*60+O22*120+P22*240+Q22*480+R22*1000</f>
        <v>795</v>
      </c>
      <c r="U22" s="2">
        <f ca="1">ROUND($U$29*B22/$B$29,0)</f>
        <v>3800</v>
      </c>
      <c r="V22" s="1">
        <f ca="1">T22+U22</f>
        <v>4595</v>
      </c>
      <c r="X22" s="2">
        <f ca="1">ROUND(V22/60,0)</f>
        <v>77</v>
      </c>
      <c r="Y22" t="s">
        <v>45</v>
      </c>
      <c r="Z22" s="1">
        <f ca="1">MOD(V22,60)</f>
        <v>35</v>
      </c>
      <c r="AA22" t="s">
        <v>14</v>
      </c>
    </row>
    <row r="23" spans="1:27" x14ac:dyDescent="0.15">
      <c r="A23" t="s">
        <v>7</v>
      </c>
      <c r="B23">
        <v>125.4375</v>
      </c>
      <c r="C23">
        <v>15.762499999999999</v>
      </c>
      <c r="D23">
        <v>0.69159999999999999</v>
      </c>
      <c r="E23">
        <v>0.16300000000000001</v>
      </c>
      <c r="F23">
        <v>9.69E-2</v>
      </c>
      <c r="G23">
        <v>2.1999999999999999E-2</v>
      </c>
      <c r="H23">
        <v>1.7600000000000001E-2</v>
      </c>
      <c r="I23">
        <v>8.8000000000000005E-3</v>
      </c>
      <c r="K23" t="s">
        <v>7</v>
      </c>
      <c r="M23" s="2">
        <f>ROUND(D23*$U$1,0)</f>
        <v>14</v>
      </c>
      <c r="N23" s="2">
        <f>ROUND(E23*$U$1,0)</f>
        <v>3</v>
      </c>
      <c r="O23" s="2">
        <f>ROUND(F23*$U$1,0)</f>
        <v>2</v>
      </c>
      <c r="P23" s="2">
        <f>ROUND(G23*$U$1,0)</f>
        <v>0</v>
      </c>
      <c r="Q23" s="2">
        <f>ROUND(H23*$U$1,0)</f>
        <v>0</v>
      </c>
      <c r="R23" s="2">
        <f>ROUND(I23*$U$1,0)</f>
        <v>0</v>
      </c>
      <c r="S23" s="2">
        <f>ROUND(J23*$U$1,0)</f>
        <v>0</v>
      </c>
      <c r="T23" s="1">
        <f>M23*15+N23*60+O23*120+P23*240+Q23*480+R23*1000</f>
        <v>630</v>
      </c>
      <c r="U23" s="2">
        <f ca="1">ROUND($U$29*B23/$B$29,0)</f>
        <v>3846</v>
      </c>
      <c r="V23" s="1">
        <f ca="1">T23+U23</f>
        <v>4476</v>
      </c>
      <c r="X23" s="2">
        <f ca="1">ROUND(V23/60,0)</f>
        <v>75</v>
      </c>
      <c r="Y23" t="s">
        <v>45</v>
      </c>
      <c r="Z23" s="1">
        <f ca="1">MOD(V23,60)</f>
        <v>36</v>
      </c>
      <c r="AA23" t="s">
        <v>7</v>
      </c>
    </row>
    <row r="24" spans="1:27" x14ac:dyDescent="0.15">
      <c r="A24" t="s">
        <v>27</v>
      </c>
      <c r="B24">
        <v>116.328</v>
      </c>
      <c r="C24">
        <v>15.76</v>
      </c>
      <c r="D24">
        <v>0.70030000000000003</v>
      </c>
      <c r="E24">
        <v>0.1512</v>
      </c>
      <c r="F24">
        <v>7.4300000000000005E-2</v>
      </c>
      <c r="G24">
        <v>4.24E-2</v>
      </c>
      <c r="H24">
        <v>2.12E-2</v>
      </c>
      <c r="I24">
        <v>1.06E-2</v>
      </c>
      <c r="K24" t="s">
        <v>27</v>
      </c>
      <c r="M24" s="2">
        <f>ROUND(D24*$U$1,0)</f>
        <v>14</v>
      </c>
      <c r="N24" s="2">
        <f>ROUND(E24*$U$1,0)</f>
        <v>3</v>
      </c>
      <c r="O24" s="2">
        <f>ROUND(F24*$U$1,0)</f>
        <v>1</v>
      </c>
      <c r="P24" s="2">
        <f>ROUND(G24*$U$1,0)</f>
        <v>1</v>
      </c>
      <c r="Q24" s="2">
        <f>ROUND(H24*$U$1,0)</f>
        <v>0</v>
      </c>
      <c r="R24" s="2">
        <f>ROUND(I24*$U$1,0)</f>
        <v>0</v>
      </c>
      <c r="S24" s="2">
        <f>ROUND(J24*$U$1,0)</f>
        <v>0</v>
      </c>
      <c r="T24" s="1">
        <f>M24*15+N24*60+O24*120+P24*240+Q24*480+R24*1000</f>
        <v>750</v>
      </c>
      <c r="U24" s="2">
        <f ca="1">ROUND($U$29*B24/$B$29,0)</f>
        <v>3567</v>
      </c>
      <c r="V24" s="1">
        <f ca="1">T24+U24</f>
        <v>4317</v>
      </c>
      <c r="X24" s="2">
        <f ca="1">ROUND(V24/60,0)</f>
        <v>72</v>
      </c>
      <c r="Y24" t="s">
        <v>45</v>
      </c>
      <c r="Z24" s="1">
        <f ca="1">MOD(V24,60)</f>
        <v>57</v>
      </c>
      <c r="AA24" t="s">
        <v>27</v>
      </c>
    </row>
    <row r="25" spans="1:27" x14ac:dyDescent="0.15">
      <c r="A25" t="s">
        <v>31</v>
      </c>
      <c r="B25">
        <v>119.4682</v>
      </c>
      <c r="C25">
        <v>12.75</v>
      </c>
      <c r="D25">
        <v>0.68589999999999995</v>
      </c>
      <c r="E25">
        <v>0.20830000000000001</v>
      </c>
      <c r="F25">
        <v>6.0900000000000003E-2</v>
      </c>
      <c r="G25">
        <v>1.6E-2</v>
      </c>
      <c r="H25">
        <v>1.9199999999999998E-2</v>
      </c>
      <c r="J25">
        <v>9.5999999999999992E-3</v>
      </c>
      <c r="K25" t="s">
        <v>31</v>
      </c>
      <c r="M25" s="2">
        <f>ROUND(D25*$U$1,0)</f>
        <v>14</v>
      </c>
      <c r="N25" s="2">
        <f>ROUND(E25*$U$1,0)</f>
        <v>4</v>
      </c>
      <c r="O25" s="2">
        <f>ROUND(F25*$U$1,0)</f>
        <v>1</v>
      </c>
      <c r="P25" s="2">
        <f>ROUND(G25*$U$1,0)</f>
        <v>0</v>
      </c>
      <c r="Q25" s="2">
        <f>ROUND(H25*$U$1,0)</f>
        <v>0</v>
      </c>
      <c r="R25" s="2">
        <f>ROUND(I25*$U$1,0)</f>
        <v>0</v>
      </c>
      <c r="S25" s="2">
        <f>ROUND(J25*$U$1,0)</f>
        <v>0</v>
      </c>
      <c r="T25" s="1">
        <f>M25*15+N25*60+O25*120+P25*240+Q25*480+R25*1000</f>
        <v>570</v>
      </c>
      <c r="U25" s="2">
        <f ca="1">ROUND($U$29*B25/$B$29,0)</f>
        <v>3663</v>
      </c>
      <c r="V25" s="1">
        <f ca="1">T25+U25</f>
        <v>4233</v>
      </c>
      <c r="X25" s="2">
        <f ca="1">ROUND(V25/60,0)</f>
        <v>71</v>
      </c>
      <c r="Y25" t="s">
        <v>45</v>
      </c>
      <c r="Z25" s="1">
        <f ca="1">MOD(V25,60)</f>
        <v>33</v>
      </c>
      <c r="AA25" t="s">
        <v>31</v>
      </c>
    </row>
    <row r="26" spans="1:27" x14ac:dyDescent="0.15">
      <c r="A26" t="s">
        <v>12</v>
      </c>
      <c r="B26">
        <v>111.7636</v>
      </c>
      <c r="C26">
        <v>18.436399999999999</v>
      </c>
      <c r="D26">
        <v>0.63570000000000004</v>
      </c>
      <c r="E26">
        <v>0.22140000000000001</v>
      </c>
      <c r="F26">
        <v>6.4299999999999996E-2</v>
      </c>
      <c r="G26">
        <v>4.2900000000000001E-2</v>
      </c>
      <c r="H26">
        <v>2.1399999999999999E-2</v>
      </c>
      <c r="I26">
        <v>1.43E-2</v>
      </c>
      <c r="K26" t="s">
        <v>12</v>
      </c>
      <c r="M26" s="2">
        <f>ROUND(D26*$U$1,0)</f>
        <v>13</v>
      </c>
      <c r="N26" s="2">
        <f>ROUND(E26*$U$1,0)</f>
        <v>4</v>
      </c>
      <c r="O26" s="2">
        <f>ROUND(F26*$U$1,0)</f>
        <v>1</v>
      </c>
      <c r="P26" s="2">
        <f>ROUND(G26*$U$1,0)</f>
        <v>1</v>
      </c>
      <c r="Q26" s="2">
        <f>ROUND(H26*$U$1,0)</f>
        <v>0</v>
      </c>
      <c r="R26" s="2">
        <f>ROUND(I26*$U$1,0)</f>
        <v>0</v>
      </c>
      <c r="S26" s="2">
        <f>ROUND(J26*$U$1,0)</f>
        <v>0</v>
      </c>
      <c r="T26" s="1">
        <f>M26*15+N26*60+O26*120+P26*240+Q26*480+R26*1000</f>
        <v>795</v>
      </c>
      <c r="U26" s="2">
        <f ca="1">ROUND($U$29*B26/$B$29,0)</f>
        <v>3427</v>
      </c>
      <c r="V26" s="1">
        <f ca="1">T26+U26</f>
        <v>4222</v>
      </c>
      <c r="X26" s="2">
        <f ca="1">ROUND(V26/60,0)</f>
        <v>70</v>
      </c>
      <c r="Y26" t="s">
        <v>45</v>
      </c>
      <c r="Z26" s="1">
        <f ca="1">MOD(V26,60)</f>
        <v>22</v>
      </c>
      <c r="AA26" t="s">
        <v>12</v>
      </c>
    </row>
    <row r="27" spans="1:27" x14ac:dyDescent="0.15">
      <c r="A27" t="s">
        <v>35</v>
      </c>
      <c r="B27">
        <v>114.8261</v>
      </c>
      <c r="C27">
        <v>11.860900000000001</v>
      </c>
      <c r="D27">
        <v>0.73819999999999997</v>
      </c>
      <c r="E27">
        <v>0.18240000000000001</v>
      </c>
      <c r="F27">
        <v>5.8799999999999998E-2</v>
      </c>
      <c r="G27">
        <v>8.8000000000000005E-3</v>
      </c>
      <c r="H27">
        <v>1.18E-2</v>
      </c>
      <c r="K27" t="s">
        <v>35</v>
      </c>
      <c r="M27" s="2">
        <f>ROUND(D27*$U$1,0)</f>
        <v>15</v>
      </c>
      <c r="N27" s="2">
        <f>ROUND(E27*$U$1,0)</f>
        <v>4</v>
      </c>
      <c r="O27" s="2">
        <f>ROUND(F27*$U$1,0)</f>
        <v>1</v>
      </c>
      <c r="P27" s="2">
        <f>ROUND(G27*$U$1,0)</f>
        <v>0</v>
      </c>
      <c r="Q27" s="2">
        <f>ROUND(H27*$U$1,0)</f>
        <v>0</v>
      </c>
      <c r="R27" s="2">
        <f>ROUND(I27*$U$1,0)</f>
        <v>0</v>
      </c>
      <c r="S27" s="2">
        <f>ROUND(J27*$U$1,0)</f>
        <v>0</v>
      </c>
      <c r="T27" s="1">
        <f>M27*15+N27*60+O27*120+P27*240+Q27*480+R27*1000</f>
        <v>585</v>
      </c>
      <c r="U27" s="2">
        <f ca="1">ROUND($U$29*B27/$B$29,0)</f>
        <v>3521</v>
      </c>
      <c r="V27" s="1">
        <f ca="1">T27+U27</f>
        <v>4106</v>
      </c>
      <c r="X27" s="2">
        <f ca="1">ROUND(V27/60,0)</f>
        <v>68</v>
      </c>
      <c r="Y27" t="s">
        <v>45</v>
      </c>
      <c r="Z27" s="1">
        <f ca="1">MOD(V27,60)</f>
        <v>26</v>
      </c>
      <c r="AA27" t="s">
        <v>35</v>
      </c>
    </row>
    <row r="28" spans="1:27" x14ac:dyDescent="0.15">
      <c r="A28" t="s">
        <v>20</v>
      </c>
      <c r="B28">
        <v>114.0133</v>
      </c>
      <c r="C28">
        <v>14.691700000000001</v>
      </c>
      <c r="D28">
        <v>0.59789999999999999</v>
      </c>
      <c r="E28">
        <v>0.21690000000000001</v>
      </c>
      <c r="F28">
        <v>3.6999999999999998E-2</v>
      </c>
      <c r="G28">
        <v>2.12E-2</v>
      </c>
      <c r="H28">
        <v>5.3E-3</v>
      </c>
      <c r="I28">
        <v>5.3E-3</v>
      </c>
      <c r="J28">
        <v>0.1164</v>
      </c>
      <c r="K28" t="s">
        <v>20</v>
      </c>
      <c r="M28" s="2">
        <f>ROUND(D28*$U$1,0)</f>
        <v>12</v>
      </c>
      <c r="N28" s="2">
        <f>ROUND(E28*$U$1,0)</f>
        <v>4</v>
      </c>
      <c r="O28" s="2">
        <f>ROUND(F28*$U$1,0)</f>
        <v>1</v>
      </c>
      <c r="P28" s="2">
        <f>ROUND(G28*$U$1,0)</f>
        <v>0</v>
      </c>
      <c r="Q28" s="2">
        <f>ROUND(H28*$U$1,0)</f>
        <v>0</v>
      </c>
      <c r="R28" s="2">
        <f>ROUND(I28*$U$1,0)</f>
        <v>0</v>
      </c>
      <c r="S28" s="2">
        <f>ROUND(J28*$U$1,0)</f>
        <v>2</v>
      </c>
      <c r="T28" s="1">
        <f>M28*15+N28*60+O28*120+P28*240+Q28*480+R28*1000</f>
        <v>540</v>
      </c>
      <c r="U28" s="2">
        <f ca="1">ROUND($U$29*B28/$B$29,0)</f>
        <v>3496</v>
      </c>
      <c r="V28" s="1">
        <f ca="1">T28+U28</f>
        <v>4036</v>
      </c>
      <c r="X28" s="2">
        <f ca="1">ROUND(V28/60,0)</f>
        <v>67</v>
      </c>
      <c r="Y28" t="s">
        <v>45</v>
      </c>
      <c r="Z28" s="1">
        <f ca="1">MOD(V28,60)</f>
        <v>16</v>
      </c>
      <c r="AA28" t="s">
        <v>20</v>
      </c>
    </row>
    <row r="29" spans="1:27" x14ac:dyDescent="0.15">
      <c r="A29" t="s">
        <v>29</v>
      </c>
      <c r="B29">
        <v>113.5964</v>
      </c>
      <c r="C29">
        <v>15.4407</v>
      </c>
      <c r="D29">
        <v>0.72540000000000004</v>
      </c>
      <c r="E29">
        <v>0.16619999999999999</v>
      </c>
      <c r="F29">
        <v>6.8000000000000005E-2</v>
      </c>
      <c r="G29">
        <v>2.2700000000000001E-2</v>
      </c>
      <c r="H29">
        <v>5.0000000000000001E-3</v>
      </c>
      <c r="I29">
        <v>5.0000000000000001E-3</v>
      </c>
      <c r="J29">
        <v>7.6E-3</v>
      </c>
      <c r="K29" t="s">
        <v>29</v>
      </c>
      <c r="M29" s="2">
        <f>ROUND(D29*$U$1,0)</f>
        <v>15</v>
      </c>
      <c r="N29" s="2">
        <f>ROUND(E29*$U$1,0)</f>
        <v>3</v>
      </c>
      <c r="O29" s="2">
        <f>ROUND(F29*$U$1,0)</f>
        <v>1</v>
      </c>
      <c r="P29" s="2">
        <f>ROUND(G29*$U$1,0)</f>
        <v>0</v>
      </c>
      <c r="Q29" s="2">
        <f>ROUND(H29*$U$1,0)</f>
        <v>0</v>
      </c>
      <c r="R29" s="2">
        <f>ROUND(I29*$U$1,0)</f>
        <v>0</v>
      </c>
      <c r="S29" s="2">
        <f>ROUND(J29*$U$1,0)</f>
        <v>0</v>
      </c>
      <c r="T29" s="1">
        <f>M29*15+N29*60+O29*120+P29*240+Q29*480+R29*1000</f>
        <v>525</v>
      </c>
      <c r="U29" s="2">
        <f ca="1">ROUND($U$29*B29/$B$29,0)</f>
        <v>3483</v>
      </c>
      <c r="V29" s="1">
        <f ca="1">T29+U29</f>
        <v>4008</v>
      </c>
      <c r="X29" s="2">
        <f ca="1">ROUND(V29/60,0)</f>
        <v>67</v>
      </c>
      <c r="Y29" t="s">
        <v>45</v>
      </c>
      <c r="Z29" s="1">
        <f ca="1">MOD(V29,60)</f>
        <v>48</v>
      </c>
      <c r="AA29" t="s">
        <v>29</v>
      </c>
    </row>
    <row r="30" spans="1:27" x14ac:dyDescent="0.15">
      <c r="A30" t="s">
        <v>19</v>
      </c>
      <c r="B30">
        <v>111.6923</v>
      </c>
      <c r="C30">
        <v>14.158300000000001</v>
      </c>
      <c r="D30">
        <v>0.76170000000000004</v>
      </c>
      <c r="E30">
        <v>0.13320000000000001</v>
      </c>
      <c r="F30">
        <v>6.0699999999999997E-2</v>
      </c>
      <c r="G30">
        <v>1.17E-2</v>
      </c>
      <c r="H30">
        <v>1.17E-2</v>
      </c>
      <c r="I30">
        <v>2.3E-3</v>
      </c>
      <c r="J30">
        <v>1.8700000000000001E-2</v>
      </c>
      <c r="K30" t="s">
        <v>19</v>
      </c>
      <c r="M30" s="2">
        <f>ROUND(D30*$U$1,0)</f>
        <v>15</v>
      </c>
      <c r="N30" s="2">
        <f>ROUND(E30*$U$1,0)</f>
        <v>3</v>
      </c>
      <c r="O30" s="2">
        <f>ROUND(F30*$U$1,0)</f>
        <v>1</v>
      </c>
      <c r="P30" s="2">
        <f>ROUND(G30*$U$1,0)</f>
        <v>0</v>
      </c>
      <c r="Q30" s="2">
        <f>ROUND(H30*$U$1,0)</f>
        <v>0</v>
      </c>
      <c r="R30" s="2">
        <f>ROUND(I30*$U$1,0)</f>
        <v>0</v>
      </c>
      <c r="S30" s="2">
        <f>ROUND(J30*$U$1,0)</f>
        <v>0</v>
      </c>
      <c r="T30" s="1">
        <f>M30*15+N30*60+O30*120+P30*240+Q30*480+R30*1000</f>
        <v>525</v>
      </c>
      <c r="U30">
        <v>3425</v>
      </c>
      <c r="V30">
        <v>3900</v>
      </c>
      <c r="X30" s="2">
        <f>ROUND(V30/60,0)</f>
        <v>65</v>
      </c>
      <c r="Y30" t="s">
        <v>45</v>
      </c>
      <c r="Z30" s="1">
        <f>MOD(V30,60)</f>
        <v>0</v>
      </c>
      <c r="AA30" t="s">
        <v>19</v>
      </c>
    </row>
    <row r="31" spans="1:27" x14ac:dyDescent="0.15">
      <c r="A31" t="s">
        <v>15</v>
      </c>
      <c r="B31">
        <v>106.9588</v>
      </c>
      <c r="C31">
        <v>15.7471</v>
      </c>
      <c r="D31">
        <v>0.72099999999999997</v>
      </c>
      <c r="E31">
        <v>0.1845</v>
      </c>
      <c r="F31">
        <v>5.5800000000000002E-2</v>
      </c>
      <c r="G31">
        <v>1.72E-2</v>
      </c>
      <c r="H31">
        <v>1.29E-2</v>
      </c>
      <c r="I31">
        <v>8.6E-3</v>
      </c>
      <c r="K31" t="s">
        <v>15</v>
      </c>
      <c r="M31" s="2">
        <f>ROUND(D31*$U$1,0)</f>
        <v>14</v>
      </c>
      <c r="N31" s="2">
        <f>ROUND(E31*$U$1,0)</f>
        <v>4</v>
      </c>
      <c r="O31" s="2">
        <f>ROUND(F31*$U$1,0)</f>
        <v>1</v>
      </c>
      <c r="P31" s="2">
        <f>ROUND(G31*$U$1,0)</f>
        <v>0</v>
      </c>
      <c r="Q31" s="2">
        <f>ROUND(H31*$U$1,0)</f>
        <v>0</v>
      </c>
      <c r="R31" s="2">
        <f>ROUND(I31*$U$1,0)</f>
        <v>0</v>
      </c>
      <c r="S31" s="2">
        <f>ROUND(J31*$U$1,0)</f>
        <v>0</v>
      </c>
      <c r="T31" s="1">
        <f>M31*15+N31*60+O31*120+P31*240+Q31*480+R31*1000</f>
        <v>570</v>
      </c>
      <c r="U31" s="2">
        <f ca="1">ROUND($U$29*B31/$B$29,0)</f>
        <v>3280</v>
      </c>
      <c r="V31" s="1">
        <f ca="1">T31+U31</f>
        <v>3850</v>
      </c>
      <c r="X31" s="2">
        <f ca="1">ROUND(V31/60,0)</f>
        <v>64</v>
      </c>
      <c r="Y31" t="s">
        <v>45</v>
      </c>
      <c r="Z31" s="1">
        <f ca="1">MOD(V31,60)</f>
        <v>10</v>
      </c>
      <c r="AA31" t="s">
        <v>15</v>
      </c>
    </row>
    <row r="32" spans="1:27" x14ac:dyDescent="0.15">
      <c r="A32" t="s">
        <v>17</v>
      </c>
      <c r="B32">
        <v>105.5294</v>
      </c>
      <c r="C32">
        <v>15.0412</v>
      </c>
      <c r="D32">
        <v>0.76680000000000004</v>
      </c>
      <c r="E32">
        <v>0.13</v>
      </c>
      <c r="F32">
        <v>7.17E-2</v>
      </c>
      <c r="G32">
        <v>1.35E-2</v>
      </c>
      <c r="H32">
        <v>1.35E-2</v>
      </c>
      <c r="I32">
        <v>4.4999999999999997E-3</v>
      </c>
      <c r="K32" t="s">
        <v>17</v>
      </c>
      <c r="M32" s="2">
        <f>ROUND(D32*$U$1,0)</f>
        <v>15</v>
      </c>
      <c r="N32" s="2">
        <f>ROUND(E32*$U$1,0)</f>
        <v>3</v>
      </c>
      <c r="O32" s="2">
        <f>ROUND(F32*$U$1,0)</f>
        <v>1</v>
      </c>
      <c r="P32" s="2">
        <f>ROUND(G32*$U$1,0)</f>
        <v>0</v>
      </c>
      <c r="Q32" s="2">
        <f>ROUND(H32*$U$1,0)</f>
        <v>0</v>
      </c>
      <c r="R32" s="2">
        <f>ROUND(I32*$U$1,0)</f>
        <v>0</v>
      </c>
      <c r="S32" s="2">
        <f>ROUND(J32*$U$1,0)</f>
        <v>0</v>
      </c>
      <c r="T32" s="1">
        <f>M32*15+N32*60+O32*120+P32*240+Q32*480+R32*1000</f>
        <v>525</v>
      </c>
      <c r="U32" s="2">
        <f ca="1">ROUND($U$29*B32/$B$29,0)</f>
        <v>3236</v>
      </c>
      <c r="V32" s="1">
        <f ca="1">T32+U32</f>
        <v>3761</v>
      </c>
      <c r="X32" s="2">
        <f ca="1">ROUND(V32/60,0)</f>
        <v>63</v>
      </c>
      <c r="Y32" t="s">
        <v>45</v>
      </c>
      <c r="Z32" s="1">
        <f ca="1">MOD(V32,60)</f>
        <v>41</v>
      </c>
      <c r="AA32" t="s">
        <v>17</v>
      </c>
    </row>
    <row r="33" spans="1:27" x14ac:dyDescent="0.15">
      <c r="A33" t="s">
        <v>8</v>
      </c>
      <c r="B33">
        <v>108.43640000000001</v>
      </c>
      <c r="C33">
        <v>12.427300000000001</v>
      </c>
      <c r="D33">
        <v>0.77929999999999999</v>
      </c>
      <c r="E33">
        <v>0.1103</v>
      </c>
      <c r="F33">
        <v>6.9000000000000006E-2</v>
      </c>
      <c r="G33">
        <v>6.8999999999999999E-3</v>
      </c>
      <c r="H33">
        <v>1.38E-2</v>
      </c>
      <c r="I33">
        <v>1.38E-2</v>
      </c>
      <c r="J33">
        <v>6.8999999999999999E-3</v>
      </c>
      <c r="K33" t="s">
        <v>8</v>
      </c>
      <c r="M33" s="2">
        <f>ROUND(D33*$U$1,0)</f>
        <v>16</v>
      </c>
      <c r="N33" s="2">
        <f>ROUND(E33*$U$1,0)</f>
        <v>2</v>
      </c>
      <c r="O33" s="2">
        <f>ROUND(F33*$U$1,0)</f>
        <v>1</v>
      </c>
      <c r="P33" s="2">
        <f>ROUND(G33*$U$1,0)</f>
        <v>0</v>
      </c>
      <c r="Q33" s="2">
        <f>ROUND(H33*$U$1,0)</f>
        <v>0</v>
      </c>
      <c r="R33" s="2">
        <f>ROUND(I33*$U$1,0)</f>
        <v>0</v>
      </c>
      <c r="S33" s="2">
        <f>ROUND(J33*$U$1,0)</f>
        <v>0</v>
      </c>
      <c r="T33" s="1">
        <f>M33*15+N33*60+O33*120+P33*240+Q33*480+R33*1000</f>
        <v>480</v>
      </c>
      <c r="U33" s="2">
        <f ca="1">ROUND($U$29*B33/$B$29,0)</f>
        <v>3325</v>
      </c>
      <c r="V33" s="1">
        <f ca="1">T33+U33</f>
        <v>3805</v>
      </c>
      <c r="X33" s="2">
        <f ca="1">ROUND(V33/60,0)</f>
        <v>63</v>
      </c>
      <c r="Y33" t="s">
        <v>45</v>
      </c>
      <c r="Z33" s="1">
        <f ca="1">MOD(V33,60)</f>
        <v>25</v>
      </c>
      <c r="AA33" t="s">
        <v>8</v>
      </c>
    </row>
    <row r="34" spans="1:27" x14ac:dyDescent="0.15">
      <c r="A34" t="s">
        <v>23</v>
      </c>
      <c r="B34">
        <v>102.2962</v>
      </c>
      <c r="C34">
        <v>11.053800000000001</v>
      </c>
      <c r="D34">
        <v>0.77300000000000002</v>
      </c>
      <c r="E34">
        <v>0.1724</v>
      </c>
      <c r="F34">
        <v>4.02E-2</v>
      </c>
      <c r="G34">
        <v>8.6E-3</v>
      </c>
      <c r="H34">
        <v>2.8999999999999998E-3</v>
      </c>
      <c r="I34">
        <v>2.8999999999999998E-3</v>
      </c>
      <c r="K34" t="s">
        <v>23</v>
      </c>
      <c r="M34" s="2">
        <f>ROUND(D34*$U$1,0)</f>
        <v>15</v>
      </c>
      <c r="N34" s="2">
        <f>ROUND(E34*$U$1,0)</f>
        <v>3</v>
      </c>
      <c r="O34" s="2">
        <f>ROUND(F34*$U$1,0)</f>
        <v>1</v>
      </c>
      <c r="P34" s="2">
        <f>ROUND(G34*$U$1,0)</f>
        <v>0</v>
      </c>
      <c r="Q34" s="2">
        <f>ROUND(H34*$U$1,0)</f>
        <v>0</v>
      </c>
      <c r="R34" s="2">
        <f>ROUND(I34*$U$1,0)</f>
        <v>0</v>
      </c>
      <c r="S34" s="2">
        <f>ROUND(J34*$U$1,0)</f>
        <v>0</v>
      </c>
      <c r="T34" s="1">
        <f>M34*15+N34*60+O34*120+P34*240+Q34*480+R34*1000</f>
        <v>525</v>
      </c>
      <c r="U34" s="2">
        <f ca="1">ROUND($U$29*B34/$B$29,0)</f>
        <v>3137</v>
      </c>
      <c r="V34" s="1">
        <f ca="1">T34+U34</f>
        <v>3662</v>
      </c>
      <c r="X34" s="2">
        <f ca="1">ROUND(V34/60,0)</f>
        <v>61</v>
      </c>
      <c r="Y34" t="s">
        <v>45</v>
      </c>
      <c r="Z34" s="1">
        <f ca="1">MOD(V34,60)</f>
        <v>2</v>
      </c>
      <c r="AA34" t="s">
        <v>23</v>
      </c>
    </row>
  </sheetData>
  <sortState ref="A2:Z34">
    <sortCondition descending="1" ref="X2:X34"/>
    <sortCondition descending="1" ref="Y2:Y34"/>
  </sortState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basic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noda</dc:creator>
  <cp:lastModifiedBy>noda</cp:lastModifiedBy>
  <dcterms:created xsi:type="dcterms:W3CDTF">2019-10-27T06:26:16Z</dcterms:created>
  <dcterms:modified xsi:type="dcterms:W3CDTF">2019-10-27T06:26:16Z</dcterms:modified>
</cp:coreProperties>
</file>